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lockStructure="1"/>
  <bookViews>
    <workbookView xWindow="-15" yWindow="885" windowWidth="19320" windowHeight="11130" tabRatio="938"/>
  </bookViews>
  <sheets>
    <sheet name="סכום נכסי הקרן" sheetId="88" r:id="rId1"/>
    <sheet name="מזומנים" sheetId="58" r:id="rId2"/>
    <sheet name="תעודות התחייבות ממשלתיות" sheetId="59" r:id="rId3"/>
    <sheet name="תעודות חוב מסחריות " sheetId="60" r:id="rId4"/>
    <sheet name="אג&quot;ח קונצרני" sheetId="61" r:id="rId5"/>
    <sheet name="מניות" sheetId="62" r:id="rId6"/>
    <sheet name="קרנות סל" sheetId="63" r:id="rId7"/>
    <sheet name="קרנות נאמנות" sheetId="64" r:id="rId8"/>
    <sheet name="כתבי אופציה" sheetId="65" r:id="rId9"/>
    <sheet name="אופציות" sheetId="66" r:id="rId10"/>
    <sheet name="חוזים עתידיים" sheetId="67" r:id="rId11"/>
    <sheet name="מוצרים מובנים" sheetId="68" r:id="rId12"/>
    <sheet name="לא סחיר- תעודות התחייבות ממשלתי" sheetId="69" r:id="rId13"/>
    <sheet name="לא סחיר - תעודות חוב מסחריות" sheetId="70" r:id="rId14"/>
    <sheet name="לא סחיר - אג&quot;ח קונצרני" sheetId="71" r:id="rId15"/>
    <sheet name="לא סחיר - מניות" sheetId="72" r:id="rId16"/>
    <sheet name="לא סחיר - קרנות השקעה" sheetId="73" r:id="rId17"/>
    <sheet name="לא סחיר - כתבי אופציה" sheetId="74" r:id="rId18"/>
    <sheet name="לא סחיר - אופציות" sheetId="75" r:id="rId19"/>
    <sheet name="לא סחיר - חוזים עתידיים" sheetId="76" r:id="rId20"/>
    <sheet name="לא סחיר - מוצרים מובנים" sheetId="77" r:id="rId21"/>
    <sheet name="הלוואות" sheetId="78" r:id="rId22"/>
    <sheet name="פקדונות מעל 3 חודשים" sheetId="79" r:id="rId23"/>
    <sheet name="זכויות מקרקעין" sheetId="80" r:id="rId24"/>
    <sheet name="השקעה בחברות מוחזקות" sheetId="90" r:id="rId25"/>
    <sheet name="השקעות אחרות " sheetId="81" r:id="rId26"/>
    <sheet name="יתרת התחייבות להשקעה" sheetId="84" r:id="rId27"/>
    <sheet name="עלות מתואמת אג&quot;ח קונצרני סחיר" sheetId="91" r:id="rId28"/>
    <sheet name="עלות מתואמת אג&quot;ח קונצרני ל.סחיר" sheetId="92" r:id="rId29"/>
    <sheet name="עלות מתואמת מסגרות אשראי ללווים" sheetId="93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adi_1212" localSheetId="2">'תעודות התחייבות ממשלתיות'!$B$6:$R$27</definedName>
    <definedName name="currency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dates">#REF!</definedName>
    <definedName name="list_dates">#REF!</definedName>
    <definedName name="Market">#REF!</definedName>
    <definedName name="mess28">[3]הערות!$E$53</definedName>
    <definedName name="nomoremess">[4]הערות!$E$55</definedName>
    <definedName name="print_adi" localSheetId="18">'לא סחיר - אופציות'!$B$6:$L$44</definedName>
    <definedName name="Print_Area" localSheetId="4">'אג"ח קונצרני'!$B$6:$U$32</definedName>
    <definedName name="Print_Area" localSheetId="9">אופציות!$B$6:$L$41</definedName>
    <definedName name="Print_Area" localSheetId="21">הלוואות!$B$6:$Q$53</definedName>
    <definedName name="Print_Area" localSheetId="24">'השקעה בחברות מוחזקות'!$B$6:$K$17</definedName>
    <definedName name="Print_Area" localSheetId="25">'השקעות אחרות '!$B$6:$K$17</definedName>
    <definedName name="Print_Area" localSheetId="23">'זכויות מקרקעין'!$B$6:$J$24</definedName>
    <definedName name="Print_Area" localSheetId="10">'חוזים עתידיים'!$B$6:$I$18</definedName>
    <definedName name="Print_Area" localSheetId="26">'יתרת התחייבות להשקעה'!$B$6:$D$16</definedName>
    <definedName name="Print_Area" localSheetId="8">'כתבי אופציה'!$B$6:$L$20</definedName>
    <definedName name="Print_Area" localSheetId="12">'לא סחיר- תעודות התחייבות ממשלתי'!$B$6:$P$24</definedName>
    <definedName name="Print_Area" localSheetId="14">'לא סחיר - אג"ח קונצרני'!$B$6:$S$32</definedName>
    <definedName name="Print_Area" localSheetId="18">'לא סחיר - אופציות'!$B$12:$B$43</definedName>
    <definedName name="Print_Area" localSheetId="19">'לא סחיר - חוזים עתידיים'!$B$6:$K$41</definedName>
    <definedName name="Print_Area" localSheetId="17">'לא סחיר - כתבי אופציה'!$B$6:$L$19</definedName>
    <definedName name="Print_Area" localSheetId="20">'לא סחיר - מוצרים מובנים'!$B$6:$Q$36</definedName>
    <definedName name="Print_Area" localSheetId="15">'לא סחיר - מניות'!$B$6:$M$22</definedName>
    <definedName name="Print_Area" localSheetId="16">'לא סחיר - קרנות השקעה'!$B$6:$K$38</definedName>
    <definedName name="Print_Area" localSheetId="13">'לא סחיר - תעודות חוב מסחריות'!$B$6:$S$32</definedName>
    <definedName name="Print_Area" localSheetId="11">'מוצרים מובנים'!$B$6:$Q$37</definedName>
    <definedName name="Print_Area" localSheetId="1">מזומנים!$B$6:$K$40</definedName>
    <definedName name="Print_Area" localSheetId="5">מניות!$B$6:$O$32</definedName>
    <definedName name="Print_Area" localSheetId="0">'סכום נכסי הקרן'!$B$6:$D$49</definedName>
    <definedName name="Print_Area" localSheetId="22">'פקדונות מעל 3 חודשים'!$B$6:$O$30</definedName>
    <definedName name="Print_Area" localSheetId="7">'קרנות נאמנות'!$B$6:$O$38</definedName>
    <definedName name="Print_Area" localSheetId="6">'קרנות סל'!$B$6:$N$44</definedName>
    <definedName name="Print_Area" localSheetId="2">'תעודות התחייבות ממשלתיות'!$B$8:$R$12</definedName>
    <definedName name="Print_Area" localSheetId="3">'תעודות חוב מסחריות '!$B$6:$T$29</definedName>
    <definedName name="range_data">#REF!</definedName>
    <definedName name="Raters">#REF!</definedName>
    <definedName name="Rating">#REF!</definedName>
    <definedName name="table_company">#REF!</definedName>
    <definedName name="Type_Business">#REF!</definedName>
    <definedName name="value">#REF!</definedName>
  </definedNames>
  <calcPr calcId="145621"/>
</workbook>
</file>

<file path=xl/calcChain.xml><?xml version="1.0" encoding="utf-8"?>
<calcChain xmlns="http://schemas.openxmlformats.org/spreadsheetml/2006/main">
  <c r="C12" i="88" l="1"/>
  <c r="C23" i="88"/>
  <c r="C10" i="88"/>
  <c r="C37" i="88" l="1"/>
  <c r="J12" i="81"/>
  <c r="J11" i="81"/>
  <c r="J10" i="81"/>
  <c r="J142" i="76"/>
  <c r="J141" i="76"/>
  <c r="J140" i="76"/>
  <c r="J139" i="76"/>
  <c r="J138" i="76"/>
  <c r="J137" i="76"/>
  <c r="J136" i="76"/>
  <c r="J135" i="76"/>
  <c r="J134" i="76"/>
  <c r="J133" i="76"/>
  <c r="J132" i="76"/>
  <c r="J131" i="76"/>
  <c r="J129" i="76"/>
  <c r="J128" i="76"/>
  <c r="J127" i="76"/>
  <c r="J126" i="76"/>
  <c r="J125" i="76"/>
  <c r="J124" i="76"/>
  <c r="J123" i="76"/>
  <c r="J122" i="76"/>
  <c r="J121" i="76"/>
  <c r="J120" i="76"/>
  <c r="J119" i="76"/>
  <c r="J118" i="76"/>
  <c r="J117" i="76"/>
  <c r="J116" i="76"/>
  <c r="J115" i="76"/>
  <c r="J114" i="76"/>
  <c r="J113" i="76"/>
  <c r="J112" i="76"/>
  <c r="J111" i="76"/>
  <c r="J110" i="76"/>
  <c r="J109" i="76"/>
  <c r="J108" i="76"/>
  <c r="J107" i="76"/>
  <c r="J106" i="76"/>
  <c r="J105" i="76"/>
  <c r="J104" i="76"/>
  <c r="J103" i="76"/>
  <c r="J102" i="76"/>
  <c r="J100" i="76"/>
  <c r="J99" i="76"/>
  <c r="J98" i="76"/>
  <c r="J97" i="76"/>
  <c r="J96" i="76"/>
  <c r="J95" i="76"/>
  <c r="J94" i="76"/>
  <c r="J93" i="76"/>
  <c r="J92" i="76"/>
  <c r="J91" i="76"/>
  <c r="J90" i="76"/>
  <c r="J89" i="76"/>
  <c r="J88" i="76"/>
  <c r="J87" i="76"/>
  <c r="J86" i="76"/>
  <c r="J85" i="76"/>
  <c r="J84" i="76"/>
  <c r="J83" i="76"/>
  <c r="J82" i="76"/>
  <c r="J81" i="76"/>
  <c r="J80" i="76"/>
  <c r="J79" i="76"/>
  <c r="J78" i="76"/>
  <c r="J77" i="76"/>
  <c r="J76" i="76"/>
  <c r="J75" i="76"/>
  <c r="J74" i="76"/>
  <c r="J73" i="76"/>
  <c r="J72" i="76"/>
  <c r="J71" i="76"/>
  <c r="J70" i="76"/>
  <c r="J69" i="76"/>
  <c r="J68" i="76"/>
  <c r="J67" i="76"/>
  <c r="J66" i="76"/>
  <c r="J65" i="76"/>
  <c r="J64" i="76"/>
  <c r="J63" i="76"/>
  <c r="J62" i="76"/>
  <c r="J61" i="76"/>
  <c r="J60" i="76"/>
  <c r="J59" i="76"/>
  <c r="J58" i="76"/>
  <c r="J57" i="76"/>
  <c r="J56" i="76"/>
  <c r="J55" i="76"/>
  <c r="J54" i="76"/>
  <c r="J53" i="76"/>
  <c r="J52" i="76"/>
  <c r="J51" i="76"/>
  <c r="J50" i="76"/>
  <c r="J49" i="76"/>
  <c r="J48" i="76"/>
  <c r="J47" i="76"/>
  <c r="J46" i="76"/>
  <c r="J45" i="76"/>
  <c r="J44" i="76"/>
  <c r="J43" i="76"/>
  <c r="J42" i="76"/>
  <c r="J41" i="76"/>
  <c r="J40" i="76"/>
  <c r="J39" i="76"/>
  <c r="J38" i="76"/>
  <c r="J37" i="76"/>
  <c r="J36" i="76"/>
  <c r="J35" i="76"/>
  <c r="J34" i="76"/>
  <c r="J33" i="76"/>
  <c r="J32" i="76"/>
  <c r="J31" i="76"/>
  <c r="J30" i="76"/>
  <c r="J29" i="76"/>
  <c r="J28" i="76"/>
  <c r="J27" i="76"/>
  <c r="J26" i="76"/>
  <c r="J25" i="76"/>
  <c r="J24" i="76"/>
  <c r="J23" i="76"/>
  <c r="J22" i="76"/>
  <c r="J21" i="76"/>
  <c r="J20" i="76"/>
  <c r="J19" i="76"/>
  <c r="J18" i="76"/>
  <c r="J17" i="76"/>
  <c r="J16" i="76"/>
  <c r="J15" i="76"/>
  <c r="J14" i="76"/>
  <c r="J13" i="76"/>
  <c r="J12" i="76"/>
  <c r="J11" i="76"/>
  <c r="K13" i="74"/>
  <c r="K12" i="74"/>
  <c r="K11" i="74"/>
  <c r="O26" i="69"/>
  <c r="O25" i="69"/>
  <c r="O24" i="69"/>
  <c r="O23" i="69"/>
  <c r="O22" i="69"/>
  <c r="O21" i="69"/>
  <c r="O20" i="69"/>
  <c r="O19" i="69"/>
  <c r="O18" i="69"/>
  <c r="O17" i="69"/>
  <c r="O16" i="69"/>
  <c r="O15" i="69"/>
  <c r="O14" i="69"/>
  <c r="O13" i="69"/>
  <c r="O12" i="69"/>
  <c r="O11" i="69"/>
  <c r="J16" i="67"/>
  <c r="J15" i="67"/>
  <c r="J14" i="67"/>
  <c r="J13" i="67"/>
  <c r="J12" i="67"/>
  <c r="J11" i="67"/>
  <c r="K21" i="66"/>
  <c r="K20" i="66"/>
  <c r="K19" i="66"/>
  <c r="K18" i="66"/>
  <c r="K17" i="66"/>
  <c r="K15" i="66"/>
  <c r="K14" i="66"/>
  <c r="K13" i="66"/>
  <c r="K12" i="66"/>
  <c r="K11" i="66"/>
  <c r="K14" i="65"/>
  <c r="K13" i="65"/>
  <c r="K12" i="65"/>
  <c r="K11" i="65"/>
  <c r="N19" i="64"/>
  <c r="N18" i="64"/>
  <c r="N17" i="64"/>
  <c r="N16" i="64"/>
  <c r="N15" i="64"/>
  <c r="N14" i="64"/>
  <c r="N13" i="64"/>
  <c r="N12" i="64"/>
  <c r="N11" i="64"/>
  <c r="M70" i="63"/>
  <c r="M69" i="63"/>
  <c r="M68" i="63"/>
  <c r="M67" i="63"/>
  <c r="M66" i="63"/>
  <c r="M65" i="63"/>
  <c r="M64" i="63"/>
  <c r="M63" i="63"/>
  <c r="M62" i="63"/>
  <c r="M61" i="63"/>
  <c r="M60" i="63"/>
  <c r="M59" i="63"/>
  <c r="M58" i="63"/>
  <c r="M57" i="63"/>
  <c r="M56" i="63"/>
  <c r="M55" i="63"/>
  <c r="M54" i="63"/>
  <c r="M53" i="63"/>
  <c r="M52" i="63"/>
  <c r="M51" i="63"/>
  <c r="M50" i="63"/>
  <c r="M49" i="63"/>
  <c r="M48" i="63"/>
  <c r="M47" i="63"/>
  <c r="M46" i="63"/>
  <c r="M45" i="63"/>
  <c r="M44" i="63"/>
  <c r="M43" i="63"/>
  <c r="M42" i="63"/>
  <c r="M41" i="63"/>
  <c r="M40" i="63"/>
  <c r="M39" i="63"/>
  <c r="M38" i="63"/>
  <c r="M37" i="63"/>
  <c r="M36" i="63"/>
  <c r="M35" i="63"/>
  <c r="M34" i="63"/>
  <c r="M33" i="63"/>
  <c r="M32" i="63"/>
  <c r="M31" i="63"/>
  <c r="M30" i="63"/>
  <c r="M29" i="63"/>
  <c r="M28" i="63"/>
  <c r="M27" i="63"/>
  <c r="M26" i="63"/>
  <c r="M25" i="63"/>
  <c r="M23" i="63"/>
  <c r="M22" i="63"/>
  <c r="M21" i="63"/>
  <c r="M20" i="63"/>
  <c r="M19" i="63"/>
  <c r="M18" i="63"/>
  <c r="M17" i="63"/>
  <c r="M16" i="63"/>
  <c r="M15" i="63"/>
  <c r="M14" i="63"/>
  <c r="M13" i="63"/>
  <c r="M12" i="63"/>
  <c r="M11" i="63"/>
  <c r="L158" i="62"/>
  <c r="L131" i="62" s="1"/>
  <c r="L132" i="62"/>
  <c r="L87" i="62"/>
  <c r="L44" i="62"/>
  <c r="L13" i="62"/>
  <c r="L12" i="62"/>
  <c r="Q21" i="59"/>
  <c r="Q20" i="59"/>
  <c r="Q19" i="59"/>
  <c r="Q18" i="59"/>
  <c r="Q17" i="59"/>
  <c r="Q16" i="59"/>
  <c r="Q15" i="59"/>
  <c r="Q14" i="59"/>
  <c r="Q13" i="59"/>
  <c r="Q12" i="59"/>
  <c r="Q11" i="59"/>
  <c r="J18" i="58"/>
  <c r="J11" i="58" s="1"/>
  <c r="J12" i="58"/>
  <c r="C31" i="88"/>
  <c r="C29" i="88"/>
  <c r="C24" i="88"/>
  <c r="C21" i="88"/>
  <c r="C20" i="88"/>
  <c r="C19" i="88"/>
  <c r="C18" i="88"/>
  <c r="C17" i="88"/>
  <c r="C13" i="88"/>
  <c r="J10" i="58" l="1"/>
  <c r="K37" i="58" s="1"/>
  <c r="K11" i="58"/>
  <c r="L11" i="62"/>
  <c r="N246" i="62"/>
  <c r="N178" i="62"/>
  <c r="N117" i="62"/>
  <c r="N91" i="62"/>
  <c r="N185" i="62"/>
  <c r="N76" i="62"/>
  <c r="N93" i="62"/>
  <c r="N211" i="62"/>
  <c r="N235" i="62"/>
  <c r="N209" i="62"/>
  <c r="N232" i="62"/>
  <c r="N115" i="62"/>
  <c r="N132" i="62"/>
  <c r="N13" i="62"/>
  <c r="N21" i="62"/>
  <c r="N78" i="62"/>
  <c r="N87" i="62"/>
  <c r="N142" i="62"/>
  <c r="N224" i="62"/>
  <c r="N214" i="62"/>
  <c r="N227" i="62"/>
  <c r="N48" i="62"/>
  <c r="N56" i="62"/>
  <c r="N113" i="62"/>
  <c r="N121" i="62"/>
  <c r="N174" i="62"/>
  <c r="N182" i="62"/>
  <c r="N229" i="62"/>
  <c r="N245" i="62"/>
  <c r="N24" i="62"/>
  <c r="N28" i="62"/>
  <c r="N45" i="62"/>
  <c r="N49" i="62"/>
  <c r="N65" i="62"/>
  <c r="N73" i="62"/>
  <c r="N90" i="62"/>
  <c r="N94" i="62"/>
  <c r="N110" i="62"/>
  <c r="N114" i="62"/>
  <c r="N131" i="62"/>
  <c r="N139" i="62"/>
  <c r="N150" i="62"/>
  <c r="N154" i="62"/>
  <c r="N171" i="62"/>
  <c r="N175" i="62"/>
  <c r="N195" i="62"/>
  <c r="N207" i="62"/>
  <c r="N231" i="62"/>
  <c r="N236" i="62"/>
  <c r="N18" i="62"/>
  <c r="N22" i="62"/>
  <c r="N38" i="62"/>
  <c r="N47" i="62"/>
  <c r="N63" i="62"/>
  <c r="N67" i="62"/>
  <c r="N83" i="62"/>
  <c r="N88" i="62"/>
  <c r="N104" i="62"/>
  <c r="N112" i="62"/>
  <c r="N128" i="62"/>
  <c r="N133" i="62"/>
  <c r="N146" i="62"/>
  <c r="N148" i="62"/>
  <c r="N165" i="62"/>
  <c r="N173" i="62"/>
  <c r="N192" i="62"/>
  <c r="N197" i="62"/>
  <c r="N222" i="62"/>
  <c r="N228" i="62"/>
  <c r="N186" i="62"/>
  <c r="N194" i="62"/>
  <c r="N212" i="62"/>
  <c r="N216" i="62"/>
  <c r="N234" i="62"/>
  <c r="N238" i="62"/>
  <c r="K40" i="58"/>
  <c r="K21" i="58"/>
  <c r="K35" i="58" l="1"/>
  <c r="K38" i="58"/>
  <c r="K33" i="58"/>
  <c r="K19" i="58"/>
  <c r="K25" i="58"/>
  <c r="K23" i="58"/>
  <c r="K13" i="58"/>
  <c r="K15" i="58"/>
  <c r="K31" i="58"/>
  <c r="K29" i="58"/>
  <c r="K10" i="58"/>
  <c r="K27" i="58"/>
  <c r="K12" i="58"/>
  <c r="K18" i="58"/>
  <c r="K34" i="58"/>
  <c r="K26" i="58"/>
  <c r="K16" i="58"/>
  <c r="K24" i="58"/>
  <c r="K14" i="58"/>
  <c r="K36" i="58"/>
  <c r="K28" i="58"/>
  <c r="K20" i="58"/>
  <c r="C11" i="88"/>
  <c r="K32" i="58"/>
  <c r="K39" i="58"/>
  <c r="K30" i="58"/>
  <c r="K22" i="58"/>
  <c r="N221" i="62"/>
  <c r="N134" i="62"/>
  <c r="N52" i="62"/>
  <c r="N25" i="62"/>
  <c r="N151" i="62"/>
  <c r="N44" i="62"/>
  <c r="N109" i="62"/>
  <c r="N170" i="62"/>
  <c r="N223" i="62"/>
  <c r="N123" i="62"/>
  <c r="N17" i="62"/>
  <c r="N82" i="62"/>
  <c r="N145" i="62"/>
  <c r="N219" i="62"/>
  <c r="N29" i="62"/>
  <c r="N62" i="62"/>
  <c r="N95" i="62"/>
  <c r="N127" i="62"/>
  <c r="N155" i="62"/>
  <c r="N191" i="62"/>
  <c r="N237" i="62"/>
  <c r="N31" i="62"/>
  <c r="N64" i="62"/>
  <c r="N97" i="62"/>
  <c r="N129" i="62"/>
  <c r="N158" i="62"/>
  <c r="N193" i="62"/>
  <c r="N240" i="62"/>
  <c r="N20" i="62"/>
  <c r="N36" i="62"/>
  <c r="N53" i="62"/>
  <c r="N69" i="62"/>
  <c r="N85" i="62"/>
  <c r="N102" i="62"/>
  <c r="N118" i="62"/>
  <c r="N135" i="62"/>
  <c r="N147" i="62"/>
  <c r="N163" i="62"/>
  <c r="N179" i="62"/>
  <c r="N201" i="62"/>
  <c r="N225" i="62"/>
  <c r="N26" i="62"/>
  <c r="N42" i="62"/>
  <c r="N59" i="62"/>
  <c r="N75" i="62"/>
  <c r="N92" i="62"/>
  <c r="N108" i="62"/>
  <c r="N124" i="62"/>
  <c r="N140" i="62"/>
  <c r="N152" i="62"/>
  <c r="N169" i="62"/>
  <c r="N187" i="62"/>
  <c r="N210" i="62"/>
  <c r="N233" i="62"/>
  <c r="N190" i="62"/>
  <c r="N208" i="62"/>
  <c r="N226" i="62"/>
  <c r="N242" i="62"/>
  <c r="N84" i="62"/>
  <c r="N68" i="62"/>
  <c r="N162" i="62"/>
  <c r="N58" i="62"/>
  <c r="N184" i="62"/>
  <c r="N60" i="62"/>
  <c r="N125" i="62"/>
  <c r="N188" i="62"/>
  <c r="N41" i="62"/>
  <c r="N168" i="62"/>
  <c r="N33" i="62"/>
  <c r="N99" i="62"/>
  <c r="N160" i="62"/>
  <c r="N243" i="62"/>
  <c r="N37" i="62"/>
  <c r="N70" i="62"/>
  <c r="N103" i="62"/>
  <c r="N136" i="62"/>
  <c r="N164" i="62"/>
  <c r="N202" i="62"/>
  <c r="C16" i="88"/>
  <c r="N39" i="62"/>
  <c r="N72" i="62"/>
  <c r="N105" i="62"/>
  <c r="N138" i="62"/>
  <c r="N166" i="62"/>
  <c r="N230" i="62"/>
  <c r="N203" i="62"/>
  <c r="N244" i="62"/>
  <c r="N215" i="62"/>
  <c r="N181" i="62"/>
  <c r="N161" i="62"/>
  <c r="N143" i="62"/>
  <c r="N120" i="62"/>
  <c r="N100" i="62"/>
  <c r="N79" i="62"/>
  <c r="N55" i="62"/>
  <c r="N34" i="62"/>
  <c r="N14" i="62"/>
  <c r="N218" i="62"/>
  <c r="N189" i="62"/>
  <c r="N167" i="62"/>
  <c r="N144" i="62"/>
  <c r="N126" i="62"/>
  <c r="N106" i="62"/>
  <c r="N81" i="62"/>
  <c r="N61" i="62"/>
  <c r="N40" i="62"/>
  <c r="N16" i="62"/>
  <c r="N217" i="62"/>
  <c r="N149" i="62"/>
  <c r="N89" i="62"/>
  <c r="N23" i="62"/>
  <c r="N180" i="62"/>
  <c r="N119" i="62"/>
  <c r="N54" i="62"/>
  <c r="N196" i="62"/>
  <c r="N66" i="62"/>
  <c r="N107" i="62"/>
  <c r="N153" i="62"/>
  <c r="N27" i="62"/>
  <c r="N35" i="62"/>
  <c r="N200" i="62"/>
  <c r="N220" i="62"/>
  <c r="N198" i="62"/>
  <c r="N239" i="62"/>
  <c r="N204" i="62"/>
  <c r="N177" i="62"/>
  <c r="N156" i="62"/>
  <c r="N137" i="62"/>
  <c r="N116" i="62"/>
  <c r="N96" i="62"/>
  <c r="N71" i="62"/>
  <c r="N51" i="62"/>
  <c r="N30" i="62"/>
  <c r="N241" i="62"/>
  <c r="N213" i="62"/>
  <c r="N183" i="62"/>
  <c r="N159" i="62"/>
  <c r="N141" i="62"/>
  <c r="N122" i="62"/>
  <c r="N98" i="62"/>
  <c r="N77" i="62"/>
  <c r="N57" i="62"/>
  <c r="N32" i="62"/>
  <c r="N12" i="62"/>
  <c r="N206" i="62"/>
  <c r="N205" i="62"/>
  <c r="N80" i="62"/>
  <c r="N15" i="62"/>
  <c r="N172" i="62"/>
  <c r="N111" i="62"/>
  <c r="N46" i="62"/>
  <c r="N176" i="62"/>
  <c r="N50" i="62"/>
  <c r="N74" i="62"/>
  <c r="N199" i="62"/>
  <c r="N11" i="62"/>
  <c r="N101" i="62"/>
  <c r="N19" i="62"/>
  <c r="C42" i="88" l="1"/>
  <c r="L37" i="58" s="1"/>
  <c r="K12" i="81" l="1"/>
  <c r="K11" i="81"/>
  <c r="K10" i="81"/>
  <c r="K141" i="76"/>
  <c r="K137" i="76"/>
  <c r="K133" i="76"/>
  <c r="K128" i="76"/>
  <c r="K124" i="76"/>
  <c r="K120" i="76"/>
  <c r="K116" i="76"/>
  <c r="K112" i="76"/>
  <c r="K108" i="76"/>
  <c r="K104" i="76"/>
  <c r="K99" i="76"/>
  <c r="K95" i="76"/>
  <c r="K91" i="76"/>
  <c r="K88" i="76"/>
  <c r="K84" i="76"/>
  <c r="K80" i="76"/>
  <c r="K77" i="76"/>
  <c r="K73" i="76"/>
  <c r="K69" i="76"/>
  <c r="K65" i="76"/>
  <c r="K61" i="76"/>
  <c r="K57" i="76"/>
  <c r="K53" i="76"/>
  <c r="K50" i="76"/>
  <c r="K46" i="76"/>
  <c r="K42" i="76"/>
  <c r="K38" i="76"/>
  <c r="K34" i="76"/>
  <c r="K30" i="76"/>
  <c r="K26" i="76"/>
  <c r="K22" i="76"/>
  <c r="K18" i="76"/>
  <c r="K14" i="76"/>
  <c r="L12" i="74"/>
  <c r="P24" i="69"/>
  <c r="P20" i="69"/>
  <c r="P16" i="69"/>
  <c r="P12" i="69"/>
  <c r="K16" i="67"/>
  <c r="K12" i="67"/>
  <c r="L21" i="66"/>
  <c r="L17" i="66"/>
  <c r="L12" i="66"/>
  <c r="L12" i="65"/>
  <c r="O18" i="64"/>
  <c r="O14" i="64"/>
  <c r="N69" i="63"/>
  <c r="N65" i="63"/>
  <c r="N61" i="63"/>
  <c r="N57" i="63"/>
  <c r="N53" i="63"/>
  <c r="N49" i="63"/>
  <c r="N45" i="63"/>
  <c r="N41" i="63"/>
  <c r="N37" i="63"/>
  <c r="N33" i="63"/>
  <c r="N29" i="63"/>
  <c r="N25" i="63"/>
  <c r="N20" i="63"/>
  <c r="N16" i="63"/>
  <c r="N12" i="63"/>
  <c r="K140" i="76"/>
  <c r="K136" i="76"/>
  <c r="K132" i="76"/>
  <c r="K127" i="76"/>
  <c r="K123" i="76"/>
  <c r="K119" i="76"/>
  <c r="K115" i="76"/>
  <c r="K111" i="76"/>
  <c r="K107" i="76"/>
  <c r="K103" i="76"/>
  <c r="K98" i="76"/>
  <c r="K94" i="76"/>
  <c r="K90" i="76"/>
  <c r="K87" i="76"/>
  <c r="K83" i="76"/>
  <c r="K79" i="76"/>
  <c r="K76" i="76"/>
  <c r="K72" i="76"/>
  <c r="K68" i="76"/>
  <c r="K64" i="76"/>
  <c r="K60" i="76"/>
  <c r="K56" i="76"/>
  <c r="K139" i="76"/>
  <c r="K131" i="76"/>
  <c r="K122" i="76"/>
  <c r="K114" i="76"/>
  <c r="K106" i="76"/>
  <c r="K97" i="76"/>
  <c r="K89" i="76"/>
  <c r="K82" i="76"/>
  <c r="K75" i="76"/>
  <c r="K67" i="76"/>
  <c r="K59" i="76"/>
  <c r="K52" i="76"/>
  <c r="K47" i="76"/>
  <c r="K41" i="76"/>
  <c r="K36" i="76"/>
  <c r="K31" i="76"/>
  <c r="K25" i="76"/>
  <c r="K20" i="76"/>
  <c r="K15" i="76"/>
  <c r="L11" i="74"/>
  <c r="P22" i="69"/>
  <c r="P17" i="69"/>
  <c r="P11" i="69"/>
  <c r="K14" i="67"/>
  <c r="L15" i="66"/>
  <c r="L14" i="65"/>
  <c r="O19" i="64"/>
  <c r="O13" i="64"/>
  <c r="N67" i="63"/>
  <c r="N62" i="63"/>
  <c r="N56" i="63"/>
  <c r="N51" i="63"/>
  <c r="N46" i="63"/>
  <c r="N40" i="63"/>
  <c r="N35" i="63"/>
  <c r="N30" i="63"/>
  <c r="N23" i="63"/>
  <c r="N18" i="63"/>
  <c r="N13" i="63"/>
  <c r="K138" i="76"/>
  <c r="K129" i="76"/>
  <c r="K121" i="76"/>
  <c r="K113" i="76"/>
  <c r="K105" i="76"/>
  <c r="K96" i="76"/>
  <c r="K81" i="76"/>
  <c r="K74" i="76"/>
  <c r="K66" i="76"/>
  <c r="K58" i="76"/>
  <c r="K51" i="76"/>
  <c r="K45" i="76"/>
  <c r="K40" i="76"/>
  <c r="K35" i="76"/>
  <c r="K29" i="76"/>
  <c r="K24" i="76"/>
  <c r="K19" i="76"/>
  <c r="K13" i="76"/>
  <c r="P26" i="69"/>
  <c r="P21" i="69"/>
  <c r="P15" i="69"/>
  <c r="K13" i="67"/>
  <c r="L20" i="66"/>
  <c r="L14" i="66"/>
  <c r="L13" i="65"/>
  <c r="O17" i="64"/>
  <c r="O12" i="64"/>
  <c r="N66" i="63"/>
  <c r="N60" i="63"/>
  <c r="N55" i="63"/>
  <c r="N50" i="63"/>
  <c r="N44" i="63"/>
  <c r="N39" i="63"/>
  <c r="N34" i="63"/>
  <c r="N28" i="63"/>
  <c r="N22" i="63"/>
  <c r="N17" i="63"/>
  <c r="N11" i="63"/>
  <c r="K135" i="76"/>
  <c r="K126" i="76"/>
  <c r="K118" i="76"/>
  <c r="K110" i="76"/>
  <c r="K102" i="76"/>
  <c r="K93" i="76"/>
  <c r="K86" i="76"/>
  <c r="K78" i="76"/>
  <c r="K71" i="76"/>
  <c r="K63" i="76"/>
  <c r="K55" i="76"/>
  <c r="K49" i="76"/>
  <c r="K44" i="76"/>
  <c r="K39" i="76"/>
  <c r="K33" i="76"/>
  <c r="K28" i="76"/>
  <c r="K23" i="76"/>
  <c r="K17" i="76"/>
  <c r="K12" i="76"/>
  <c r="P25" i="69"/>
  <c r="P19" i="69"/>
  <c r="P14" i="69"/>
  <c r="K11" i="67"/>
  <c r="L19" i="66"/>
  <c r="L13" i="66"/>
  <c r="L11" i="65"/>
  <c r="O16" i="64"/>
  <c r="O11" i="64"/>
  <c r="N70" i="63"/>
  <c r="N64" i="63"/>
  <c r="N59" i="63"/>
  <c r="N54" i="63"/>
  <c r="N48" i="63"/>
  <c r="N43" i="63"/>
  <c r="N38" i="63"/>
  <c r="N32" i="63"/>
  <c r="N27" i="63"/>
  <c r="N21" i="63"/>
  <c r="N15" i="63"/>
  <c r="K142" i="76"/>
  <c r="K134" i="76"/>
  <c r="K125" i="76"/>
  <c r="K117" i="76"/>
  <c r="K109" i="76"/>
  <c r="K100" i="76"/>
  <c r="K92" i="76"/>
  <c r="K85" i="76"/>
  <c r="K70" i="76"/>
  <c r="K62" i="76"/>
  <c r="K54" i="76"/>
  <c r="K48" i="76"/>
  <c r="K43" i="76"/>
  <c r="K37" i="76"/>
  <c r="K32" i="76"/>
  <c r="K27" i="76"/>
  <c r="K21" i="76"/>
  <c r="K16" i="76"/>
  <c r="K11" i="76"/>
  <c r="L13" i="74"/>
  <c r="P23" i="69"/>
  <c r="P18" i="69"/>
  <c r="P13" i="69"/>
  <c r="K15" i="67"/>
  <c r="L18" i="66"/>
  <c r="L11" i="66"/>
  <c r="O15" i="64"/>
  <c r="N68" i="63"/>
  <c r="N63" i="63"/>
  <c r="N58" i="63"/>
  <c r="N52" i="63"/>
  <c r="N47" i="63"/>
  <c r="N42" i="63"/>
  <c r="N36" i="63"/>
  <c r="N31" i="63"/>
  <c r="N26" i="63"/>
  <c r="N19" i="63"/>
  <c r="N14" i="63"/>
  <c r="O244" i="62"/>
  <c r="O240" i="62"/>
  <c r="O236" i="62"/>
  <c r="O232" i="62"/>
  <c r="O228" i="62"/>
  <c r="O223" i="62"/>
  <c r="O218" i="62"/>
  <c r="O214" i="62"/>
  <c r="O210" i="62"/>
  <c r="O206" i="62"/>
  <c r="O201" i="62"/>
  <c r="O196" i="62"/>
  <c r="O192" i="62"/>
  <c r="O188" i="62"/>
  <c r="O183" i="62"/>
  <c r="O179" i="62"/>
  <c r="O175" i="62"/>
  <c r="O171" i="62"/>
  <c r="O167" i="62"/>
  <c r="O163" i="62"/>
  <c r="O159" i="62"/>
  <c r="O154" i="62"/>
  <c r="O150" i="62"/>
  <c r="O147" i="62"/>
  <c r="O144" i="62"/>
  <c r="O141" i="62"/>
  <c r="O139" i="62"/>
  <c r="O135" i="62"/>
  <c r="O131" i="62"/>
  <c r="O126" i="62"/>
  <c r="O122" i="62"/>
  <c r="O118" i="62"/>
  <c r="O114" i="62"/>
  <c r="O110" i="62"/>
  <c r="O106" i="62"/>
  <c r="O102" i="62"/>
  <c r="O98" i="62"/>
  <c r="O94" i="62"/>
  <c r="O90" i="62"/>
  <c r="O85" i="62"/>
  <c r="O81" i="62"/>
  <c r="O77" i="62"/>
  <c r="O73" i="62"/>
  <c r="O69" i="62"/>
  <c r="O65" i="62"/>
  <c r="O61" i="62"/>
  <c r="O57" i="62"/>
  <c r="O53" i="62"/>
  <c r="O49" i="62"/>
  <c r="O45" i="62"/>
  <c r="O40" i="62"/>
  <c r="O36" i="62"/>
  <c r="O32" i="62"/>
  <c r="O28" i="62"/>
  <c r="O24" i="62"/>
  <c r="O20" i="62"/>
  <c r="O16" i="62"/>
  <c r="O12" i="62"/>
  <c r="R18" i="59"/>
  <c r="R14" i="59"/>
  <c r="O243" i="62"/>
  <c r="O239" i="62"/>
  <c r="O235" i="62"/>
  <c r="O231" i="62"/>
  <c r="O227" i="62"/>
  <c r="O222" i="62"/>
  <c r="O217" i="62"/>
  <c r="O213" i="62"/>
  <c r="O209" i="62"/>
  <c r="O204" i="62"/>
  <c r="O200" i="62"/>
  <c r="O195" i="62"/>
  <c r="O191" i="62"/>
  <c r="O187" i="62"/>
  <c r="O182" i="62"/>
  <c r="O178" i="62"/>
  <c r="O174" i="62"/>
  <c r="O170" i="62"/>
  <c r="O166" i="62"/>
  <c r="O162" i="62"/>
  <c r="O158" i="62"/>
  <c r="O153" i="62"/>
  <c r="O149" i="62"/>
  <c r="O221" i="62"/>
  <c r="O246" i="62"/>
  <c r="O242" i="62"/>
  <c r="O238" i="62"/>
  <c r="O234" i="62"/>
  <c r="O230" i="62"/>
  <c r="O226" i="62"/>
  <c r="O220" i="62"/>
  <c r="O216" i="62"/>
  <c r="O212" i="62"/>
  <c r="O208" i="62"/>
  <c r="O203" i="62"/>
  <c r="O198" i="62"/>
  <c r="O194" i="62"/>
  <c r="O190" i="62"/>
  <c r="O186" i="62"/>
  <c r="O181" i="62"/>
  <c r="O177" i="62"/>
  <c r="O173" i="62"/>
  <c r="O169" i="62"/>
  <c r="O165" i="62"/>
  <c r="O161" i="62"/>
  <c r="O156" i="62"/>
  <c r="O152" i="62"/>
  <c r="O148" i="62"/>
  <c r="O146" i="62"/>
  <c r="O143" i="62"/>
  <c r="O140" i="62"/>
  <c r="O137" i="62"/>
  <c r="O133" i="62"/>
  <c r="O128" i="62"/>
  <c r="O124" i="62"/>
  <c r="O120" i="62"/>
  <c r="O116" i="62"/>
  <c r="O112" i="62"/>
  <c r="O108" i="62"/>
  <c r="O104" i="62"/>
  <c r="O100" i="62"/>
  <c r="O96" i="62"/>
  <c r="O92" i="62"/>
  <c r="O88" i="62"/>
  <c r="O83" i="62"/>
  <c r="O79" i="62"/>
  <c r="O75" i="62"/>
  <c r="O71" i="62"/>
  <c r="O67" i="62"/>
  <c r="O63" i="62"/>
  <c r="O59" i="62"/>
  <c r="O55" i="62"/>
  <c r="O51" i="62"/>
  <c r="O47" i="62"/>
  <c r="O42" i="62"/>
  <c r="O38" i="62"/>
  <c r="O34" i="62"/>
  <c r="O30" i="62"/>
  <c r="O26" i="62"/>
  <c r="O22" i="62"/>
  <c r="O18" i="62"/>
  <c r="O14" i="62"/>
  <c r="R20" i="59"/>
  <c r="R16" i="59"/>
  <c r="R12" i="59"/>
  <c r="O245" i="62"/>
  <c r="O241" i="62"/>
  <c r="O237" i="62"/>
  <c r="O233" i="62"/>
  <c r="O229" i="62"/>
  <c r="O225" i="62"/>
  <c r="O219" i="62"/>
  <c r="O215" i="62"/>
  <c r="O211" i="62"/>
  <c r="O207" i="62"/>
  <c r="O202" i="62"/>
  <c r="O197" i="62"/>
  <c r="O180" i="62"/>
  <c r="O164" i="62"/>
  <c r="O224" i="62"/>
  <c r="O199" i="62"/>
  <c r="O134" i="62"/>
  <c r="O125" i="62"/>
  <c r="O117" i="62"/>
  <c r="O109" i="62"/>
  <c r="O101" i="62"/>
  <c r="O93" i="62"/>
  <c r="O84" i="62"/>
  <c r="O76" i="62"/>
  <c r="O68" i="62"/>
  <c r="O60" i="62"/>
  <c r="O52" i="62"/>
  <c r="O44" i="62"/>
  <c r="O35" i="62"/>
  <c r="O27" i="62"/>
  <c r="O19" i="62"/>
  <c r="O11" i="62"/>
  <c r="R21" i="59"/>
  <c r="R13" i="59"/>
  <c r="O172" i="62"/>
  <c r="O155" i="62"/>
  <c r="O138" i="62"/>
  <c r="O121" i="62"/>
  <c r="O105" i="62"/>
  <c r="O80" i="62"/>
  <c r="O64" i="62"/>
  <c r="O48" i="62"/>
  <c r="O31" i="62"/>
  <c r="O15" i="62"/>
  <c r="O168" i="62"/>
  <c r="O136" i="62"/>
  <c r="O119" i="62"/>
  <c r="O103" i="62"/>
  <c r="O95" i="62"/>
  <c r="O78" i="62"/>
  <c r="O62" i="62"/>
  <c r="O46" i="62"/>
  <c r="O29" i="62"/>
  <c r="O21" i="62"/>
  <c r="O193" i="62"/>
  <c r="O176" i="62"/>
  <c r="O160" i="62"/>
  <c r="O145" i="62"/>
  <c r="O185" i="62"/>
  <c r="O132" i="62"/>
  <c r="O123" i="62"/>
  <c r="O115" i="62"/>
  <c r="O107" i="62"/>
  <c r="O99" i="62"/>
  <c r="O91" i="62"/>
  <c r="O82" i="62"/>
  <c r="O74" i="62"/>
  <c r="O66" i="62"/>
  <c r="O58" i="62"/>
  <c r="O50" i="62"/>
  <c r="O41" i="62"/>
  <c r="O33" i="62"/>
  <c r="O25" i="62"/>
  <c r="O17" i="62"/>
  <c r="R19" i="59"/>
  <c r="R11" i="59"/>
  <c r="O189" i="62"/>
  <c r="O205" i="62"/>
  <c r="O129" i="62"/>
  <c r="O113" i="62"/>
  <c r="O97" i="62"/>
  <c r="O89" i="62"/>
  <c r="O72" i="62"/>
  <c r="O56" i="62"/>
  <c r="O39" i="62"/>
  <c r="O23" i="62"/>
  <c r="R17" i="59"/>
  <c r="O184" i="62"/>
  <c r="O151" i="62"/>
  <c r="O142" i="62"/>
  <c r="O127" i="62"/>
  <c r="O111" i="62"/>
  <c r="O87" i="62"/>
  <c r="O70" i="62"/>
  <c r="O54" i="62"/>
  <c r="O37" i="62"/>
  <c r="O13" i="62"/>
  <c r="R15" i="59"/>
  <c r="D24" i="88"/>
  <c r="D23" i="88"/>
  <c r="L38" i="58"/>
  <c r="L33" i="58"/>
  <c r="L29" i="58"/>
  <c r="L25" i="58"/>
  <c r="L21" i="58"/>
  <c r="L16" i="58"/>
  <c r="L12" i="58"/>
  <c r="D42" i="88"/>
  <c r="D21" i="88"/>
  <c r="D17" i="88"/>
  <c r="L36" i="58"/>
  <c r="L32" i="58"/>
  <c r="L28" i="58"/>
  <c r="L24" i="58"/>
  <c r="L20" i="58"/>
  <c r="L15" i="58"/>
  <c r="L11" i="58"/>
  <c r="D38" i="88"/>
  <c r="D20" i="88"/>
  <c r="D16" i="88"/>
  <c r="L13" i="58"/>
  <c r="L40" i="58"/>
  <c r="L35" i="58"/>
  <c r="L31" i="58"/>
  <c r="L27" i="58"/>
  <c r="L23" i="58"/>
  <c r="L19" i="58"/>
  <c r="L14" i="58"/>
  <c r="L10" i="58"/>
  <c r="D29" i="88"/>
  <c r="D19" i="88"/>
  <c r="D13" i="88"/>
  <c r="L39" i="58"/>
  <c r="L34" i="58"/>
  <c r="L30" i="58"/>
  <c r="L26" i="58"/>
  <c r="L22" i="58"/>
  <c r="L18" i="58"/>
  <c r="D18" i="88"/>
  <c r="D31" i="88"/>
  <c r="D11" i="88"/>
  <c r="D12" i="88"/>
  <c r="D10" i="88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38">
    <s v="Migdal Hashkaot Neches Boded"/>
    <s v="{[Time].[Hie Time].[Yom].&amp;[20200630]}"/>
    <s v="{[Medida].[Medida].&amp;[2]}"/>
    <s v="{[Keren].[Keren].[All]}"/>
    <s v="{[Cheshbon KM].[Hie Peilut].[Chevra].&amp;[365]&amp;[Kod_Peilut_L7_1043]&amp;[Kod_Peilut_L6_372]&amp;[Kod_Peilut_L5_305]&amp;[Kod_Peilut_L4_304]&amp;[Kod_Peilut_L3_303]&amp;[Kod_Peilut_L2_159]&amp;[Kod_Peilut_L1_182]}"/>
    <s v="{[Salim Maslulim].[Salim Maslulim].[אחזקה ישירה + מסלים]}"/>
    <s v="[Measures].[c_Shovi_Keren]"/>
    <s v="[Measures].[c_NB_Achuz_Me_Tik]"/>
    <s v="[Neches].[Hie Neches Boded].[Neches Boded L3].&amp;[NechesBoded_L3_105]&amp;[NechesBoded_L2_102]&amp;[NechesBoded_L1_101]"/>
    <s v="[Neches].[Hie Neches Boded].[Neches Boded L3].&amp;[NechesBoded_L3_106]&amp;[NechesBoded_L2_102]&amp;[NechesBoded_L1_101]"/>
    <s v="[Neches].[Hie Neches Boded].[Neches Boded L3].&amp;[NechesBoded_L3_113]&amp;[NechesBoded_L2_102]&amp;[NechesBoded_L1_101]"/>
    <s v="[Neches].[Hie Neches Boded].[Neches Boded L3].&amp;[NechesBoded_L3_115]&amp;[NechesBoded_L2_103]&amp;[NechesBoded_L1_101]"/>
    <s v="[Neches].[Hie Neches Boded].[Neches Boded L3].&amp;[NechesBoded_L3_116]&amp;[NechesBoded_L2_103]&amp;[NechesBoded_L1_101]"/>
    <s v="[Neches].[Hie Neches Boded].[Neches Boded L3].&amp;[NechesBoded_L3_117]&amp;[NechesBoded_L2_103]&amp;[NechesBoded_L1_101]"/>
    <s v="[Neches].[Hie Neches Boded].[Neches Boded L3].&amp;[NechesBoded_L3_118]&amp;[NechesBoded_L2_103]&amp;[NechesBoded_L1_101]"/>
    <s v="[Neches].[Hie Neches Boded].[Neches Boded L3].&amp;[NechesBoded_L3_120]&amp;[NechesBoded_L2_103]&amp;[NechesBoded_L1_101]"/>
    <s v="[Neches].[Hie Neches Boded].[Neches Boded L3].&amp;[NechesBoded_L3_122]&amp;[NechesBoded_L2_103]&amp;[NechesBoded_L1_101]"/>
    <s v="[Neches].[Hie Neches Boded].[Neches Boded L2].&amp;[NechesBoded_L2_104]&amp;[NechesBoded_L1_101]"/>
    <s v="[Neches].[Hie Neches Boded].[Neches Boded L2].&amp;[NechesBoded_L2_105]&amp;[NechesBoded_L1_101]"/>
    <s v="[Neches].[Hie Neches Boded].[Neches Boded L2].&amp;[NechesBoded_L2_106]&amp;[NechesBoded_L1_101]"/>
    <s v="[Neches].[Hie Neches Boded].[Neches Boded L2].&amp;[NechesBoded_L2_107]&amp;[NechesBoded_L1_101]"/>
    <s v="[Neches].[Hie Neches Boded].[Neches Boded L2].&amp;[NechesBoded_L2_108]&amp;[NechesBoded_L1_101]"/>
    <s v="[Neches].[Hie Neches Boded].[Neches Boded L3].&amp;[NechesBoded_L3_135]&amp;[NechesBoded_L2_110]&amp;[NechesBoded_L1_101]"/>
    <s v="[Neches].[Hie Neches Boded].[Neches Boded L3].&amp;[NechesBoded_L3_136]&amp;[NechesBoded_L2_110]&amp;[NechesBoded_L1_101]"/>
    <s v="[Neches].[Hie Neches Boded].[Neches Boded L3].&amp;[NechesBoded_L3_137]&amp;[NechesBoded_L2_110]&amp;[NechesBoded_L1_101]"/>
    <s v="[Neches].[Neches].&amp;[9999939]&amp;[-1]"/>
    <s v="[Measures].[c_Shaar_Acharon]"/>
    <s v="#,#.0000"/>
    <s v="[Neches].[Neches].&amp;[9999871]&amp;[-1]"/>
    <s v="[Neches].[Neches].&amp;[9999814]&amp;[-1]"/>
    <s v="[Neches].[Neches].&amp;[9999889]&amp;[-1]"/>
    <s v="[Neches].[Neches].&amp;[9999848]&amp;[-1]"/>
    <s v="[Neches].[Neches].&amp;[9999855]&amp;[-1]"/>
    <s v="[Neches].[Neches].&amp;[9999756]&amp;[-1]"/>
    <s v="[Neches].[Neches].&amp;[9999921]&amp;[-1]"/>
    <s v="[Neches].[Neches].&amp;[9999806]&amp;[-1]"/>
    <s v="[Neches].[Neches].&amp;[9999715]&amp;[-1]"/>
    <s v="[Neches].[Neches].&amp;[9999749]&amp;[-1]"/>
  </metadataStrings>
  <mdxMetadata count="45">
    <mdx n="0" f="s">
      <ms ns="1" c="0"/>
    </mdx>
    <mdx n="0" f="v">
      <t c="7">
        <n x="1" s="1"/>
        <n x="2" s="1"/>
        <n x="3" s="1"/>
        <n x="4" s="1"/>
        <n x="5" s="1"/>
        <n x="8"/>
        <n x="6"/>
      </t>
    </mdx>
    <mdx n="0" f="v">
      <t c="7">
        <n x="1" s="1"/>
        <n x="2" s="1"/>
        <n x="3" s="1"/>
        <n x="4" s="1"/>
        <n x="5" s="1"/>
        <n x="8"/>
        <n x="7"/>
      </t>
    </mdx>
    <mdx n="0" f="v">
      <t c="7">
        <n x="1" s="1"/>
        <n x="2" s="1"/>
        <n x="3" s="1"/>
        <n x="4" s="1"/>
        <n x="5" s="1"/>
        <n x="9"/>
        <n x="6"/>
      </t>
    </mdx>
    <mdx n="0" f="v">
      <t c="7">
        <n x="1" s="1"/>
        <n x="2" s="1"/>
        <n x="3" s="1"/>
        <n x="4" s="1"/>
        <n x="5" s="1"/>
        <n x="9"/>
        <n x="7"/>
      </t>
    </mdx>
    <mdx n="0" f="v">
      <t c="7">
        <n x="1" s="1"/>
        <n x="2" s="1"/>
        <n x="3" s="1"/>
        <n x="4" s="1"/>
        <n x="5" s="1"/>
        <n x="10"/>
        <n x="6"/>
      </t>
    </mdx>
    <mdx n="0" f="v">
      <t c="7">
        <n x="1" s="1"/>
        <n x="2" s="1"/>
        <n x="3" s="1"/>
        <n x="4" s="1"/>
        <n x="5" s="1"/>
        <n x="10"/>
        <n x="7"/>
      </t>
    </mdx>
    <mdx n="0" f="v">
      <t c="7">
        <n x="1" s="1"/>
        <n x="2" s="1"/>
        <n x="3" s="1"/>
        <n x="4" s="1"/>
        <n x="5" s="1"/>
        <n x="11"/>
        <n x="6"/>
      </t>
    </mdx>
    <mdx n="0" f="v">
      <t c="7">
        <n x="1" s="1"/>
        <n x="2" s="1"/>
        <n x="3" s="1"/>
        <n x="4" s="1"/>
        <n x="5" s="1"/>
        <n x="11"/>
        <n x="7"/>
      </t>
    </mdx>
    <mdx n="0" f="v">
      <t c="7">
        <n x="1" s="1"/>
        <n x="2" s="1"/>
        <n x="3" s="1"/>
        <n x="4" s="1"/>
        <n x="5" s="1"/>
        <n x="12"/>
        <n x="6"/>
      </t>
    </mdx>
    <mdx n="0" f="v">
      <t c="7">
        <n x="1" s="1"/>
        <n x="2" s="1"/>
        <n x="3" s="1"/>
        <n x="4" s="1"/>
        <n x="5" s="1"/>
        <n x="12"/>
        <n x="7"/>
      </t>
    </mdx>
    <mdx n="0" f="v">
      <t c="7">
        <n x="1" s="1"/>
        <n x="2" s="1"/>
        <n x="3" s="1"/>
        <n x="4" s="1"/>
        <n x="5" s="1"/>
        <n x="13"/>
        <n x="6"/>
      </t>
    </mdx>
    <mdx n="0" f="v">
      <t c="7">
        <n x="1" s="1"/>
        <n x="2" s="1"/>
        <n x="3" s="1"/>
        <n x="4" s="1"/>
        <n x="5" s="1"/>
        <n x="13"/>
        <n x="7"/>
      </t>
    </mdx>
    <mdx n="0" f="v">
      <t c="7">
        <n x="1" s="1"/>
        <n x="2" s="1"/>
        <n x="3" s="1"/>
        <n x="4" s="1"/>
        <n x="5" s="1"/>
        <n x="14"/>
        <n x="6"/>
      </t>
    </mdx>
    <mdx n="0" f="v">
      <t c="7">
        <n x="1" s="1"/>
        <n x="2" s="1"/>
        <n x="3" s="1"/>
        <n x="4" s="1"/>
        <n x="5" s="1"/>
        <n x="14"/>
        <n x="7"/>
      </t>
    </mdx>
    <mdx n="0" f="v">
      <t c="7">
        <n x="1" s="1"/>
        <n x="2" s="1"/>
        <n x="3" s="1"/>
        <n x="4" s="1"/>
        <n x="5" s="1"/>
        <n x="15"/>
        <n x="6"/>
      </t>
    </mdx>
    <mdx n="0" f="v">
      <t c="7">
        <n x="1" s="1"/>
        <n x="2" s="1"/>
        <n x="3" s="1"/>
        <n x="4" s="1"/>
        <n x="5" s="1"/>
        <n x="15"/>
        <n x="7"/>
      </t>
    </mdx>
    <mdx n="0" f="v">
      <t c="7">
        <n x="1" s="1"/>
        <n x="2" s="1"/>
        <n x="3" s="1"/>
        <n x="4" s="1"/>
        <n x="5" s="1"/>
        <n x="16"/>
        <n x="6"/>
      </t>
    </mdx>
    <mdx n="0" f="v">
      <t c="7">
        <n x="1" s="1"/>
        <n x="2" s="1"/>
        <n x="3" s="1"/>
        <n x="4" s="1"/>
        <n x="5" s="1"/>
        <n x="16"/>
        <n x="7"/>
      </t>
    </mdx>
    <mdx n="0" f="v">
      <t c="7">
        <n x="1" s="1"/>
        <n x="2" s="1"/>
        <n x="3" s="1"/>
        <n x="4" s="1"/>
        <n x="5" s="1"/>
        <n x="17"/>
        <n x="6"/>
      </t>
    </mdx>
    <mdx n="0" f="v">
      <t c="7">
        <n x="1" s="1"/>
        <n x="2" s="1"/>
        <n x="3" s="1"/>
        <n x="4" s="1"/>
        <n x="5" s="1"/>
        <n x="17"/>
        <n x="7"/>
      </t>
    </mdx>
    <mdx n="0" f="v">
      <t c="7">
        <n x="1" s="1"/>
        <n x="2" s="1"/>
        <n x="3" s="1"/>
        <n x="4" s="1"/>
        <n x="5" s="1"/>
        <n x="18"/>
        <n x="6"/>
      </t>
    </mdx>
    <mdx n="0" f="v">
      <t c="7">
        <n x="1" s="1"/>
        <n x="2" s="1"/>
        <n x="3" s="1"/>
        <n x="4" s="1"/>
        <n x="5" s="1"/>
        <n x="18"/>
        <n x="7"/>
      </t>
    </mdx>
    <mdx n="0" f="v">
      <t c="7">
        <n x="1" s="1"/>
        <n x="2" s="1"/>
        <n x="3" s="1"/>
        <n x="4" s="1"/>
        <n x="5" s="1"/>
        <n x="19"/>
        <n x="6"/>
      </t>
    </mdx>
    <mdx n="0" f="v">
      <t c="7">
        <n x="1" s="1"/>
        <n x="2" s="1"/>
        <n x="3" s="1"/>
        <n x="4" s="1"/>
        <n x="5" s="1"/>
        <n x="19"/>
        <n x="7"/>
      </t>
    </mdx>
    <mdx n="0" f="v">
      <t c="7">
        <n x="1" s="1"/>
        <n x="2" s="1"/>
        <n x="3" s="1"/>
        <n x="4" s="1"/>
        <n x="5" s="1"/>
        <n x="20"/>
        <n x="6"/>
      </t>
    </mdx>
    <mdx n="0" f="v">
      <t c="7">
        <n x="1" s="1"/>
        <n x="2" s="1"/>
        <n x="3" s="1"/>
        <n x="4" s="1"/>
        <n x="5" s="1"/>
        <n x="20"/>
        <n x="7"/>
      </t>
    </mdx>
    <mdx n="0" f="v">
      <t c="7">
        <n x="1" s="1"/>
        <n x="2" s="1"/>
        <n x="3" s="1"/>
        <n x="4" s="1"/>
        <n x="5" s="1"/>
        <n x="21"/>
        <n x="7"/>
      </t>
    </mdx>
    <mdx n="0" f="v">
      <t c="7">
        <n x="1" s="1"/>
        <n x="2" s="1"/>
        <n x="3" s="1"/>
        <n x="4" s="1"/>
        <n x="5" s="1"/>
        <n x="22"/>
        <n x="6"/>
      </t>
    </mdx>
    <mdx n="0" f="v">
      <t c="7">
        <n x="1" s="1"/>
        <n x="2" s="1"/>
        <n x="3" s="1"/>
        <n x="4" s="1"/>
        <n x="5" s="1"/>
        <n x="22"/>
        <n x="7"/>
      </t>
    </mdx>
    <mdx n="0" f="v">
      <t c="7">
        <n x="1" s="1"/>
        <n x="2" s="1"/>
        <n x="3" s="1"/>
        <n x="4" s="1"/>
        <n x="5" s="1"/>
        <n x="23"/>
        <n x="6"/>
      </t>
    </mdx>
    <mdx n="0" f="v">
      <t c="7">
        <n x="1" s="1"/>
        <n x="2" s="1"/>
        <n x="3" s="1"/>
        <n x="4" s="1"/>
        <n x="5" s="1"/>
        <n x="23"/>
        <n x="7"/>
      </t>
    </mdx>
    <mdx n="0" f="v">
      <t c="7">
        <n x="1" s="1"/>
        <n x="2" s="1"/>
        <n x="3" s="1"/>
        <n x="4" s="1"/>
        <n x="5" s="1"/>
        <n x="24"/>
        <n x="6"/>
      </t>
    </mdx>
    <mdx n="0" f="v">
      <t c="7">
        <n x="1" s="1"/>
        <n x="2" s="1"/>
        <n x="3" s="1"/>
        <n x="4" s="1"/>
        <n x="5" s="1"/>
        <n x="24"/>
        <n x="7"/>
      </t>
    </mdx>
    <mdx n="0" f="v">
      <t c="3" si="27">
        <n x="1" s="1"/>
        <n x="25"/>
        <n x="26"/>
      </t>
    </mdx>
    <mdx n="0" f="v">
      <t c="3" si="27">
        <n x="1" s="1"/>
        <n x="28"/>
        <n x="26"/>
      </t>
    </mdx>
    <mdx n="0" f="v">
      <t c="3" si="27">
        <n x="1" s="1"/>
        <n x="29"/>
        <n x="26"/>
      </t>
    </mdx>
    <mdx n="0" f="v">
      <t c="3" si="27">
        <n x="1" s="1"/>
        <n x="30"/>
        <n x="26"/>
      </t>
    </mdx>
    <mdx n="0" f="v">
      <t c="3" si="27">
        <n x="1" s="1"/>
        <n x="31"/>
        <n x="26"/>
      </t>
    </mdx>
    <mdx n="0" f="v">
      <t c="3" si="27">
        <n x="1" s="1"/>
        <n x="32"/>
        <n x="26"/>
      </t>
    </mdx>
    <mdx n="0" f="v">
      <t c="3" si="27">
        <n x="1" s="1"/>
        <n x="33"/>
        <n x="26"/>
      </t>
    </mdx>
    <mdx n="0" f="v">
      <t c="3" si="27">
        <n x="1" s="1"/>
        <n x="34"/>
        <n x="26"/>
      </t>
    </mdx>
    <mdx n="0" f="v">
      <t c="3" si="27">
        <n x="1" s="1"/>
        <n x="35"/>
        <n x="26"/>
      </t>
    </mdx>
    <mdx n="0" f="v">
      <t c="3" si="27">
        <n x="1" s="1"/>
        <n x="36"/>
        <n x="26"/>
      </t>
    </mdx>
    <mdx n="0" f="v">
      <t c="3" si="27">
        <n x="1" s="1"/>
        <n x="37"/>
        <n x="26"/>
      </t>
    </mdx>
  </mdxMetadata>
  <valueMetadata count="4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</valueMetadata>
</metadata>
</file>

<file path=xl/sharedStrings.xml><?xml version="1.0" encoding="utf-8"?>
<sst xmlns="http://schemas.openxmlformats.org/spreadsheetml/2006/main" count="4105" uniqueCount="1329">
  <si>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</si>
  <si>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</si>
  <si>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</si>
  <si>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</si>
  <si>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</si>
  <si>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</si>
  <si>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</si>
  <si>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</si>
  <si>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</si>
  <si>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</si>
  <si>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</si>
  <si>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</si>
  <si>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</si>
  <si>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</si>
  <si>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דירוג</t>
  </si>
  <si>
    <t>שם המדרג</t>
  </si>
  <si>
    <t>שיעור ריבית</t>
  </si>
  <si>
    <t>מח"מ</t>
  </si>
  <si>
    <t>תשואה לפידיון</t>
  </si>
  <si>
    <t>אחוזים</t>
  </si>
  <si>
    <t>שנים</t>
  </si>
  <si>
    <t>תאריך</t>
  </si>
  <si>
    <t>מלווה קצר מועד (מק"מ)</t>
  </si>
  <si>
    <t>סה"כ בישראל</t>
  </si>
  <si>
    <t>סה"כ תעודות התחייבות ממשלתיות</t>
  </si>
  <si>
    <t>אחר</t>
  </si>
  <si>
    <t>סה"כ מניות היתר</t>
  </si>
  <si>
    <t>סה"כ מניות</t>
  </si>
  <si>
    <t>סה"כ תעודות השתתפות בקרנות נאמנות</t>
  </si>
  <si>
    <t>סה"כ חוזים עתידיים בישראל</t>
  </si>
  <si>
    <t>שיעור ריבית ממוצע</t>
  </si>
  <si>
    <t>יתרות מזומנים ועו"ש בש"ח</t>
  </si>
  <si>
    <t>יתרות מזומנים ועו"ש נקובים במט"ח</t>
  </si>
  <si>
    <t>סה"כ מזומנים ושווי מזומנים</t>
  </si>
  <si>
    <t>מספר ני"ע</t>
  </si>
  <si>
    <t>סה"כ לא צמודות</t>
  </si>
  <si>
    <t>סה"כ כתבי אופציה</t>
  </si>
  <si>
    <t>סה"כ חוזים עתידיים</t>
  </si>
  <si>
    <t>סה"כ אופציות</t>
  </si>
  <si>
    <t>נכס הבסיס</t>
  </si>
  <si>
    <t>תנאי ושיעור ריבית</t>
  </si>
  <si>
    <t>תשואה לפדיון</t>
  </si>
  <si>
    <t>תאריך שערוך אחרון</t>
  </si>
  <si>
    <t>שעור תשואה במהלך התקופה</t>
  </si>
  <si>
    <t>שעור הריבית</t>
  </si>
  <si>
    <t>שעור מערך נקוב מונפק</t>
  </si>
  <si>
    <t>שווי שוק</t>
  </si>
  <si>
    <t>סה"כ חברות זרות בחו"ל</t>
  </si>
  <si>
    <t>סה"כ חברות ישראליות בחו"ל</t>
  </si>
  <si>
    <t>ענף מסחר</t>
  </si>
  <si>
    <t>שם מדרג</t>
  </si>
  <si>
    <t>ערד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</si>
  <si>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</si>
  <si>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</si>
  <si>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</si>
  <si>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</si>
  <si>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</si>
  <si>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</si>
  <si>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</si>
  <si>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</si>
  <si>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</si>
  <si>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</si>
  <si>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</si>
  <si>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</si>
  <si>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</si>
  <si>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</si>
  <si>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(9) מוצרים מובנים</t>
  </si>
  <si>
    <t>סה"כ סכום נכסי המסלול או הקרן</t>
  </si>
  <si>
    <t>אופי הנכס</t>
  </si>
  <si>
    <t>1. תעודות התחייבות ממשלתיות</t>
  </si>
  <si>
    <t>2. תעודות חוב מסחריות</t>
  </si>
  <si>
    <t>3. אג"ח קונצרני</t>
  </si>
  <si>
    <t>4. מניות</t>
  </si>
  <si>
    <t>6. קרנות נאמנות</t>
  </si>
  <si>
    <t>7. כתבי אופציה</t>
  </si>
  <si>
    <t>8. אופציות</t>
  </si>
  <si>
    <t>9. חוזים עתידיים</t>
  </si>
  <si>
    <t>10. מוצרים מובנים</t>
  </si>
  <si>
    <t>5. קרנות השקעה</t>
  </si>
  <si>
    <t>6. כתבי אופציה</t>
  </si>
  <si>
    <t>7. אופציות</t>
  </si>
  <si>
    <t>8. חוזים עתידיים</t>
  </si>
  <si>
    <t>9. מוצרים מובנים</t>
  </si>
  <si>
    <t>סוג מטבע</t>
  </si>
  <si>
    <t>תאריך רכישה</t>
  </si>
  <si>
    <t>שע"ח</t>
  </si>
  <si>
    <t>(8) חוזים עתידיים</t>
  </si>
  <si>
    <t>תאריך סיום ההתחייבות</t>
  </si>
  <si>
    <t>סכום ההתחייבות</t>
  </si>
  <si>
    <t>שעור מנכסי השקעה*</t>
  </si>
  <si>
    <t>* בהתאם לשיטה שיושמה בדוח הכספי</t>
  </si>
  <si>
    <t>שווי הוגן</t>
  </si>
  <si>
    <t>** בהתאם לשיטה שיושמה בדוח הכספי</t>
  </si>
  <si>
    <t>(15)</t>
  </si>
  <si>
    <t>(16)</t>
  </si>
  <si>
    <t xml:space="preserve">שם המנפיק/שם נייר ערך </t>
  </si>
  <si>
    <t>שם המנפיק/שם נייר ערך</t>
  </si>
  <si>
    <t>מספר מנפיק</t>
  </si>
  <si>
    <t>ספק המידע</t>
  </si>
  <si>
    <t>זירת מסחר</t>
  </si>
  <si>
    <t>TASE</t>
  </si>
  <si>
    <t>OTC</t>
  </si>
  <si>
    <t>AMEX</t>
  </si>
  <si>
    <t>LSE</t>
  </si>
  <si>
    <t>TSE</t>
  </si>
  <si>
    <t>DAX</t>
  </si>
  <si>
    <t>FTSE</t>
  </si>
  <si>
    <t>CAC</t>
  </si>
  <si>
    <t>BSE</t>
  </si>
  <si>
    <t>EURO STOXX 50</t>
  </si>
  <si>
    <t>TSX</t>
  </si>
  <si>
    <t>טורנטו</t>
  </si>
  <si>
    <t>BOVESPA</t>
  </si>
  <si>
    <t>Micex-RTS</t>
  </si>
  <si>
    <t>SGX</t>
  </si>
  <si>
    <t>ASX</t>
  </si>
  <si>
    <t>אוסטרליה</t>
  </si>
  <si>
    <t>ISE</t>
  </si>
  <si>
    <t>אירלנד</t>
  </si>
  <si>
    <t>SIX</t>
  </si>
  <si>
    <t>ציריך</t>
  </si>
  <si>
    <t>◄</t>
  </si>
  <si>
    <t>ביומד</t>
  </si>
  <si>
    <t>בנקים וחברות אחזקה</t>
  </si>
  <si>
    <t>השקעות ואחזקות</t>
  </si>
  <si>
    <t>חברות וסוכנויות ביטוח</t>
  </si>
  <si>
    <t>חיפושי נפט וגז</t>
  </si>
  <si>
    <t>חקלאות</t>
  </si>
  <si>
    <t>חשמל ואלקטרוניקה</t>
  </si>
  <si>
    <t>מוצרי בניה</t>
  </si>
  <si>
    <t>מוצרי מדדים</t>
  </si>
  <si>
    <t>מסחר</t>
  </si>
  <si>
    <t>משכנתי ומוסדות מימון</t>
  </si>
  <si>
    <t>מתכת</t>
  </si>
  <si>
    <t>נדל"ן ופיתוח</t>
  </si>
  <si>
    <t>עץ ומוצריו</t>
  </si>
  <si>
    <t>שירותים</t>
  </si>
  <si>
    <t>שירותים פיננסיים</t>
  </si>
  <si>
    <t>תיירות ומלונות</t>
  </si>
  <si>
    <t>תעשייה שונות</t>
  </si>
  <si>
    <t>מידרוג</t>
  </si>
  <si>
    <t>פנימי</t>
  </si>
  <si>
    <t>מעלות</t>
  </si>
  <si>
    <t>דולר אמריקאי</t>
  </si>
  <si>
    <t>שקל חדש</t>
  </si>
  <si>
    <t>אירו</t>
  </si>
  <si>
    <t>לירה שטרלינג</t>
  </si>
  <si>
    <t>דולר אוסטרלי</t>
  </si>
  <si>
    <t>דולר הונג קונג</t>
  </si>
  <si>
    <t>דולר ניו זילנד</t>
  </si>
  <si>
    <t>כתר שבדי</t>
  </si>
  <si>
    <t>כתר דני</t>
  </si>
  <si>
    <t>דולר קנדי</t>
  </si>
  <si>
    <t>יין יפני</t>
  </si>
  <si>
    <t>מקסיקו פזו</t>
  </si>
  <si>
    <t>פרנק שוויצרי</t>
  </si>
  <si>
    <t>ריאל ברזילאי</t>
  </si>
  <si>
    <t>ראנד דרום אפריקאי</t>
  </si>
  <si>
    <t>החברה המדווחת</t>
  </si>
  <si>
    <t>תאריך הדיווח</t>
  </si>
  <si>
    <t>שם מסלול/קרן/קופה</t>
  </si>
  <si>
    <t>מספר מסלול/קרן/קופה</t>
  </si>
  <si>
    <t>שעור מנכסי אפיק ההשקעה</t>
  </si>
  <si>
    <t>שעור מסך נכסי השקעה</t>
  </si>
  <si>
    <t>שעור מסך נכסי השקעה**</t>
  </si>
  <si>
    <t>(17)</t>
  </si>
  <si>
    <t>שם מטבע</t>
  </si>
  <si>
    <t>אופנה והלבשה</t>
  </si>
  <si>
    <t>הייטק</t>
  </si>
  <si>
    <t>השקעות במדעי החיים</t>
  </si>
  <si>
    <t>קלינטק</t>
  </si>
  <si>
    <t>תקשורת ומדיה</t>
  </si>
  <si>
    <t>תוכנה ואינטרנט</t>
  </si>
  <si>
    <t>רשויות וממשל</t>
  </si>
  <si>
    <t>1. נכסים המוצגים לפי שווי הוגן</t>
  </si>
  <si>
    <t>סכום נכסי ההשקעה:</t>
  </si>
  <si>
    <t>א. מזומנים</t>
  </si>
  <si>
    <t>ב. ניירות ערך סחירים:</t>
  </si>
  <si>
    <t>ג. ניירות ערך לא סחירים: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</si>
  <si>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</si>
  <si>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</si>
  <si>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</si>
  <si>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</si>
  <si>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</si>
  <si>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ט. יתרות התחייבות להשקעה:</t>
  </si>
  <si>
    <t>2. נכסים המוצגים לפי עלות מתואמת</t>
  </si>
  <si>
    <t>א. אג"ח קונצרני סחיר</t>
  </si>
  <si>
    <t>ג. מסגרות אשראי מנוצלות ללווים</t>
  </si>
  <si>
    <t>1.א. מזומנים ושווי מזומנים</t>
  </si>
  <si>
    <t>1.ב. ניירות ערך סחירים</t>
  </si>
  <si>
    <t>1.ג. ניירות ערך לא סחירים</t>
  </si>
  <si>
    <t>1.ד. הלוואות:</t>
  </si>
  <si>
    <t>1.ה. פקדונות מעל 3 חודשים:</t>
  </si>
  <si>
    <t>1. ו. זכויות במקרקעין:</t>
  </si>
  <si>
    <t>1. ז. השקעה בחברות מוחזקות:</t>
  </si>
  <si>
    <t xml:space="preserve">1. ח. השקעות אחרות </t>
  </si>
  <si>
    <t>1. ט. יתרות התחייבות להשקעה:</t>
  </si>
  <si>
    <t>ריבית אפקטיבית</t>
  </si>
  <si>
    <t>עלות מתואמת</t>
  </si>
  <si>
    <t>2.א. אג"ח קונצרני סחיר</t>
  </si>
  <si>
    <t>2.ב. אג"ח קונצרני לא סחיר</t>
  </si>
  <si>
    <t>(7) אופציות</t>
  </si>
  <si>
    <t>2.ג. מסגרות אשראי מנוצלות ללווים</t>
  </si>
  <si>
    <t>קונסורציום כן/לא</t>
  </si>
  <si>
    <t>שווי משוערך</t>
  </si>
  <si>
    <t>ספק מידע</t>
  </si>
  <si>
    <t>(18)</t>
  </si>
  <si>
    <t>סה"כ מדדים כולל מניות</t>
  </si>
  <si>
    <t>סה"כ מט"ח/ מט"ח</t>
  </si>
  <si>
    <t>סה"כ בחו"ל:</t>
  </si>
  <si>
    <t>סה"כ בישראל:</t>
  </si>
  <si>
    <t>סה"כ כתבי אופציה בחו"ל</t>
  </si>
  <si>
    <t>סה"כ חו"ל:</t>
  </si>
  <si>
    <t>סה"כ חוזים עתידיים בחו"ל:</t>
  </si>
  <si>
    <t>***שער-יוצג במאית המטבע המקומי, קרי /סנט וכ'ו</t>
  </si>
  <si>
    <t>שער***</t>
  </si>
  <si>
    <t>ערך נקוב****</t>
  </si>
  <si>
    <t>ב. אג"ח קונצרני לא סחיר</t>
  </si>
  <si>
    <t>שעור מערך נקוב**** מונפק</t>
  </si>
  <si>
    <t>אלפי ש"ח</t>
  </si>
  <si>
    <t xml:space="preserve">ש"ח אלפי </t>
  </si>
  <si>
    <t>ערך נקוב ****</t>
  </si>
  <si>
    <t>****ערך נקוב-יוצג היחידות במטבע בו בוצעה העסקה במקור</t>
  </si>
  <si>
    <t>יחידות</t>
  </si>
  <si>
    <t>אלפי יחידות</t>
  </si>
  <si>
    <t>(19)</t>
  </si>
  <si>
    <t>כתובת הנכס</t>
  </si>
  <si>
    <t>*****כאשר טרם חלף מועד תשלום הריבית/ פדיון קרן/ דיבידנד, יצוין סכום פדיון/ ריבית/ דיבידנד שעתיד להתקבל</t>
  </si>
  <si>
    <t xml:space="preserve">*****כאשר טרם חלף מועד תשלום הריבית/ פדיון קרן/ דיבידנד, יצוין סכום פדיון/ ריבית/ דיבידנד שעתיד להתקבל </t>
  </si>
  <si>
    <t xml:space="preserve">****כאשר טרם חלף מועד תשלום הריבית/ פדיון קרן/ דיבידנד, יצוין סכום פדיון/ ריבית/ דיבידנד שעתיד להתקבל </t>
  </si>
  <si>
    <t xml:space="preserve">פדיון/ ריבית/ דיבידנד לקבל*****  </t>
  </si>
  <si>
    <t>* בעל ענין/צד קשור</t>
  </si>
  <si>
    <t>(5) קרנות סל</t>
  </si>
  <si>
    <t>סה"כ קרנות סל</t>
  </si>
  <si>
    <t>סה"כ שעוקבות אחר מדדי מניות בישראל</t>
  </si>
  <si>
    <t>סה"כ שעוקבות אחר מדדי מניות</t>
  </si>
  <si>
    <t>5. קרנות סל</t>
  </si>
  <si>
    <t>ענף משק</t>
  </si>
  <si>
    <t>30/06/2020</t>
  </si>
  <si>
    <t>מגדל מקפת קרנות פנסיה וקופות גמל בע"מ</t>
  </si>
  <si>
    <t>מגדל מקפת אישית (מספר אוצר 162) - מסלול מניות למקבלי קצבה</t>
  </si>
  <si>
    <t>מקמ 1020</t>
  </si>
  <si>
    <t>8201022</t>
  </si>
  <si>
    <t>RF</t>
  </si>
  <si>
    <t>מקמ 111</t>
  </si>
  <si>
    <t>8210114</t>
  </si>
  <si>
    <t>מקמ 1110</t>
  </si>
  <si>
    <t>8201113</t>
  </si>
  <si>
    <t>מקמ 1210</t>
  </si>
  <si>
    <t>8201212</t>
  </si>
  <si>
    <t>מקמ 211</t>
  </si>
  <si>
    <t>8210213</t>
  </si>
  <si>
    <t>מקמ 810</t>
  </si>
  <si>
    <t>8200818</t>
  </si>
  <si>
    <t>מקמ 910</t>
  </si>
  <si>
    <t>8200917</t>
  </si>
  <si>
    <t>סה"כ תל אביב 35</t>
  </si>
  <si>
    <t>אורמת טכנולוגיות*</t>
  </si>
  <si>
    <t>1134402</t>
  </si>
  <si>
    <t>מגמה</t>
  </si>
  <si>
    <t>520036716</t>
  </si>
  <si>
    <t>איי סי אל</t>
  </si>
  <si>
    <t>281014</t>
  </si>
  <si>
    <t>520027830</t>
  </si>
  <si>
    <t>כימיה גומי ופלסטיק</t>
  </si>
  <si>
    <t>איי.אפ.אפ</t>
  </si>
  <si>
    <t>1155019</t>
  </si>
  <si>
    <t>מזון</t>
  </si>
  <si>
    <t>איירפורט סיטי</t>
  </si>
  <si>
    <t>1095835</t>
  </si>
  <si>
    <t>511659401</t>
  </si>
  <si>
    <t>נדל"ן מניב בישראל</t>
  </si>
  <si>
    <t>אלביט מערכות</t>
  </si>
  <si>
    <t>1081124</t>
  </si>
  <si>
    <t>520043027</t>
  </si>
  <si>
    <t>ביטחוניות</t>
  </si>
  <si>
    <t>אלקטרה*</t>
  </si>
  <si>
    <t>739037</t>
  </si>
  <si>
    <t>520028911</t>
  </si>
  <si>
    <t>השקעה ואחזקות</t>
  </si>
  <si>
    <t>אמות</t>
  </si>
  <si>
    <t>1097278</t>
  </si>
  <si>
    <t>520026683</t>
  </si>
  <si>
    <t>אנרגיאן נפט וגז</t>
  </si>
  <si>
    <t>1155290</t>
  </si>
  <si>
    <t>10758801</t>
  </si>
  <si>
    <t>בזק</t>
  </si>
  <si>
    <t>230011</t>
  </si>
  <si>
    <t>520031931</t>
  </si>
  <si>
    <t>בינלאומי 5</t>
  </si>
  <si>
    <t>593038</t>
  </si>
  <si>
    <t>520029083</t>
  </si>
  <si>
    <t>בנקים</t>
  </si>
  <si>
    <t>בתי זיקוק לנפט</t>
  </si>
  <si>
    <t>2590248</t>
  </si>
  <si>
    <t>520036658</t>
  </si>
  <si>
    <t>אנרגיה</t>
  </si>
  <si>
    <t>דיסקונט</t>
  </si>
  <si>
    <t>691212</t>
  </si>
  <si>
    <t>520007030</t>
  </si>
  <si>
    <t>דלק קדוחים*</t>
  </si>
  <si>
    <t>475020</t>
  </si>
  <si>
    <t>550013098</t>
  </si>
  <si>
    <t>הפניקס 1</t>
  </si>
  <si>
    <t>767012</t>
  </si>
  <si>
    <t>520017450</t>
  </si>
  <si>
    <t>ביטוח</t>
  </si>
  <si>
    <t>הראל השקעות</t>
  </si>
  <si>
    <t>585018</t>
  </si>
  <si>
    <t>520033986</t>
  </si>
  <si>
    <t>טאואר</t>
  </si>
  <si>
    <t>1082379</t>
  </si>
  <si>
    <t>520041997</t>
  </si>
  <si>
    <t>מוליכים למחצה</t>
  </si>
  <si>
    <t>טבע</t>
  </si>
  <si>
    <t>629014</t>
  </si>
  <si>
    <t>520013954</t>
  </si>
  <si>
    <t>פארמה</t>
  </si>
  <si>
    <t>לאומי</t>
  </si>
  <si>
    <t>604611</t>
  </si>
  <si>
    <t>520018078</t>
  </si>
  <si>
    <t>מבני תעשיה</t>
  </si>
  <si>
    <t>226019</t>
  </si>
  <si>
    <t>520024126</t>
  </si>
  <si>
    <t>מזרחי</t>
  </si>
  <si>
    <t>695437</t>
  </si>
  <si>
    <t>520000522</t>
  </si>
  <si>
    <t>מליסרון*</t>
  </si>
  <si>
    <t>323014</t>
  </si>
  <si>
    <t>520037789</t>
  </si>
  <si>
    <t>נייס</t>
  </si>
  <si>
    <t>273011</t>
  </si>
  <si>
    <t>520036872</t>
  </si>
  <si>
    <t>פועלים</t>
  </si>
  <si>
    <t>662577</t>
  </si>
  <si>
    <t>520000118</t>
  </si>
  <si>
    <t>פריגו</t>
  </si>
  <si>
    <t>1130699</t>
  </si>
  <si>
    <t>529592</t>
  </si>
  <si>
    <t>קבוצת עזריאלי</t>
  </si>
  <si>
    <t>1119478</t>
  </si>
  <si>
    <t>510960719</t>
  </si>
  <si>
    <t>שופרסל*</t>
  </si>
  <si>
    <t>777037</t>
  </si>
  <si>
    <t>520022732</t>
  </si>
  <si>
    <t>שטראוס גרופ*</t>
  </si>
  <si>
    <t>746016</t>
  </si>
  <si>
    <t>520003781</t>
  </si>
  <si>
    <t>שיכון ובינוי</t>
  </si>
  <si>
    <t>1081942</t>
  </si>
  <si>
    <t>520036104</t>
  </si>
  <si>
    <t>בנייה</t>
  </si>
  <si>
    <t>שפיר הנדסה*</t>
  </si>
  <si>
    <t>1133875</t>
  </si>
  <si>
    <t>514892801</t>
  </si>
  <si>
    <t>מתכת ומוצרי בניה</t>
  </si>
  <si>
    <t>סה"כ תל אביב 90</t>
  </si>
  <si>
    <t>או פי סי*</t>
  </si>
  <si>
    <t>1141571</t>
  </si>
  <si>
    <t>514401702</t>
  </si>
  <si>
    <t>אזורים*</t>
  </si>
  <si>
    <t>715011</t>
  </si>
  <si>
    <t>520025990</t>
  </si>
  <si>
    <t>איי די איי חברה לביטוח בעמ</t>
  </si>
  <si>
    <t>1129501</t>
  </si>
  <si>
    <t>513910703</t>
  </si>
  <si>
    <t>אינרום תעשיות בניה*</t>
  </si>
  <si>
    <t>1132356</t>
  </si>
  <si>
    <t>515001659</t>
  </si>
  <si>
    <t>אלוט תקשורת*</t>
  </si>
  <si>
    <t>1099654</t>
  </si>
  <si>
    <t>512394776</t>
  </si>
  <si>
    <t>אנלייט אנרגיה*</t>
  </si>
  <si>
    <t>720011</t>
  </si>
  <si>
    <t>520041146</t>
  </si>
  <si>
    <t>אנרגיקס*</t>
  </si>
  <si>
    <t>1123355</t>
  </si>
  <si>
    <t>513901371</t>
  </si>
  <si>
    <t>אקויטל</t>
  </si>
  <si>
    <t>755017</t>
  </si>
  <si>
    <t>520030859</t>
  </si>
  <si>
    <t>ארד*</t>
  </si>
  <si>
    <t>1091651</t>
  </si>
  <si>
    <t>510007800</t>
  </si>
  <si>
    <t>אלקטרוניקה ואופטיקה</t>
  </si>
  <si>
    <t>גב ים 1*</t>
  </si>
  <si>
    <t>759019</t>
  </si>
  <si>
    <t>520001736</t>
  </si>
  <si>
    <t>דמרי</t>
  </si>
  <si>
    <t>1090315</t>
  </si>
  <si>
    <t>511399388</t>
  </si>
  <si>
    <t>דנאל כא*</t>
  </si>
  <si>
    <t>314013</t>
  </si>
  <si>
    <t>520037565</t>
  </si>
  <si>
    <t>המלט*</t>
  </si>
  <si>
    <t>1080324</t>
  </si>
  <si>
    <t>520041575</t>
  </si>
  <si>
    <t>וואן תוכנה*</t>
  </si>
  <si>
    <t>161018</t>
  </si>
  <si>
    <t>520034695</t>
  </si>
  <si>
    <t>שירותי מידע</t>
  </si>
  <si>
    <t>חילן טק*</t>
  </si>
  <si>
    <t>1084698</t>
  </si>
  <si>
    <t>520039942</t>
  </si>
  <si>
    <t>ישראכרט*</t>
  </si>
  <si>
    <t>1157403</t>
  </si>
  <si>
    <t>510706153</t>
  </si>
  <si>
    <t>ישראמקו*</t>
  </si>
  <si>
    <t>232017</t>
  </si>
  <si>
    <t>550010003</t>
  </si>
  <si>
    <t>ישרס</t>
  </si>
  <si>
    <t>613034</t>
  </si>
  <si>
    <t>520017807</t>
  </si>
  <si>
    <t>כלל ביטוח</t>
  </si>
  <si>
    <t>224014</t>
  </si>
  <si>
    <t>520036120</t>
  </si>
  <si>
    <t>מ.יוחננוף ובניו</t>
  </si>
  <si>
    <t>1161264</t>
  </si>
  <si>
    <t>511344186</t>
  </si>
  <si>
    <t>מגה אור</t>
  </si>
  <si>
    <t>1104488</t>
  </si>
  <si>
    <t>513257873</t>
  </si>
  <si>
    <t>מטריקס*</t>
  </si>
  <si>
    <t>445015</t>
  </si>
  <si>
    <t>520039413</t>
  </si>
  <si>
    <t>מיטרוניקס*</t>
  </si>
  <si>
    <t>1091065</t>
  </si>
  <si>
    <t>511527202</t>
  </si>
  <si>
    <t>מנועי בית שמש*</t>
  </si>
  <si>
    <t>1081561</t>
  </si>
  <si>
    <t>520043480</t>
  </si>
  <si>
    <t>מנורה</t>
  </si>
  <si>
    <t>566018</t>
  </si>
  <si>
    <t>520007469</t>
  </si>
  <si>
    <t>נובה</t>
  </si>
  <si>
    <t>1084557</t>
  </si>
  <si>
    <t>511812463</t>
  </si>
  <si>
    <t>נפטא*</t>
  </si>
  <si>
    <t>643015</t>
  </si>
  <si>
    <t>520020942</t>
  </si>
  <si>
    <t>סלקום CEL*</t>
  </si>
  <si>
    <t>1101534</t>
  </si>
  <si>
    <t>511930125</t>
  </si>
  <si>
    <t>סקופ*</t>
  </si>
  <si>
    <t>288019</t>
  </si>
  <si>
    <t>520037425</t>
  </si>
  <si>
    <t>ערד השקעות ופתוח תעשיה*</t>
  </si>
  <si>
    <t>731018</t>
  </si>
  <si>
    <t>520025198</t>
  </si>
  <si>
    <t>פוקס ויזל</t>
  </si>
  <si>
    <t>1087022</t>
  </si>
  <si>
    <t>512157603</t>
  </si>
  <si>
    <t>פז נפט*</t>
  </si>
  <si>
    <t>1100007</t>
  </si>
  <si>
    <t>510216054</t>
  </si>
  <si>
    <t>פלסאון תעשיות*</t>
  </si>
  <si>
    <t>1081603</t>
  </si>
  <si>
    <t>520042912</t>
  </si>
  <si>
    <t>פרטנר</t>
  </si>
  <si>
    <t>1083484</t>
  </si>
  <si>
    <t>520044314</t>
  </si>
  <si>
    <t>קמהדע</t>
  </si>
  <si>
    <t>1094119</t>
  </si>
  <si>
    <t>511524605</t>
  </si>
  <si>
    <t>ביוטכנולוגיה</t>
  </si>
  <si>
    <t>קמטק</t>
  </si>
  <si>
    <t>1095264</t>
  </si>
  <si>
    <t>511235434</t>
  </si>
  <si>
    <t>קרור 1*</t>
  </si>
  <si>
    <t>621011</t>
  </si>
  <si>
    <t>520001546</t>
  </si>
  <si>
    <t>ריט 1*</t>
  </si>
  <si>
    <t>1098920</t>
  </si>
  <si>
    <t>513821488</t>
  </si>
  <si>
    <t>רמי לוי</t>
  </si>
  <si>
    <t>1104249</t>
  </si>
  <si>
    <t>513770669</t>
  </si>
  <si>
    <t>רציו יהש*</t>
  </si>
  <si>
    <t>394015</t>
  </si>
  <si>
    <t>550012777</t>
  </si>
  <si>
    <t>תדיראן</t>
  </si>
  <si>
    <t>258012</t>
  </si>
  <si>
    <t>520036732</t>
  </si>
  <si>
    <t>אבגול*</t>
  </si>
  <si>
    <t>1100957</t>
  </si>
  <si>
    <t>510119068</t>
  </si>
  <si>
    <t>עץ נייר ודפוס</t>
  </si>
  <si>
    <t>אוארטי*</t>
  </si>
  <si>
    <t>1086230</t>
  </si>
  <si>
    <t>513057588</t>
  </si>
  <si>
    <t>אוברסיז*</t>
  </si>
  <si>
    <t>1139617</t>
  </si>
  <si>
    <t>510490071</t>
  </si>
  <si>
    <t>אוריין*</t>
  </si>
  <si>
    <t>1103506</t>
  </si>
  <si>
    <t>511068256</t>
  </si>
  <si>
    <t>אילקס מדיקל</t>
  </si>
  <si>
    <t>1080753</t>
  </si>
  <si>
    <t>520042219</t>
  </si>
  <si>
    <t>איתמר מדיקל</t>
  </si>
  <si>
    <t>1102458</t>
  </si>
  <si>
    <t>512434218</t>
  </si>
  <si>
    <t>מכשור רפואי</t>
  </si>
  <si>
    <t>אלספק*</t>
  </si>
  <si>
    <t>1090364</t>
  </si>
  <si>
    <t>511297541</t>
  </si>
  <si>
    <t>חשמל</t>
  </si>
  <si>
    <t>אלקטריאון</t>
  </si>
  <si>
    <t>368019</t>
  </si>
  <si>
    <t>520038126</t>
  </si>
  <si>
    <t>אלרון</t>
  </si>
  <si>
    <t>749077</t>
  </si>
  <si>
    <t>520028036</t>
  </si>
  <si>
    <t>אמיליה פיתוח</t>
  </si>
  <si>
    <t>589010</t>
  </si>
  <si>
    <t>520014846</t>
  </si>
  <si>
    <t>אמנת*</t>
  </si>
  <si>
    <t>654012</t>
  </si>
  <si>
    <t>520040833</t>
  </si>
  <si>
    <t>אפקון החזקות*</t>
  </si>
  <si>
    <t>578013</t>
  </si>
  <si>
    <t>520033473</t>
  </si>
  <si>
    <t>אפריקה ישראל מגורים*</t>
  </si>
  <si>
    <t>1097948</t>
  </si>
  <si>
    <t>520034760</t>
  </si>
  <si>
    <t>אפריקה תעשיות*</t>
  </si>
  <si>
    <t>800011</t>
  </si>
  <si>
    <t>520026618</t>
  </si>
  <si>
    <t>בריל*</t>
  </si>
  <si>
    <t>399014</t>
  </si>
  <si>
    <t>520038647</t>
  </si>
  <si>
    <t>ברנמילר*</t>
  </si>
  <si>
    <t>1141530</t>
  </si>
  <si>
    <t>514720374</t>
  </si>
  <si>
    <t>גולן פלסטיק*</t>
  </si>
  <si>
    <t>1091933</t>
  </si>
  <si>
    <t>513029975</t>
  </si>
  <si>
    <t>גניגר*</t>
  </si>
  <si>
    <t>1095892</t>
  </si>
  <si>
    <t>512416991</t>
  </si>
  <si>
    <t>גנריישן*</t>
  </si>
  <si>
    <t>1156926</t>
  </si>
  <si>
    <t>515846558</t>
  </si>
  <si>
    <t>דלק תמלוגים*</t>
  </si>
  <si>
    <t>1129493</t>
  </si>
  <si>
    <t>514837111</t>
  </si>
  <si>
    <t>זנלכל*</t>
  </si>
  <si>
    <t>130013</t>
  </si>
  <si>
    <t>520034208</t>
  </si>
  <si>
    <t>לודן*</t>
  </si>
  <si>
    <t>1081439</t>
  </si>
  <si>
    <t>520043381</t>
  </si>
  <si>
    <t>לוינשטין*</t>
  </si>
  <si>
    <t>573014</t>
  </si>
  <si>
    <t>520033424</t>
  </si>
  <si>
    <t>מהדרין</t>
  </si>
  <si>
    <t>686014</t>
  </si>
  <si>
    <t>520018482</t>
  </si>
  <si>
    <t>מנדלסון תשתיות ותעשיות בעמ*</t>
  </si>
  <si>
    <t>1129444</t>
  </si>
  <si>
    <t>513660373</t>
  </si>
  <si>
    <t>מניבים ריט</t>
  </si>
  <si>
    <t>1140573</t>
  </si>
  <si>
    <t>515327120</t>
  </si>
  <si>
    <t>מניות הפחתת שווי ניירות חסומים</t>
  </si>
  <si>
    <t>112239100</t>
  </si>
  <si>
    <t>ל.ר.</t>
  </si>
  <si>
    <t>משביר לצרכן</t>
  </si>
  <si>
    <t>1104959</t>
  </si>
  <si>
    <t>513389270</t>
  </si>
  <si>
    <t>משק אנרגיה*</t>
  </si>
  <si>
    <t>1166974</t>
  </si>
  <si>
    <t>516167343</t>
  </si>
  <si>
    <t>נובולוג*</t>
  </si>
  <si>
    <t>1140151</t>
  </si>
  <si>
    <t>510475312</t>
  </si>
  <si>
    <t>סופרגז אנרגיה*</t>
  </si>
  <si>
    <t>1166917</t>
  </si>
  <si>
    <t>516077989</t>
  </si>
  <si>
    <t>על בד*</t>
  </si>
  <si>
    <t>625012</t>
  </si>
  <si>
    <t>520040205</t>
  </si>
  <si>
    <t>פלאזה סנטרס</t>
  </si>
  <si>
    <t>1109917</t>
  </si>
  <si>
    <t>33248324</t>
  </si>
  <si>
    <t>פלסטופיל*</t>
  </si>
  <si>
    <t>1092840</t>
  </si>
  <si>
    <t>513681247</t>
  </si>
  <si>
    <t>פלרם*</t>
  </si>
  <si>
    <t>644013</t>
  </si>
  <si>
    <t>520039843</t>
  </si>
  <si>
    <t>פנינסולה*</t>
  </si>
  <si>
    <t>333013</t>
  </si>
  <si>
    <t>520033713</t>
  </si>
  <si>
    <t>קליל*</t>
  </si>
  <si>
    <t>797035</t>
  </si>
  <si>
    <t>520032442</t>
  </si>
  <si>
    <t>קסטרו</t>
  </si>
  <si>
    <t>280016</t>
  </si>
  <si>
    <t>520037649</t>
  </si>
  <si>
    <t>רבל אי.סי.אס בעמ*</t>
  </si>
  <si>
    <t>1103878</t>
  </si>
  <si>
    <t>513506329</t>
  </si>
  <si>
    <t>ריט אזורים*</t>
  </si>
  <si>
    <t>1162775</t>
  </si>
  <si>
    <t>516117181</t>
  </si>
  <si>
    <t>רם און*</t>
  </si>
  <si>
    <t>1090943</t>
  </si>
  <si>
    <t>512776964</t>
  </si>
  <si>
    <t>תדיר גן</t>
  </si>
  <si>
    <t>1090141</t>
  </si>
  <si>
    <t>511870891</t>
  </si>
  <si>
    <t>תמר פטרוליום*</t>
  </si>
  <si>
    <t>1141357</t>
  </si>
  <si>
    <t>515334662</t>
  </si>
  <si>
    <t>ALLOT COMMUNICATIONS LTD*</t>
  </si>
  <si>
    <t>IL0010996549</t>
  </si>
  <si>
    <t>NASDAQ</t>
  </si>
  <si>
    <t>בלומברג</t>
  </si>
  <si>
    <t>AUDIOCODES LTD</t>
  </si>
  <si>
    <t>IL0010829658</t>
  </si>
  <si>
    <t>NYSE</t>
  </si>
  <si>
    <t>520044132</t>
  </si>
  <si>
    <t>ציוד תקשורת</t>
  </si>
  <si>
    <t>CAESAR STONE SDO</t>
  </si>
  <si>
    <t>IL0011259137</t>
  </si>
  <si>
    <t>511439507</t>
  </si>
  <si>
    <t>Capital Goods</t>
  </si>
  <si>
    <t>CAMTEK</t>
  </si>
  <si>
    <t>IL0010952641</t>
  </si>
  <si>
    <t>CHECK POINT SOFTWARE TECH</t>
  </si>
  <si>
    <t>IL0010824113</t>
  </si>
  <si>
    <t>520042821</t>
  </si>
  <si>
    <t>Software &amp; Services</t>
  </si>
  <si>
    <t>CYBERARK SOFTWARE</t>
  </si>
  <si>
    <t>IL0011334468</t>
  </si>
  <si>
    <t>512291642</t>
  </si>
  <si>
    <t>ELBIT SYSTEMS LTD</t>
  </si>
  <si>
    <t>IL0010811243</t>
  </si>
  <si>
    <t>ENERGEAN OIL &amp; GAS</t>
  </si>
  <si>
    <t>GB00BG12Y042</t>
  </si>
  <si>
    <t>FIVERR INTERNATIONAL LTD</t>
  </si>
  <si>
    <t>IL0011582033</t>
  </si>
  <si>
    <t>514440874</t>
  </si>
  <si>
    <t>Retailing</t>
  </si>
  <si>
    <t>INTL FLAVORS AND FRAGRANCES</t>
  </si>
  <si>
    <t>US4595061015</t>
  </si>
  <si>
    <t>ITURAN LOCATION AND CONTROL</t>
  </si>
  <si>
    <t>IL0010818685</t>
  </si>
  <si>
    <t>520043811</t>
  </si>
  <si>
    <t>Technology Hardware &amp; Equipment</t>
  </si>
  <si>
    <t>KAMADA LTD</t>
  </si>
  <si>
    <t>IL0010941198</t>
  </si>
  <si>
    <t>KORNIT DIGITAL LTD</t>
  </si>
  <si>
    <t>IL0011216723</t>
  </si>
  <si>
    <t>513195420</t>
  </si>
  <si>
    <t>LIVEPERSON INC</t>
  </si>
  <si>
    <t>US5381461012</t>
  </si>
  <si>
    <t>MediWound Ltd*</t>
  </si>
  <si>
    <t>IL0011316309</t>
  </si>
  <si>
    <t>512894940</t>
  </si>
  <si>
    <t>Pharmaceuticals &amp; Biotechnology</t>
  </si>
  <si>
    <t>NICE</t>
  </si>
  <si>
    <t>US6536561086</t>
  </si>
  <si>
    <t>NOVA MEASURING INSTRUMENTS</t>
  </si>
  <si>
    <t>IL0010845571</t>
  </si>
  <si>
    <t>ORMAT TECHNOLOGIES INC*</t>
  </si>
  <si>
    <t>US6866881021</t>
  </si>
  <si>
    <t>PARTNER COMMUNICATIONS ADR</t>
  </si>
  <si>
    <t>US70211M1099</t>
  </si>
  <si>
    <t>PERRIGO CO</t>
  </si>
  <si>
    <t>IE00BGH1M568</t>
  </si>
  <si>
    <t>REDHILL BIOPHARMA LTD ADR</t>
  </si>
  <si>
    <t>US7574681034</t>
  </si>
  <si>
    <t>514304005</t>
  </si>
  <si>
    <t>SOL GEL TECHNOLOGIES LTD</t>
  </si>
  <si>
    <t>IL0011417206</t>
  </si>
  <si>
    <t>512544693</t>
  </si>
  <si>
    <t>SOLAREDGE TECHNOLOGIES</t>
  </si>
  <si>
    <t>US83417M1045</t>
  </si>
  <si>
    <t>513865329</t>
  </si>
  <si>
    <t>Semiconductors &amp; Semiconductor Equipment</t>
  </si>
  <si>
    <t>TEVA PHARMACEUTICAL SP ADR</t>
  </si>
  <si>
    <t>US8816242098</t>
  </si>
  <si>
    <t>TOWER SEMICONDUCTOR LTD</t>
  </si>
  <si>
    <t>IL0010823792</t>
  </si>
  <si>
    <t>TUFIN SOFTWARE TECHNOLOGIES</t>
  </si>
  <si>
    <t>IL0011571556</t>
  </si>
  <si>
    <t>513627398</t>
  </si>
  <si>
    <t>UROGEN PHARMA</t>
  </si>
  <si>
    <t>IL0011407140</t>
  </si>
  <si>
    <t>513537621</t>
  </si>
  <si>
    <t>VERINT SYSTEMS</t>
  </si>
  <si>
    <t>US92343X1000</t>
  </si>
  <si>
    <t>512704867</t>
  </si>
  <si>
    <t>WIX.COM LTD</t>
  </si>
  <si>
    <t>IL0011301780</t>
  </si>
  <si>
    <t>513881177</t>
  </si>
  <si>
    <t>ABB LTD REG</t>
  </si>
  <si>
    <t>CH0012221716</t>
  </si>
  <si>
    <t>פרנק שווצרי</t>
  </si>
  <si>
    <t>ADIDAS AG</t>
  </si>
  <si>
    <t>DE000A1EWWW0</t>
  </si>
  <si>
    <t>Consumer Durables &amp; Apparel</t>
  </si>
  <si>
    <t>AIRBUS</t>
  </si>
  <si>
    <t>NL0000235190</t>
  </si>
  <si>
    <t>ALIBABA GROUP HOLDING_SP ADR</t>
  </si>
  <si>
    <t>US01609W1027</t>
  </si>
  <si>
    <t>ALPHABET INC CL C</t>
  </si>
  <si>
    <t>US02079K1079</t>
  </si>
  <si>
    <t>Media</t>
  </si>
  <si>
    <t>AMAZON.COM INC</t>
  </si>
  <si>
    <t>US0231351067</t>
  </si>
  <si>
    <t>AMERICAN EXPRESS</t>
  </si>
  <si>
    <t>US0258161092</t>
  </si>
  <si>
    <t>Diversified Financials</t>
  </si>
  <si>
    <t>AMERICAN TOWER</t>
  </si>
  <si>
    <t>US03027X1000</t>
  </si>
  <si>
    <t>Real Estate</t>
  </si>
  <si>
    <t>APPLE INC</t>
  </si>
  <si>
    <t>US0378331005</t>
  </si>
  <si>
    <t>AROUNDTOWN</t>
  </si>
  <si>
    <t>LU1673108939</t>
  </si>
  <si>
    <t>ASML HOLDING NV</t>
  </si>
  <si>
    <t>NL0010273215</t>
  </si>
  <si>
    <t>AUTOLIV</t>
  </si>
  <si>
    <t>US0528001094</t>
  </si>
  <si>
    <t>Automobiles &amp; Components</t>
  </si>
  <si>
    <t>BANK OF AMERICA CORP</t>
  </si>
  <si>
    <t>US0605051046</t>
  </si>
  <si>
    <t>Banks</t>
  </si>
  <si>
    <t>BAYERISCHE MOTOREN WERKE AG</t>
  </si>
  <si>
    <t>DE0005190003</t>
  </si>
  <si>
    <t>BLACKROCK</t>
  </si>
  <si>
    <t>US09247X1019</t>
  </si>
  <si>
    <t>BOOKING HOLDINGS INC</t>
  </si>
  <si>
    <t>US09857L1089</t>
  </si>
  <si>
    <t>CATERPILLAR INC</t>
  </si>
  <si>
    <t>US1491231015</t>
  </si>
  <si>
    <t>CELLNEX TELECOM SA</t>
  </si>
  <si>
    <t>ES0105066007</t>
  </si>
  <si>
    <t>BME</t>
  </si>
  <si>
    <t>TELECOMMUNICATION SERVICES</t>
  </si>
  <si>
    <t>CENTENE CORP</t>
  </si>
  <si>
    <t>US15135B1017</t>
  </si>
  <si>
    <t>Health Care Equipment &amp; Services</t>
  </si>
  <si>
    <t>CISCO SYSTEMS</t>
  </si>
  <si>
    <t>US17275R1023</t>
  </si>
  <si>
    <t>CITIGROUP INC</t>
  </si>
  <si>
    <t>US1729674242</t>
  </si>
  <si>
    <t>COMPAGNIE DE SAINT GOBAIN</t>
  </si>
  <si>
    <t>FR0000125007</t>
  </si>
  <si>
    <t>CROWN CASTLE INTL CORP</t>
  </si>
  <si>
    <t>US22822V1017</t>
  </si>
  <si>
    <t>DEUTSCHE POST AG REG</t>
  </si>
  <si>
    <t>DE0005552004</t>
  </si>
  <si>
    <t>Transportation</t>
  </si>
  <si>
    <t>DOLLAR GENERAL</t>
  </si>
  <si>
    <t>US2566771059</t>
  </si>
  <si>
    <t>EIFFAGE</t>
  </si>
  <si>
    <t>FR0000130452</t>
  </si>
  <si>
    <t>EQUINIX</t>
  </si>
  <si>
    <t>US29444U7000</t>
  </si>
  <si>
    <t>ERICSSON LM B SHS</t>
  </si>
  <si>
    <t>SE0000108656</t>
  </si>
  <si>
    <t>ESTEE LAUDER COMPANIES CL A</t>
  </si>
  <si>
    <t>US5184391044</t>
  </si>
  <si>
    <t>Household &amp; Personal Products</t>
  </si>
  <si>
    <t>FACEBOOK INC A</t>
  </si>
  <si>
    <t>US30303M1027</t>
  </si>
  <si>
    <t>FEDEX CORPORATION</t>
  </si>
  <si>
    <t>US31428X1063</t>
  </si>
  <si>
    <t>FERRARI</t>
  </si>
  <si>
    <t>NL0011585146</t>
  </si>
  <si>
    <t>FERROVIAL SA</t>
  </si>
  <si>
    <t>ES0118900010</t>
  </si>
  <si>
    <t>GENERAL MOTORS CO</t>
  </si>
  <si>
    <t>US37045V1008</t>
  </si>
  <si>
    <t>GOLDMAN SACHS GROUP INC</t>
  </si>
  <si>
    <t>US38141G1040</t>
  </si>
  <si>
    <t>HOME DEPOT INC</t>
  </si>
  <si>
    <t>US4370761029</t>
  </si>
  <si>
    <t>INDITEX</t>
  </si>
  <si>
    <t>ES0148396007</t>
  </si>
  <si>
    <t>INFINEON TECHNOLOGIES</t>
  </si>
  <si>
    <t>DE0006231004</t>
  </si>
  <si>
    <t>INTEL CORP</t>
  </si>
  <si>
    <t>US4581401001</t>
  </si>
  <si>
    <t>INTERCONTINENTAL EXCHANGE IN</t>
  </si>
  <si>
    <t>US45866F1049</t>
  </si>
  <si>
    <t>JPMORGAN CHASE</t>
  </si>
  <si>
    <t>US46625H1005</t>
  </si>
  <si>
    <t>L3HARRIS TECHNOLOGIES</t>
  </si>
  <si>
    <t>US5024311095</t>
  </si>
  <si>
    <t>LEG IMMOBILIEN AG</t>
  </si>
  <si>
    <t>DE000LEG1110</t>
  </si>
  <si>
    <t>LEVI STRAUSS &amp; CO  CLASS A</t>
  </si>
  <si>
    <t>US52736R1023</t>
  </si>
  <si>
    <t>LOCKHEED MARTIN CORP</t>
  </si>
  <si>
    <t>US5398301094</t>
  </si>
  <si>
    <t>LOREAL</t>
  </si>
  <si>
    <t>FR0000120321</t>
  </si>
  <si>
    <t>MARTIN MARIETTA MATERIALS</t>
  </si>
  <si>
    <t>US5732841060</t>
  </si>
  <si>
    <t>MATERIALS</t>
  </si>
  <si>
    <t>MASTERCARD INC CLASS A</t>
  </si>
  <si>
    <t>US57636Q1040</t>
  </si>
  <si>
    <t>MCDONALDS</t>
  </si>
  <si>
    <t>US5801351017</t>
  </si>
  <si>
    <t>Hotels Restaurants &amp; Leisure</t>
  </si>
  <si>
    <t>MICROSOFT CORP</t>
  </si>
  <si>
    <t>US5949181045</t>
  </si>
  <si>
    <t>MOODY`S</t>
  </si>
  <si>
    <t>US6153691059</t>
  </si>
  <si>
    <t>MORGAN STANLEY</t>
  </si>
  <si>
    <t>US6174464486</t>
  </si>
  <si>
    <t>NASDAQ INC</t>
  </si>
  <si>
    <t>US6311031081</t>
  </si>
  <si>
    <t>NESTLE SA REG</t>
  </si>
  <si>
    <t>CH0038863350</t>
  </si>
  <si>
    <t>Food Beverage &amp; Tobacco</t>
  </si>
  <si>
    <t>NETFLIX INC</t>
  </si>
  <si>
    <t>US64110L1061</t>
  </si>
  <si>
    <t>NIKE INC CL B</t>
  </si>
  <si>
    <t>US6541061031</t>
  </si>
  <si>
    <t>NOKIA OYJ</t>
  </si>
  <si>
    <t>FI0009000681</t>
  </si>
  <si>
    <t>NUTRIEN LTD</t>
  </si>
  <si>
    <t>CA67077M1086</t>
  </si>
  <si>
    <t>NVIDIA CORP</t>
  </si>
  <si>
    <t>US67066G1040</t>
  </si>
  <si>
    <t>PALO ALTO NETWORKS</t>
  </si>
  <si>
    <t>US6974351057</t>
  </si>
  <si>
    <t>PAYPAL HOLDINGS INC</t>
  </si>
  <si>
    <t>US70450Y1038</t>
  </si>
  <si>
    <t>PROLOGIS INC</t>
  </si>
  <si>
    <t>US74340W1036</t>
  </si>
  <si>
    <t>RECKITT BENCKISER GROUP</t>
  </si>
  <si>
    <t>GB00B24CGK77</t>
  </si>
  <si>
    <t>ROSS STORES</t>
  </si>
  <si>
    <t>US7782961038</t>
  </si>
  <si>
    <t>S&amp;P GLOBAL</t>
  </si>
  <si>
    <t>US78409V1044</t>
  </si>
  <si>
    <t>SAMSUNG ELECTR GDR REG</t>
  </si>
  <si>
    <t>US7960508882</t>
  </si>
  <si>
    <t>SAP AG</t>
  </si>
  <si>
    <t>DE0007164600</t>
  </si>
  <si>
    <t>SEGRO</t>
  </si>
  <si>
    <t>GB00B5ZN1N88</t>
  </si>
  <si>
    <t>SIEMENS AG REG</t>
  </si>
  <si>
    <t>DE0007236101</t>
  </si>
  <si>
    <t>STARBUCKS CORP</t>
  </si>
  <si>
    <t>US8552441094</t>
  </si>
  <si>
    <t>STMICROELECTRONICS</t>
  </si>
  <si>
    <t>NL0000226223</t>
  </si>
  <si>
    <t>TARGET CORP</t>
  </si>
  <si>
    <t>US87612E1064</t>
  </si>
  <si>
    <t>TENCENT HOLDINGS LTD</t>
  </si>
  <si>
    <t>KYG875721634</t>
  </si>
  <si>
    <t>HKSE</t>
  </si>
  <si>
    <t>TJX COMPANIES INC</t>
  </si>
  <si>
    <t>US8725401090</t>
  </si>
  <si>
    <t>UNITED PARCEL SERVICE CL B</t>
  </si>
  <si>
    <t>US9113121068</t>
  </si>
  <si>
    <t>VARONIS SYSTEMS</t>
  </si>
  <si>
    <t>US9222801022</t>
  </si>
  <si>
    <t>VINCI SA</t>
  </si>
  <si>
    <t>FR0000125486</t>
  </si>
  <si>
    <t>VISA</t>
  </si>
  <si>
    <t>US92826C8394</t>
  </si>
  <si>
    <t>VOLKSWAGEN AG PREF</t>
  </si>
  <si>
    <t>DE0007664039</t>
  </si>
  <si>
    <t>VOLVO AB B SHS</t>
  </si>
  <si>
    <t>SE0000115446</t>
  </si>
  <si>
    <t>VONOVIA</t>
  </si>
  <si>
    <t>DE000A1ML7J1</t>
  </si>
  <si>
    <t>VULCAN MATERIALS CO</t>
  </si>
  <si>
    <t>US9291601097</t>
  </si>
  <si>
    <t>WAL MART STORES INC</t>
  </si>
  <si>
    <t>US9311421039</t>
  </si>
  <si>
    <t>Food &amp; Staples Retailing</t>
  </si>
  <si>
    <t>הראל סל תא 125</t>
  </si>
  <si>
    <t>1148899</t>
  </si>
  <si>
    <t>511776783</t>
  </si>
  <si>
    <t>מניות</t>
  </si>
  <si>
    <t>הראל סל תא בנקים</t>
  </si>
  <si>
    <t>1148949</t>
  </si>
  <si>
    <t>פסגות ETF תא צמיחה</t>
  </si>
  <si>
    <t>1148782</t>
  </si>
  <si>
    <t>513765339</t>
  </si>
  <si>
    <t>פסגות ETF תל אביב 125</t>
  </si>
  <si>
    <t>1148808</t>
  </si>
  <si>
    <t>פסגות סל בנקים סדרה 1</t>
  </si>
  <si>
    <t>1148774</t>
  </si>
  <si>
    <t>קסם תא בנקים</t>
  </si>
  <si>
    <t>1146430</t>
  </si>
  <si>
    <t>510938608</t>
  </si>
  <si>
    <t>קסם תא125</t>
  </si>
  <si>
    <t>1146356</t>
  </si>
  <si>
    <t>תכלית תא 125</t>
  </si>
  <si>
    <t>1143718</t>
  </si>
  <si>
    <t>513534974</t>
  </si>
  <si>
    <t>תכלית תא 35</t>
  </si>
  <si>
    <t>1143700</t>
  </si>
  <si>
    <t>תכלית תא בנקים</t>
  </si>
  <si>
    <t>1143726</t>
  </si>
  <si>
    <t>AMUNDI ETF MSCI EM ASIA UCIT</t>
  </si>
  <si>
    <t>LU1681044563</t>
  </si>
  <si>
    <t>AMUNDI ETF MSCI EMERGING MAR</t>
  </si>
  <si>
    <t>LU1681045453</t>
  </si>
  <si>
    <t>AMUNDI INDEX MSCI EM UCITS</t>
  </si>
  <si>
    <t>LU1437017350</t>
  </si>
  <si>
    <t>AMUNDI INDEX MSCI EUROPE SRI</t>
  </si>
  <si>
    <t>LU1861137484</t>
  </si>
  <si>
    <t>COMM SERV SELECT SECTOR SPDR</t>
  </si>
  <si>
    <t>US81369Y8527</t>
  </si>
  <si>
    <t>CONSUMER DISCRETIONARY SELT</t>
  </si>
  <si>
    <t>US81369Y4070</t>
  </si>
  <si>
    <t>CONSUMER STAPLES SPDR</t>
  </si>
  <si>
    <t>US81369Y3080</t>
  </si>
  <si>
    <t>DAIWA ETF TOPIX</t>
  </si>
  <si>
    <t>JP3027620008</t>
  </si>
  <si>
    <t>HEALTH CARE SELECT SECTOR</t>
  </si>
  <si>
    <t>US81369Y2090</t>
  </si>
  <si>
    <t>HORIZONS S&amp;P/TSX 60 INDEX</t>
  </si>
  <si>
    <t>CA44056G1054</t>
  </si>
  <si>
    <t>I SHARES MSCI CHINA A</t>
  </si>
  <si>
    <t>IE00BQT3WG13</t>
  </si>
  <si>
    <t>INDUSTRIAL SELECT SECT SPDR</t>
  </si>
  <si>
    <t>US81369Y7040</t>
  </si>
  <si>
    <t>INVESCO CHINA TECHNOLOGY ETF</t>
  </si>
  <si>
    <t>US46138E8003</t>
  </si>
  <si>
    <t>ISH MSCI USA ESG EHNCD USD D</t>
  </si>
  <si>
    <t>IE00BHZPJ890</t>
  </si>
  <si>
    <t>ISHARE EUR 600 AUTO&amp;PARTS DE</t>
  </si>
  <si>
    <t>DE000A0Q4R28</t>
  </si>
  <si>
    <t>ISHARES CORE EM IMI ACC</t>
  </si>
  <si>
    <t>IE00BKM4GZ66</t>
  </si>
  <si>
    <t>ISHARES CORE MSCI CH IND ETF</t>
  </si>
  <si>
    <t>HK2801040828</t>
  </si>
  <si>
    <t>ISHARES CORE MSCI EURPOE</t>
  </si>
  <si>
    <t>IE00B1YZSC51</t>
  </si>
  <si>
    <t>ISHARES CORE NIKKEI 225 ETF</t>
  </si>
  <si>
    <t>JP3027710007</t>
  </si>
  <si>
    <t>ISHARES CORE S&amp;P 500 UCITS ETF</t>
  </si>
  <si>
    <t>IE00B5BMR087</t>
  </si>
  <si>
    <t>ISHARES DJ CONSRU</t>
  </si>
  <si>
    <t>US4642887529</t>
  </si>
  <si>
    <t>ISHARES EUR600 INSURANCE (DE)</t>
  </si>
  <si>
    <t>DE000A0H08K7</t>
  </si>
  <si>
    <t>ISHARES RUSSELL 2000</t>
  </si>
  <si>
    <t>US4642876555</t>
  </si>
  <si>
    <t>ISHARES S&amp;P HEALTH CARE</t>
  </si>
  <si>
    <t>IE00B43HR379</t>
  </si>
  <si>
    <t>ISHARES S&amp;P NA TECH SOFT IF</t>
  </si>
  <si>
    <t>US4642875151</t>
  </si>
  <si>
    <t>ISHARES ST 600 UTIL DE</t>
  </si>
  <si>
    <t>DE000A0Q4R02</t>
  </si>
  <si>
    <t>ISHARES U.S. AEROSPACE &amp; DEFENSE ETF</t>
  </si>
  <si>
    <t>US4642887602</t>
  </si>
  <si>
    <t>ISHR EUR600 IND GDS&amp;SERV (DE)</t>
  </si>
  <si>
    <t>DE000A0H08J9</t>
  </si>
  <si>
    <t>KRANESHARES CSI CHINA INTERNET</t>
  </si>
  <si>
    <t>US5007673065</t>
  </si>
  <si>
    <t>LYXOR EURSTX600 HALTHCARE</t>
  </si>
  <si>
    <t>LU1834986900</t>
  </si>
  <si>
    <t>LYXOR STOXX BASIC RSRCES</t>
  </si>
  <si>
    <t>LU1834983550</t>
  </si>
  <si>
    <t>MARKET VECTORS SEMICONDUCTOR</t>
  </si>
  <si>
    <t>US92189F6768</t>
  </si>
  <si>
    <t>SOURCE S&amp;P 500 UCITS ETF</t>
  </si>
  <si>
    <t>IE00B3YCGJ38</t>
  </si>
  <si>
    <t>SPDR KBW BANK ETF</t>
  </si>
  <si>
    <t>US78464A7972</t>
  </si>
  <si>
    <t>SPDR MSCI EUROPE CONSUMER ST</t>
  </si>
  <si>
    <t>IE00BKWQ0D84</t>
  </si>
  <si>
    <t>SPDR S&amp;P US CON STAP SELECT</t>
  </si>
  <si>
    <t>IE00BWBXM385</t>
  </si>
  <si>
    <t>TECHNOLOGY SELECT SECT SPDR</t>
  </si>
  <si>
    <t>US81369Y8030</t>
  </si>
  <si>
    <t>UBS ETF MSCI EMERG.MARKETS</t>
  </si>
  <si>
    <t>LU0480132876</t>
  </si>
  <si>
    <t>UTILITIES SELECT SECTOR SPDR</t>
  </si>
  <si>
    <t>US81369Y8865</t>
  </si>
  <si>
    <t>VANGUARD AUST SHARES IDX ETF</t>
  </si>
  <si>
    <t>AU000000VAS1</t>
  </si>
  <si>
    <t>VANGUARD HEALTH CARE ETF</t>
  </si>
  <si>
    <t>US92204A5048</t>
  </si>
  <si>
    <t>Vanguard info tech ETF</t>
  </si>
  <si>
    <t>US92204A7028</t>
  </si>
  <si>
    <t>WISDMTREE EMERG MKT EX ST</t>
  </si>
  <si>
    <t>US97717X5784</t>
  </si>
  <si>
    <t>WISDOMTREE CHINA EX ST OW</t>
  </si>
  <si>
    <t>US97717X7194</t>
  </si>
  <si>
    <t>BNP CHINA EQUITY I C</t>
  </si>
  <si>
    <t>LU0823426647</t>
  </si>
  <si>
    <t>NR</t>
  </si>
  <si>
    <t>COMGEST GROWTH EUROPE EUR IA</t>
  </si>
  <si>
    <t>IE00B5WN3467</t>
  </si>
  <si>
    <t>COMGEST GROWTH JAPAN YEN IA</t>
  </si>
  <si>
    <t>IE00BQ1YBP44</t>
  </si>
  <si>
    <t>ISHARE EMKT IF I AUSD</t>
  </si>
  <si>
    <t>IE00B3D07G23</t>
  </si>
  <si>
    <t>Tokio Marine Japan</t>
  </si>
  <si>
    <t>IE00BYYTL417</t>
  </si>
  <si>
    <t>VANGUARD IS EM.MKTS STK.IDX</t>
  </si>
  <si>
    <t>IE00BFPM9H50</t>
  </si>
  <si>
    <t>כתבי אופציה בישראל</t>
  </si>
  <si>
    <t>אנרג'יקס אופציה 3*</t>
  </si>
  <si>
    <t>1158922</t>
  </si>
  <si>
    <t>C 1400 JUL 2020</t>
  </si>
  <si>
    <t>83135186</t>
  </si>
  <si>
    <t>P 1400 JUL 2020</t>
  </si>
  <si>
    <t>83135723</t>
  </si>
  <si>
    <t>SPX 08/21/20 C3000</t>
  </si>
  <si>
    <t>SPX0820C3000</t>
  </si>
  <si>
    <t>SX5E 07/17/20 C3300</t>
  </si>
  <si>
    <t>SX5E720C3300</t>
  </si>
  <si>
    <t>SX5E 08/21/20 C3350</t>
  </si>
  <si>
    <t>SX5E820C3350</t>
  </si>
  <si>
    <t>EUROSTOXX 50 SEP20</t>
  </si>
  <si>
    <t>VGU0</t>
  </si>
  <si>
    <t>S&amp;P 500 ANNL DIV DEC21</t>
  </si>
  <si>
    <t>ASDZ1</t>
  </si>
  <si>
    <t>S&amp;P500 EMINI FUT SEP20</t>
  </si>
  <si>
    <t>ESU0</t>
  </si>
  <si>
    <t>STOXX EUROPE 600 SEP20</t>
  </si>
  <si>
    <t>SXOU0</t>
  </si>
  <si>
    <t>ערד 8851</t>
  </si>
  <si>
    <t>8851000</t>
  </si>
  <si>
    <t>ערד 8858</t>
  </si>
  <si>
    <t>88580000</t>
  </si>
  <si>
    <t>ערד 8865</t>
  </si>
  <si>
    <t>88650000</t>
  </si>
  <si>
    <t>ערד 8867</t>
  </si>
  <si>
    <t>88670000</t>
  </si>
  <si>
    <t>ערד 8871</t>
  </si>
  <si>
    <t>88710000</t>
  </si>
  <si>
    <t>ערד 8872</t>
  </si>
  <si>
    <t>88720000</t>
  </si>
  <si>
    <t>ערד 8874</t>
  </si>
  <si>
    <t>88740000</t>
  </si>
  <si>
    <t>ערד 8876</t>
  </si>
  <si>
    <t>88760000</t>
  </si>
  <si>
    <t>ערד 8877</t>
  </si>
  <si>
    <t>88770000</t>
  </si>
  <si>
    <t>ערד 8880</t>
  </si>
  <si>
    <t>88800000</t>
  </si>
  <si>
    <t>ערד 8881</t>
  </si>
  <si>
    <t>88810000</t>
  </si>
  <si>
    <t>ערד 8882</t>
  </si>
  <si>
    <t>88820000</t>
  </si>
  <si>
    <t>ערד 8883</t>
  </si>
  <si>
    <t>88830000</t>
  </si>
  <si>
    <t>SOLGEL WARRANT</t>
  </si>
  <si>
    <t>565685</t>
  </si>
  <si>
    <t>₪ / מט"ח</t>
  </si>
  <si>
    <t>+ILS/-USD 3.398 08-12-20 (11) -429</t>
  </si>
  <si>
    <t>10000079</t>
  </si>
  <si>
    <t>+ILS/-USD 3.4015 03-03-21 (11) -505</t>
  </si>
  <si>
    <t>10000082</t>
  </si>
  <si>
    <t>+ILS/-USD 3.4138 15-12-20 (11) -167</t>
  </si>
  <si>
    <t>10000142</t>
  </si>
  <si>
    <t>+ILS/-USD 3.42035 21-09-20 (11) -76.5</t>
  </si>
  <si>
    <t>10000145</t>
  </si>
  <si>
    <t>+ILS/-USD 3.4275 15-09-20 (11) -75</t>
  </si>
  <si>
    <t>10000143</t>
  </si>
  <si>
    <t>+ILS/-USD 3.4305 04-11-20 (20) -125</t>
  </si>
  <si>
    <t>10000141</t>
  </si>
  <si>
    <t>+ILS/-USD 3.43225 24-09-20 (11) -77.5</t>
  </si>
  <si>
    <t>10000147</t>
  </si>
  <si>
    <t>+ILS/-USD 3.4379 04-11-20 (11) -126</t>
  </si>
  <si>
    <t>10000138</t>
  </si>
  <si>
    <t>+ILS/-USD 3.438 11-09-20 (11) -75</t>
  </si>
  <si>
    <t>10000134</t>
  </si>
  <si>
    <t>+ILS/-USD 3.4415 23-09-20 (11) -80</t>
  </si>
  <si>
    <t>10000140</t>
  </si>
  <si>
    <t>+ILS/-USD 3.4416 11-09-20 (93) -74</t>
  </si>
  <si>
    <t>10000133</t>
  </si>
  <si>
    <t>+ILS/-USD 3.4445 16-09-20 (11) -75</t>
  </si>
  <si>
    <t>10000135</t>
  </si>
  <si>
    <t>+ILS/-USD 3.4464 11-09-20 (11) -76</t>
  </si>
  <si>
    <t>10000129</t>
  </si>
  <si>
    <t>+ILS/-USD 3.4471 11-09-20 (20) -77</t>
  </si>
  <si>
    <t>10000130</t>
  </si>
  <si>
    <t>+ILS/-USD 3.4477 02-09-20 (11) -63</t>
  </si>
  <si>
    <t>10000137</t>
  </si>
  <si>
    <t>+ILS/-USD 3.4498 18-11-20 (11) -142</t>
  </si>
  <si>
    <t>10000149</t>
  </si>
  <si>
    <t>+ILS/-USD 3.45615 13-08-20 (11) -48.5</t>
  </si>
  <si>
    <t>10000132</t>
  </si>
  <si>
    <t>+ILS/-USD 3.458 12-08-20 (12) -51</t>
  </si>
  <si>
    <t>10000126</t>
  </si>
  <si>
    <t>+ILS/-USD 3.45825 12-08-20 (11) -47.5</t>
  </si>
  <si>
    <t>10000125</t>
  </si>
  <si>
    <t>+ILS/-USD 3.46 12-08-20 (20) -48</t>
  </si>
  <si>
    <t>10000128</t>
  </si>
  <si>
    <t>+ILS/-USD 3.4646 14-07-20 (20) -29</t>
  </si>
  <si>
    <t>10000121</t>
  </si>
  <si>
    <t>+ILS/-USD 3.4653 02-07-20 (11) -17</t>
  </si>
  <si>
    <t>10000120</t>
  </si>
  <si>
    <t>+ILS/-USD 3.4666 08-07-20 (11) -14</t>
  </si>
  <si>
    <t>10000136</t>
  </si>
  <si>
    <t>+ILS/-USD 3.4691 10-09-20 (11) -79</t>
  </si>
  <si>
    <t>10000122</t>
  </si>
  <si>
    <t>+ILS/-USD 3.4722 10-09-20 (20) -78</t>
  </si>
  <si>
    <t>10000123</t>
  </si>
  <si>
    <t>+ILS/-USD 3.4751 16-07-20 (20) -29</t>
  </si>
  <si>
    <t>10000119</t>
  </si>
  <si>
    <t>+ILS/-USD 3.4884 11-09-20 (11) -171</t>
  </si>
  <si>
    <t>10000105</t>
  </si>
  <si>
    <t>+ILS/-USD 3.49305 06-08-20 (11) -49.5</t>
  </si>
  <si>
    <t>10000116</t>
  </si>
  <si>
    <t>+ILS/-USD 3.5005 18-09-20 (11) -130</t>
  </si>
  <si>
    <t>10000110</t>
  </si>
  <si>
    <t>+ILS/-USD 3.5022 15-07-20 (11) -28</t>
  </si>
  <si>
    <t>10000115</t>
  </si>
  <si>
    <t>+ILS/-USD 3.50325 05-08-20 (11) -47.5</t>
  </si>
  <si>
    <t>10000114</t>
  </si>
  <si>
    <t>+ILS/-USD 3.506 01-07-20 (11) -50</t>
  </si>
  <si>
    <t>10000109</t>
  </si>
  <si>
    <t>+ILS/-USD 3.5076 09-09-20 (11) -154</t>
  </si>
  <si>
    <t>10000104</t>
  </si>
  <si>
    <t>+ILS/-USD 3.50965 28-07-20 (11) -63.5</t>
  </si>
  <si>
    <t>10000112</t>
  </si>
  <si>
    <t>10000107</t>
  </si>
  <si>
    <t>+ILS/-USD 3.5294 29-07-20 (11) -56</t>
  </si>
  <si>
    <t>10000113</t>
  </si>
  <si>
    <t>+ILS/-USD 3.5376 16-03-21 (11) -514</t>
  </si>
  <si>
    <t>10000097</t>
  </si>
  <si>
    <t>+ILS/-USD 3.5573 09-09-20 (11) -197</t>
  </si>
  <si>
    <t>10000103</t>
  </si>
  <si>
    <t>+ILS/-USD 3.583 16-11-20 (11) -340</t>
  </si>
  <si>
    <t>10000095</t>
  </si>
  <si>
    <t>+ILS/-USD 3.8 02-07-20 (11) -380</t>
  </si>
  <si>
    <t>10000090</t>
  </si>
  <si>
    <t>פורוורד ש"ח-מט"ח</t>
  </si>
  <si>
    <t>10000148</t>
  </si>
  <si>
    <t>+ILS/-USD 3.3981 08-12-20 (10) -429</t>
  </si>
  <si>
    <t>+ILS/-USD 3.407 08-12-20 (10) -420</t>
  </si>
  <si>
    <t>+ILS/-USD 3.417 04-11-20 (20) -118</t>
  </si>
  <si>
    <t>10000372</t>
  </si>
  <si>
    <t>+ILS/-USD 3.4206 04-11-20 (10) -124</t>
  </si>
  <si>
    <t>10000370</t>
  </si>
  <si>
    <t>+ILS/-USD 3.427 15-12-20 (10) -440</t>
  </si>
  <si>
    <t>10000162</t>
  </si>
  <si>
    <t>+ILS/-USD 3.4315 01-12-20 (10) -395</t>
  </si>
  <si>
    <t>10000168</t>
  </si>
  <si>
    <t>+ILS/-USD 3.433 24-09-20 (12) -78</t>
  </si>
  <si>
    <t>10000407</t>
  </si>
  <si>
    <t>+ILS/-USD 3.437 27-10-20 (12) -120</t>
  </si>
  <si>
    <t>10000393</t>
  </si>
  <si>
    <t>+ILS/-USD 3.4408 17-08-20 (10) -42</t>
  </si>
  <si>
    <t>10000164</t>
  </si>
  <si>
    <t>+ILS/-USD 3.4424 16-09-20 (10) -76</t>
  </si>
  <si>
    <t>+ILS/-USD 3.446 15-09-20 (20) -86</t>
  </si>
  <si>
    <t>10000368</t>
  </si>
  <si>
    <t>+ILS/-USD 3.4475 16-09-20 (10) -75</t>
  </si>
  <si>
    <t>10000166</t>
  </si>
  <si>
    <t>+ILS/-USD 3.4476 15-09-20 (10) -244</t>
  </si>
  <si>
    <t>10000185</t>
  </si>
  <si>
    <t>+ILS/-USD 3.4482 10-09-20 (10) -238</t>
  </si>
  <si>
    <t>10000183</t>
  </si>
  <si>
    <t>+ILS/-USD 3.452 10-11-20 (10) -800</t>
  </si>
  <si>
    <t>10000117</t>
  </si>
  <si>
    <t>+ILS/-USD 3.454 15-09-20 (12) -85</t>
  </si>
  <si>
    <t>10000364</t>
  </si>
  <si>
    <t>10000366</t>
  </si>
  <si>
    <t>+ILS/-USD 3.4637 13-07-20 (10) -23</t>
  </si>
  <si>
    <t>10000378</t>
  </si>
  <si>
    <t>+ILS/-USD 3.4651 18-09-20 (10) -249</t>
  </si>
  <si>
    <t>10000189</t>
  </si>
  <si>
    <t>+ILS/-USD 3.4658 11-09-20 (10) -242</t>
  </si>
  <si>
    <t>10000187</t>
  </si>
  <si>
    <t>+ILS/-USD 3.484 01-09-20 (12) -60</t>
  </si>
  <si>
    <t>10000380</t>
  </si>
  <si>
    <t>+ILS/-USD 3.4914 18-09-20 (20) -126</t>
  </si>
  <si>
    <t>10000322</t>
  </si>
  <si>
    <t>+ILS/-USD 3.5021 10-11-20 (10) -904</t>
  </si>
  <si>
    <t>+ILS/-USD 3.5072 20-10-20 (10) -873</t>
  </si>
  <si>
    <t>10000108</t>
  </si>
  <si>
    <t>+ILS/-USD 3.5185 25-03-21 (10) -535</t>
  </si>
  <si>
    <t>10000144</t>
  </si>
  <si>
    <t>+ILS/-USD 3.522 09-09-20 (12) -115</t>
  </si>
  <si>
    <t>10000324</t>
  </si>
  <si>
    <t>+ILS/-USD 3.5344 16-07-20 (12) -121</t>
  </si>
  <si>
    <t>10000286</t>
  </si>
  <si>
    <t>+ILS/-USD 3.5382 16-03-21 (12) -518</t>
  </si>
  <si>
    <t>10000263</t>
  </si>
  <si>
    <t>+ILS/-USD 3.5572 09-09-20 (12) -198</t>
  </si>
  <si>
    <t>10000280</t>
  </si>
  <si>
    <t>+ILS/-USD 3.5622 21-07-20 (12) -133</t>
  </si>
  <si>
    <t>10000283</t>
  </si>
  <si>
    <t>+ILS/-USD 3.5715 14-07-20 (12) -210</t>
  </si>
  <si>
    <t>10000260</t>
  </si>
  <si>
    <t>+USD/-ILS 3.4264 04-11-20 (20) -116</t>
  </si>
  <si>
    <t>10000408</t>
  </si>
  <si>
    <t>+USD/-ILS 3.4338 08-12-20 (10) -382</t>
  </si>
  <si>
    <t>10000158</t>
  </si>
  <si>
    <t>+USD/-ILS 3.438 15-09-20 (12) -70</t>
  </si>
  <si>
    <t>10000399</t>
  </si>
  <si>
    <t>+USD/-ILS 3.439 15-09-20 (20) -70</t>
  </si>
  <si>
    <t>10000401</t>
  </si>
  <si>
    <t>+USD/-ILS 3.4473 17-08-20 (10) -42</t>
  </si>
  <si>
    <t>10000167</t>
  </si>
  <si>
    <t>+USD/-ILS 3.4507 13-07-20 (10) -13</t>
  </si>
  <si>
    <t>10000391</t>
  </si>
  <si>
    <t>+USD/-ILS 3.4535 15-12-20 (10) -155</t>
  </si>
  <si>
    <t>10000356</t>
  </si>
  <si>
    <t>+USD/-ILS 3.4638 15-09-20 (10) -82</t>
  </si>
  <si>
    <t>10000353</t>
  </si>
  <si>
    <t>+USD/-ILS 3.47 16-03-21 (12) -240</t>
  </si>
  <si>
    <t>10000385</t>
  </si>
  <si>
    <t>+USD/-ILS 3.4753 01-12-20 (10) -147</t>
  </si>
  <si>
    <t>10000382</t>
  </si>
  <si>
    <t>+USD/-ILS 3.4755 25-03-21 (10) -350</t>
  </si>
  <si>
    <t>10000153</t>
  </si>
  <si>
    <t>+USD/-ILS 3.4831 08-12-20 (10) -159</t>
  </si>
  <si>
    <t>10000345</t>
  </si>
  <si>
    <t>+USD/-ILS 3.4914 11-09-20 (10) -76</t>
  </si>
  <si>
    <t>10000343</t>
  </si>
  <si>
    <t>+USD/-ILS 3.4933 20-10-20 (10) -172</t>
  </si>
  <si>
    <t>10000154</t>
  </si>
  <si>
    <t>+USD/-ILS 3.5013 10-11-20 (10) -182</t>
  </si>
  <si>
    <t>10000155</t>
  </si>
  <si>
    <t>+USD/-ILS 3.5118 10-09-20 (10) -82</t>
  </si>
  <si>
    <t>10000336</t>
  </si>
  <si>
    <t>+EUR/-USD 1.1559 22-09-20 (20) +85</t>
  </si>
  <si>
    <t>10000202</t>
  </si>
  <si>
    <t>+GBP/-USD 1.23758 06-07-20 (12) +6.3</t>
  </si>
  <si>
    <t>10000291</t>
  </si>
  <si>
    <t>+GBP/-USD 1.24585 09-11-20 (10) +8.5</t>
  </si>
  <si>
    <t>10000348</t>
  </si>
  <si>
    <t>+USD/-EUR 1.08331 19-10-20 (12) +37.1</t>
  </si>
  <si>
    <t>10000315</t>
  </si>
  <si>
    <t>+USD/-EUR 1.08341 20-07-20 (10) +15.1</t>
  </si>
  <si>
    <t>10000319</t>
  </si>
  <si>
    <t>+USD/-EUR 1.08738 14-09-20 (12) +33.8</t>
  </si>
  <si>
    <t>10000295</t>
  </si>
  <si>
    <t>+USD/-EUR 1.08751 22-09-20 (10) +40.1</t>
  </si>
  <si>
    <t>10000288</t>
  </si>
  <si>
    <t>+USD/-EUR 1.09699 14-09-20 (10) +29.9</t>
  </si>
  <si>
    <t>10000307</t>
  </si>
  <si>
    <t>+USD/-EUR 1.0982 02-11-20 (10) +42</t>
  </si>
  <si>
    <t>10000305</t>
  </si>
  <si>
    <t>+USD/-EUR 1.10125 19-10-20 (12) +32.5</t>
  </si>
  <si>
    <t>10000341</t>
  </si>
  <si>
    <t>+USD/-EUR 1.124 21-10-20 (10) +32</t>
  </si>
  <si>
    <t>10000358</t>
  </si>
  <si>
    <t>+USD/-EUR 1.12524 01-12-20 (10) +41.4</t>
  </si>
  <si>
    <t>10000395</t>
  </si>
  <si>
    <t>+USD/-EUR 1.1255 22-09-20 (12) +90</t>
  </si>
  <si>
    <t>10000170</t>
  </si>
  <si>
    <t>+USD/-EUR 1.1256 22-09-20 (20) +91</t>
  </si>
  <si>
    <t>10000172</t>
  </si>
  <si>
    <t>+USD/-EUR 1.12563 01-12-20 (12) +41.3</t>
  </si>
  <si>
    <t>10000397</t>
  </si>
  <si>
    <t>+USD/-EUR 1.1258 22-09-20 (10) +90</t>
  </si>
  <si>
    <t>10000174</t>
  </si>
  <si>
    <t>+USD/-EUR 1.12684 19-10-20 (10) +102.4</t>
  </si>
  <si>
    <t>10000177</t>
  </si>
  <si>
    <t>+USD/-EUR 1.1289 21-10-20 (20) +99</t>
  </si>
  <si>
    <t>10000181</t>
  </si>
  <si>
    <t>+USD/-EUR 1.129 21-10-20 (12) +99</t>
  </si>
  <si>
    <t>10000179</t>
  </si>
  <si>
    <t>+USD/-EUR 1.13257 28-10-20 (10) +35.7</t>
  </si>
  <si>
    <t>10000362</t>
  </si>
  <si>
    <t>+USD/-EUR 1.13556 25-11-20 (10) +39.6</t>
  </si>
  <si>
    <t>10000403</t>
  </si>
  <si>
    <t>+USD/-GBP 1.1793 06-07-20 (12) +18</t>
  </si>
  <si>
    <t>10000255</t>
  </si>
  <si>
    <t>+USD/-GBP 1.2117 09-11-20 (10) +7</t>
  </si>
  <si>
    <t>10000328</t>
  </si>
  <si>
    <t>+USD/-JPY 107.28 13-07-20 (10) -15</t>
  </si>
  <si>
    <t>10000151</t>
  </si>
  <si>
    <t>+USD/-JPY 107.689 08-07-20 (10) -6.1</t>
  </si>
  <si>
    <t>10000333</t>
  </si>
  <si>
    <t>+USD/-JPY 107.71 13-07-20 (10) -7</t>
  </si>
  <si>
    <t>10000159</t>
  </si>
  <si>
    <t>+USD/-JPY 108.97 13-07-20 (10) -89</t>
  </si>
  <si>
    <t>10000139</t>
  </si>
  <si>
    <t>TRS</t>
  </si>
  <si>
    <t>10000261</t>
  </si>
  <si>
    <t>10000274</t>
  </si>
  <si>
    <t>10000279</t>
  </si>
  <si>
    <t>10000311</t>
  </si>
  <si>
    <t>10000313</t>
  </si>
  <si>
    <t>10000321</t>
  </si>
  <si>
    <t>10000330</t>
  </si>
  <si>
    <t>10000334</t>
  </si>
  <si>
    <t>10000312</t>
  </si>
  <si>
    <t>10000349</t>
  </si>
  <si>
    <t/>
  </si>
  <si>
    <t>דולר ניו-זילנד</t>
  </si>
  <si>
    <t>כתר נורבגי</t>
  </si>
  <si>
    <t>רובל רוסי</t>
  </si>
  <si>
    <t>יואן סיני</t>
  </si>
  <si>
    <t>בנק דיסקונט לישראל בע"מ</t>
  </si>
  <si>
    <t>30011000</t>
  </si>
  <si>
    <t>ilAAA</t>
  </si>
  <si>
    <t>מעלות S&amp;P</t>
  </si>
  <si>
    <t>בנק הפועלים בע"מ</t>
  </si>
  <si>
    <t>30012000</t>
  </si>
  <si>
    <t>בנק לאומי לישראל בע"מ</t>
  </si>
  <si>
    <t>34110000</t>
  </si>
  <si>
    <t>בנק מזרחי טפחות בע"מ</t>
  </si>
  <si>
    <t>30120000</t>
  </si>
  <si>
    <t>32012000</t>
  </si>
  <si>
    <t>30212000</t>
  </si>
  <si>
    <t>30312000</t>
  </si>
  <si>
    <t>31712000</t>
  </si>
  <si>
    <t>31710000</t>
  </si>
  <si>
    <t>30710000</t>
  </si>
  <si>
    <t>33810000</t>
  </si>
  <si>
    <t>32610000</t>
  </si>
  <si>
    <t>34010000</t>
  </si>
  <si>
    <t>34710000</t>
  </si>
  <si>
    <t>30810000</t>
  </si>
  <si>
    <t>34510000</t>
  </si>
  <si>
    <t>34610000</t>
  </si>
  <si>
    <t>34520000</t>
  </si>
  <si>
    <t>30820000</t>
  </si>
  <si>
    <t>31220000</t>
  </si>
  <si>
    <t>34020000</t>
  </si>
  <si>
    <t>31720000</t>
  </si>
  <si>
    <t>32011000</t>
  </si>
  <si>
    <t>30211000</t>
  </si>
  <si>
    <t>30311000</t>
  </si>
  <si>
    <t>סה"כ השקעות אחרות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</si>
</sst>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  <numFmt numFmtId="168" formatCode="0.0000"/>
  </numFmts>
  <fonts count="29">
    <font>
      <sz val="10"/>
      <name val="Arial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2"/>
      <name val="David"/>
      <family val="2"/>
      <charset val="177"/>
    </font>
    <font>
      <b/>
      <sz val="14"/>
      <name val="Arial"/>
      <family val="2"/>
    </font>
    <font>
      <b/>
      <u/>
      <sz val="14"/>
      <name val="David"/>
      <family val="2"/>
      <charset val="177"/>
    </font>
    <font>
      <b/>
      <sz val="16"/>
      <name val="Arial"/>
      <family val="2"/>
    </font>
    <font>
      <sz val="10"/>
      <name val="David"/>
      <family val="2"/>
      <charset val="177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sz val="6"/>
      <name val="Switzerland"/>
      <family val="2"/>
      <charset val="177"/>
    </font>
    <font>
      <b/>
      <sz val="6"/>
      <name val="Switzerland"/>
      <family val="2"/>
      <charset val="177"/>
    </font>
    <font>
      <b/>
      <sz val="13"/>
      <name val="David"/>
      <family val="2"/>
      <charset val="177"/>
    </font>
    <font>
      <sz val="12"/>
      <name val="Times New Roman"/>
      <family val="1"/>
    </font>
    <font>
      <sz val="10"/>
      <name val="Arial"/>
      <family val="2"/>
    </font>
    <font>
      <b/>
      <sz val="12"/>
      <name val="David"/>
      <family val="2"/>
      <charset val="177"/>
    </font>
    <font>
      <sz val="14"/>
      <name val="arial"/>
      <family val="2"/>
    </font>
    <font>
      <sz val="10"/>
      <color indexed="12"/>
      <name val="Arial"/>
      <family val="2"/>
    </font>
    <font>
      <b/>
      <sz val="14"/>
      <name val="David"/>
      <family val="2"/>
      <charset val="177"/>
    </font>
    <font>
      <b/>
      <sz val="12"/>
      <name val="Arial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10"/>
      <name val="Arial"/>
      <family val="2"/>
    </font>
    <font>
      <sz val="11"/>
      <color rgb="FF000000"/>
      <name val="Arial"/>
      <family val="2"/>
      <charset val="177"/>
    </font>
    <font>
      <b/>
      <sz val="11"/>
      <color rgb="FF000000"/>
      <name val="Arial"/>
      <family val="2"/>
      <charset val="177"/>
    </font>
    <font>
      <b/>
      <sz val="11"/>
      <color theme="1"/>
      <name val="Arial"/>
      <family val="2"/>
      <scheme val="minor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/>
      <bottom style="thin">
        <color rgb="FF95B3D7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5">
    <xf numFmtId="0" fontId="0" fillId="0" borderId="0"/>
    <xf numFmtId="164" fontId="22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16" fillId="0" borderId="0"/>
    <xf numFmtId="0" fontId="22" fillId="0" borderId="0"/>
    <xf numFmtId="0" fontId="1" fillId="0" borderId="0"/>
    <xf numFmtId="9" fontId="22" fillId="0" borderId="0" applyFont="0" applyFill="0" applyBorder="0" applyAlignment="0" applyProtection="0"/>
    <xf numFmtId="166" fontId="12" fillId="0" borderId="0" applyFill="0" applyBorder="0" applyProtection="0">
      <alignment horizontal="right"/>
    </xf>
    <xf numFmtId="166" fontId="13" fillId="0" borderId="0" applyFill="0" applyBorder="0" applyProtection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0" fillId="0" borderId="0" xfId="0" applyFont="1" applyAlignment="1">
      <alignment horizontal="right" readingOrder="2"/>
    </xf>
    <xf numFmtId="0" fontId="4" fillId="0" borderId="0" xfId="0" applyFont="1" applyAlignment="1">
      <alignment horizontal="center" readingOrder="2"/>
    </xf>
    <xf numFmtId="0" fontId="4" fillId="0" borderId="0" xfId="7" applyFont="1" applyAlignment="1">
      <alignment horizontal="right"/>
    </xf>
    <xf numFmtId="0" fontId="4" fillId="0" borderId="0" xfId="7" applyFont="1" applyAlignment="1">
      <alignment horizontal="center"/>
    </xf>
    <xf numFmtId="0" fontId="6" fillId="0" borderId="0" xfId="7" applyFont="1" applyAlignment="1">
      <alignment horizontal="center" vertical="center" wrapText="1"/>
    </xf>
    <xf numFmtId="0" fontId="8" fillId="0" borderId="0" xfId="7" applyFont="1" applyAlignment="1">
      <alignment horizontal="center" wrapText="1"/>
    </xf>
    <xf numFmtId="0" fontId="15" fillId="0" borderId="0" xfId="7" applyFont="1" applyAlignment="1">
      <alignment horizontal="justify" readingOrder="2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wrapText="1"/>
    </xf>
    <xf numFmtId="49" fontId="5" fillId="2" borderId="2" xfId="0" applyNumberFormat="1" applyFont="1" applyFill="1" applyBorder="1" applyAlignment="1">
      <alignment horizontal="center" wrapText="1"/>
    </xf>
    <xf numFmtId="49" fontId="5" fillId="2" borderId="3" xfId="0" applyNumberFormat="1" applyFont="1" applyFill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49" fontId="14" fillId="2" borderId="1" xfId="7" applyNumberFormat="1" applyFont="1" applyFill="1" applyBorder="1" applyAlignment="1">
      <alignment horizontal="center" vertical="center" wrapText="1" readingOrder="2"/>
    </xf>
    <xf numFmtId="0" fontId="5" fillId="2" borderId="2" xfId="7" applyFont="1" applyFill="1" applyBorder="1" applyAlignment="1">
      <alignment horizontal="center" vertical="center" wrapText="1"/>
    </xf>
    <xf numFmtId="0" fontId="5" fillId="2" borderId="3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9" fillId="2" borderId="3" xfId="7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wrapText="1"/>
    </xf>
    <xf numFmtId="0" fontId="14" fillId="2" borderId="1" xfId="7" applyNumberFormat="1" applyFont="1" applyFill="1" applyBorder="1" applyAlignment="1">
      <alignment horizontal="right" vertical="center" wrapText="1" indent="1"/>
    </xf>
    <xf numFmtId="49" fontId="14" fillId="2" borderId="1" xfId="7" applyNumberFormat="1" applyFont="1" applyFill="1" applyBorder="1" applyAlignment="1">
      <alignment horizontal="right" vertical="center" wrapText="1" indent="3" readingOrder="2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wrapText="1"/>
    </xf>
    <xf numFmtId="0" fontId="5" fillId="2" borderId="4" xfId="7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center" vertical="center" wrapText="1" readingOrder="2"/>
    </xf>
    <xf numFmtId="49" fontId="14" fillId="2" borderId="7" xfId="7" applyNumberFormat="1" applyFont="1" applyFill="1" applyBorder="1" applyAlignment="1">
      <alignment horizontal="center" vertical="center" wrapText="1" readingOrder="2"/>
    </xf>
    <xf numFmtId="0" fontId="5" fillId="2" borderId="8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wrapText="1"/>
    </xf>
    <xf numFmtId="49" fontId="17" fillId="2" borderId="2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9" fillId="0" borderId="0" xfId="11" applyFont="1" applyFill="1" applyBorder="1" applyAlignment="1" applyProtection="1">
      <alignment horizontal="center" readingOrder="2"/>
    </xf>
    <xf numFmtId="49" fontId="5" fillId="2" borderId="6" xfId="0" applyNumberFormat="1" applyFont="1" applyFill="1" applyBorder="1" applyAlignment="1">
      <alignment horizontal="center" wrapText="1"/>
    </xf>
    <xf numFmtId="0" fontId="2" fillId="0" borderId="0" xfId="11" applyFill="1" applyBorder="1" applyAlignment="1" applyProtection="1">
      <alignment horizontal="center" readingOrder="2"/>
    </xf>
    <xf numFmtId="0" fontId="14" fillId="2" borderId="5" xfId="7" applyNumberFormat="1" applyFont="1" applyFill="1" applyBorder="1" applyAlignment="1">
      <alignment horizontal="right" vertical="center" wrapText="1" indent="1"/>
    </xf>
    <xf numFmtId="0" fontId="21" fillId="0" borderId="0" xfId="7" applyFont="1" applyAlignment="1">
      <alignment horizontal="right"/>
    </xf>
    <xf numFmtId="49" fontId="14" fillId="2" borderId="10" xfId="7" applyNumberFormat="1" applyFont="1" applyFill="1" applyBorder="1" applyAlignment="1">
      <alignment horizontal="center" vertical="center" wrapText="1" readingOrder="2"/>
    </xf>
    <xf numFmtId="3" fontId="5" fillId="2" borderId="11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14" fillId="2" borderId="5" xfId="7" applyNumberFormat="1" applyFont="1" applyFill="1" applyBorder="1" applyAlignment="1">
      <alignment horizontal="right" vertical="center" wrapText="1" readingOrder="2"/>
    </xf>
    <xf numFmtId="0" fontId="14" fillId="2" borderId="1" xfId="7" applyNumberFormat="1" applyFont="1" applyFill="1" applyBorder="1" applyAlignment="1">
      <alignment horizontal="right" vertical="center" wrapText="1" readingOrder="2"/>
    </xf>
    <xf numFmtId="0" fontId="14" fillId="2" borderId="5" xfId="7" applyNumberFormat="1" applyFont="1" applyFill="1" applyBorder="1" applyAlignment="1">
      <alignment horizontal="right" vertical="center" wrapText="1" indent="1" readingOrder="2"/>
    </xf>
    <xf numFmtId="0" fontId="9" fillId="2" borderId="21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 vertical="center" wrapText="1"/>
    </xf>
    <xf numFmtId="0" fontId="5" fillId="2" borderId="14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21" fillId="0" borderId="0" xfId="7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25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1"/>
    </xf>
    <xf numFmtId="0" fontId="26" fillId="0" borderId="0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2"/>
    </xf>
    <xf numFmtId="0" fontId="26" fillId="0" borderId="0" xfId="0" applyFont="1" applyFill="1" applyBorder="1" applyAlignment="1">
      <alignment horizontal="right" indent="3"/>
    </xf>
    <xf numFmtId="0" fontId="25" fillId="0" borderId="0" xfId="0" applyFont="1" applyFill="1" applyBorder="1" applyAlignment="1">
      <alignment horizontal="right" indent="4"/>
    </xf>
    <xf numFmtId="0" fontId="25" fillId="0" borderId="0" xfId="0" applyFont="1" applyFill="1" applyBorder="1" applyAlignment="1">
      <alignment horizontal="right" indent="3"/>
    </xf>
    <xf numFmtId="4" fontId="25" fillId="0" borderId="0" xfId="0" applyNumberFormat="1" applyFont="1" applyFill="1" applyBorder="1" applyAlignment="1">
      <alignment horizontal="right"/>
    </xf>
    <xf numFmtId="10" fontId="25" fillId="0" borderId="0" xfId="0" applyNumberFormat="1" applyFont="1" applyFill="1" applyBorder="1" applyAlignment="1">
      <alignment horizontal="right"/>
    </xf>
    <xf numFmtId="2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Fill="1" applyBorder="1" applyAlignment="1">
      <alignment horizontal="right"/>
    </xf>
    <xf numFmtId="10" fontId="26" fillId="0" borderId="0" xfId="0" applyNumberFormat="1" applyFont="1" applyFill="1" applyBorder="1" applyAlignment="1">
      <alignment horizontal="right"/>
    </xf>
    <xf numFmtId="2" fontId="26" fillId="0" borderId="0" xfId="0" applyNumberFormat="1" applyFont="1" applyFill="1" applyBorder="1" applyAlignment="1">
      <alignment horizontal="right"/>
    </xf>
    <xf numFmtId="49" fontId="25" fillId="0" borderId="0" xfId="0" applyNumberFormat="1" applyFont="1" applyFill="1" applyBorder="1" applyAlignment="1">
      <alignment horizontal="right"/>
    </xf>
    <xf numFmtId="167" fontId="2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horizontal="right" readingOrder="2"/>
    </xf>
    <xf numFmtId="0" fontId="6" fillId="0" borderId="0" xfId="0" applyFont="1" applyAlignment="1">
      <alignment horizontal="center"/>
    </xf>
    <xf numFmtId="0" fontId="26" fillId="0" borderId="23" xfId="0" applyFont="1" applyFill="1" applyBorder="1" applyAlignment="1">
      <alignment horizontal="right"/>
    </xf>
    <xf numFmtId="0" fontId="26" fillId="0" borderId="0" xfId="0" applyFont="1" applyFill="1" applyBorder="1" applyAlignment="1">
      <alignment horizontal="right" indent="2"/>
    </xf>
    <xf numFmtId="0" fontId="26" fillId="0" borderId="23" xfId="0" applyNumberFormat="1" applyFont="1" applyFill="1" applyBorder="1" applyAlignment="1">
      <alignment horizontal="right"/>
    </xf>
    <xf numFmtId="4" fontId="26" fillId="0" borderId="23" xfId="0" applyNumberFormat="1" applyFont="1" applyFill="1" applyBorder="1" applyAlignment="1">
      <alignment horizontal="right"/>
    </xf>
    <xf numFmtId="2" fontId="26" fillId="0" borderId="23" xfId="0" applyNumberFormat="1" applyFont="1" applyFill="1" applyBorder="1" applyAlignment="1">
      <alignment horizontal="right"/>
    </xf>
    <xf numFmtId="10" fontId="26" fillId="0" borderId="23" xfId="0" applyNumberFormat="1" applyFont="1" applyFill="1" applyBorder="1" applyAlignment="1">
      <alignment horizontal="right"/>
    </xf>
    <xf numFmtId="0" fontId="25" fillId="0" borderId="0" xfId="0" applyFont="1" applyFill="1" applyBorder="1" applyAlignment="1">
      <alignment horizontal="right" indent="1"/>
    </xf>
    <xf numFmtId="0" fontId="26" fillId="0" borderId="0" xfId="0" applyFont="1" applyFill="1" applyBorder="1" applyAlignment="1">
      <alignment horizontal="right"/>
    </xf>
    <xf numFmtId="167" fontId="26" fillId="0" borderId="0" xfId="0" applyNumberFormat="1" applyFont="1" applyFill="1" applyBorder="1" applyAlignment="1">
      <alignment horizontal="right"/>
    </xf>
    <xf numFmtId="14" fontId="25" fillId="0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5" fillId="0" borderId="24" xfId="13" applyFont="1" applyBorder="1" applyAlignment="1">
      <alignment horizontal="right"/>
    </xf>
    <xf numFmtId="10" fontId="5" fillId="0" borderId="24" xfId="14" applyNumberFormat="1" applyFont="1" applyBorder="1" applyAlignment="1">
      <alignment horizontal="center"/>
    </xf>
    <xf numFmtId="2" fontId="5" fillId="0" borderId="24" xfId="7" applyNumberFormat="1" applyFont="1" applyBorder="1" applyAlignment="1">
      <alignment horizontal="right"/>
    </xf>
    <xf numFmtId="168" fontId="5" fillId="0" borderId="24" xfId="7" applyNumberFormat="1" applyFont="1" applyBorder="1" applyAlignment="1">
      <alignment horizontal="center"/>
    </xf>
    <xf numFmtId="2" fontId="27" fillId="0" borderId="0" xfId="0" applyNumberFormat="1" applyFont="1" applyFill="1"/>
    <xf numFmtId="10" fontId="28" fillId="0" borderId="0" xfId="0" applyNumberFormat="1" applyFont="1" applyFill="1" applyBorder="1" applyAlignment="1">
      <alignment horizontal="right"/>
    </xf>
    <xf numFmtId="0" fontId="7" fillId="2" borderId="14" xfId="7" applyFont="1" applyFill="1" applyBorder="1" applyAlignment="1">
      <alignment horizontal="center" vertical="center" wrapText="1"/>
    </xf>
    <xf numFmtId="0" fontId="7" fillId="2" borderId="15" xfId="7" applyFont="1" applyFill="1" applyBorder="1" applyAlignment="1">
      <alignment horizontal="center" vertical="center" wrapText="1"/>
    </xf>
    <xf numFmtId="0" fontId="7" fillId="2" borderId="4" xfId="7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 readingOrder="2"/>
    </xf>
    <xf numFmtId="0" fontId="7" fillId="2" borderId="19" xfId="0" applyFont="1" applyFill="1" applyBorder="1" applyAlignment="1">
      <alignment horizontal="center" vertical="center" wrapText="1" readingOrder="2"/>
    </xf>
    <xf numFmtId="0" fontId="7" fillId="2" borderId="20" xfId="0" applyFont="1" applyFill="1" applyBorder="1" applyAlignment="1">
      <alignment horizontal="center" vertical="center" wrapText="1" readingOrder="2"/>
    </xf>
    <xf numFmtId="0" fontId="20" fillId="2" borderId="16" xfId="0" applyFont="1" applyFill="1" applyBorder="1" applyAlignment="1">
      <alignment horizontal="center" vertical="center" wrapText="1" readingOrder="2"/>
    </xf>
    <xf numFmtId="0" fontId="16" fillId="0" borderId="17" xfId="0" applyFont="1" applyBorder="1" applyAlignment="1">
      <alignment horizontal="center" readingOrder="2"/>
    </xf>
    <xf numFmtId="0" fontId="16" fillId="0" borderId="13" xfId="0" applyFont="1" applyBorder="1" applyAlignment="1">
      <alignment horizontal="center" readingOrder="2"/>
    </xf>
    <xf numFmtId="0" fontId="20" fillId="2" borderId="18" xfId="0" applyFont="1" applyFill="1" applyBorder="1" applyAlignment="1">
      <alignment horizontal="center" vertical="center" wrapText="1" readingOrder="2"/>
    </xf>
    <xf numFmtId="0" fontId="16" fillId="0" borderId="19" xfId="0" applyFont="1" applyBorder="1" applyAlignment="1">
      <alignment horizontal="center" readingOrder="2"/>
    </xf>
    <xf numFmtId="0" fontId="16" fillId="0" borderId="20" xfId="0" applyFont="1" applyBorder="1" applyAlignment="1">
      <alignment horizontal="center" readingOrder="2"/>
    </xf>
    <xf numFmtId="0" fontId="5" fillId="0" borderId="0" xfId="0" applyFont="1" applyAlignment="1">
      <alignment horizontal="right" readingOrder="2"/>
    </xf>
    <xf numFmtId="0" fontId="20" fillId="2" borderId="19" xfId="0" applyFont="1" applyFill="1" applyBorder="1" applyAlignment="1">
      <alignment horizontal="center" vertical="center" wrapText="1" readingOrder="2"/>
    </xf>
    <xf numFmtId="0" fontId="20" fillId="2" borderId="20" xfId="0" applyFont="1" applyFill="1" applyBorder="1" applyAlignment="1">
      <alignment horizontal="center" vertical="center" wrapText="1" readingOrder="2"/>
    </xf>
  </cellXfs>
  <cellStyles count="15">
    <cellStyle name="Comma" xfId="13" builtinId="3"/>
    <cellStyle name="Comma 2" xfId="1"/>
    <cellStyle name="Currency [0] _1" xfId="2"/>
    <cellStyle name="Hyperlink 2" xfId="3"/>
    <cellStyle name="Normal" xfId="0" builtinId="0"/>
    <cellStyle name="Normal 11" xfId="4"/>
    <cellStyle name="Normal 2" xfId="5"/>
    <cellStyle name="Normal 3" xfId="6"/>
    <cellStyle name="Normal 4" xfId="12"/>
    <cellStyle name="Normal_2007-16618" xfId="7"/>
    <cellStyle name="Percent" xfId="14" builtinId="5"/>
    <cellStyle name="Percent 2" xfId="8"/>
    <cellStyle name="Text" xfId="9"/>
    <cellStyle name="Total" xfId="10"/>
    <cellStyle name="היפר-קישור" xfId="11" builtinId="8"/>
  </cellStyles>
  <dxfs count="9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198120</xdr:colOff>
      <xdr:row>50</xdr:row>
      <xdr:rowOff>0</xdr:rowOff>
    </xdr:from>
    <xdr:to>
      <xdr:col>29</xdr:col>
      <xdr:colOff>198120</xdr:colOff>
      <xdr:row>50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46075400" y="10163175"/>
          <a:ext cx="9239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en-US" sz="1300" b="0" i="0" u="none" strike="noStrike" baseline="0">
              <a:solidFill>
                <a:srgbClr val="000000"/>
              </a:solidFill>
              <a:cs typeface="FrankRuehl"/>
            </a:rPr>
            <a:t> 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X66"/>
  <sheetViews>
    <sheetView rightToLeft="1" tabSelected="1" workbookViewId="0">
      <selection activeCell="C13" sqref="C13"/>
    </sheetView>
  </sheetViews>
  <sheetFormatPr defaultColWidth="9.140625" defaultRowHeight="18"/>
  <cols>
    <col min="1" max="1" width="6.28515625" style="9" customWidth="1"/>
    <col min="2" max="2" width="47.28515625" style="8" customWidth="1"/>
    <col min="3" max="3" width="18" style="9" customWidth="1"/>
    <col min="4" max="4" width="20.140625" style="9" customWidth="1"/>
    <col min="5" max="24" width="6.7109375" style="9" customWidth="1"/>
    <col min="25" max="27" width="7.7109375" style="9" customWidth="1"/>
    <col min="28" max="28" width="7.140625" style="9" customWidth="1"/>
    <col min="29" max="29" width="6" style="9" customWidth="1"/>
    <col min="30" max="30" width="8.140625" style="9" customWidth="1"/>
    <col min="31" max="31" width="6.28515625" style="9" customWidth="1"/>
    <col min="32" max="32" width="8" style="9" customWidth="1"/>
    <col min="33" max="33" width="8.7109375" style="9" customWidth="1"/>
    <col min="34" max="34" width="10" style="9" customWidth="1"/>
    <col min="35" max="35" width="9.5703125" style="9" customWidth="1"/>
    <col min="36" max="36" width="6.140625" style="9" customWidth="1"/>
    <col min="37" max="38" width="5.7109375" style="9" customWidth="1"/>
    <col min="39" max="39" width="6.85546875" style="9" customWidth="1"/>
    <col min="40" max="40" width="6.42578125" style="9" customWidth="1"/>
    <col min="41" max="41" width="6.7109375" style="9" customWidth="1"/>
    <col min="42" max="42" width="7.28515625" style="9" customWidth="1"/>
    <col min="43" max="54" width="5.7109375" style="9" customWidth="1"/>
    <col min="55" max="16384" width="9.140625" style="9"/>
  </cols>
  <sheetData>
    <row r="1" spans="1:24">
      <c r="B1" s="47" t="s">
        <v>159</v>
      </c>
      <c r="C1" s="68" t="s" vm="1">
        <v>238</v>
      </c>
    </row>
    <row r="2" spans="1:24">
      <c r="B2" s="47" t="s">
        <v>158</v>
      </c>
      <c r="C2" s="68" t="s">
        <v>239</v>
      </c>
    </row>
    <row r="3" spans="1:24">
      <c r="B3" s="47" t="s">
        <v>160</v>
      </c>
      <c r="C3" s="68" t="s">
        <v>240</v>
      </c>
    </row>
    <row r="4" spans="1:24">
      <c r="B4" s="47" t="s">
        <v>161</v>
      </c>
      <c r="C4" s="68">
        <v>12147</v>
      </c>
    </row>
    <row r="6" spans="1:24" ht="26.25" customHeight="1">
      <c r="B6" s="104" t="s">
        <v>175</v>
      </c>
      <c r="C6" s="105"/>
      <c r="D6" s="106"/>
    </row>
    <row r="7" spans="1:24" s="10" customFormat="1">
      <c r="B7" s="22"/>
      <c r="C7" s="23" t="s">
        <v>91</v>
      </c>
      <c r="D7" s="24" t="s">
        <v>89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</row>
    <row r="8" spans="1:24" s="10" customFormat="1">
      <c r="B8" s="22"/>
      <c r="C8" s="25" t="s">
        <v>219</v>
      </c>
      <c r="D8" s="26" t="s">
        <v>19</v>
      </c>
    </row>
    <row r="9" spans="1:24" s="11" customFormat="1" ht="18" customHeight="1">
      <c r="B9" s="36"/>
      <c r="C9" s="19" t="s">
        <v>0</v>
      </c>
      <c r="D9" s="27" t="s">
        <v>1</v>
      </c>
    </row>
    <row r="10" spans="1:24" s="11" customFormat="1" ht="18" customHeight="1">
      <c r="B10" s="55" t="s">
        <v>174</v>
      </c>
      <c r="C10" s="98">
        <f>C11+C12+C23+C37</f>
        <v>7083.9931023596</v>
      </c>
      <c r="D10" s="99">
        <f>C10/$C$42</f>
        <v>1</v>
      </c>
    </row>
    <row r="11" spans="1:24">
      <c r="A11" s="43" t="s">
        <v>121</v>
      </c>
      <c r="B11" s="28" t="s">
        <v>176</v>
      </c>
      <c r="C11" s="98">
        <f>מזומנים!J10</f>
        <v>965.94400161160002</v>
      </c>
      <c r="D11" s="99">
        <f>C11/$C$42</f>
        <v>0.1363558642215299</v>
      </c>
    </row>
    <row r="12" spans="1:24">
      <c r="B12" s="28" t="s">
        <v>177</v>
      </c>
      <c r="C12" s="98">
        <f>C13+C16+C17+C18+C19+C20+C21</f>
        <v>1806.1461459929997</v>
      </c>
      <c r="D12" s="99">
        <f>C12/$C$42</f>
        <v>0.25496159015053138</v>
      </c>
    </row>
    <row r="13" spans="1:24">
      <c r="A13" s="45" t="s">
        <v>121</v>
      </c>
      <c r="B13" s="29" t="s">
        <v>52</v>
      </c>
      <c r="C13" s="98">
        <f>'תעודות התחייבות ממשלתיות'!O11</f>
        <v>3.5469071130000001</v>
      </c>
      <c r="D13" s="99">
        <f>C13/$C$42</f>
        <v>5.0069319121987346E-4</v>
      </c>
    </row>
    <row r="14" spans="1:24">
      <c r="A14" s="45" t="s">
        <v>121</v>
      </c>
      <c r="B14" s="29" t="s">
        <v>53</v>
      </c>
      <c r="C14" s="98" t="s" vm="2">
        <v>1292</v>
      </c>
      <c r="D14" s="99" t="s" vm="3">
        <v>1292</v>
      </c>
    </row>
    <row r="15" spans="1:24">
      <c r="A15" s="45" t="s">
        <v>121</v>
      </c>
      <c r="B15" s="29" t="s">
        <v>54</v>
      </c>
      <c r="C15" s="98" t="s" vm="4">
        <v>1292</v>
      </c>
      <c r="D15" s="99" t="s" vm="5">
        <v>1292</v>
      </c>
    </row>
    <row r="16" spans="1:24">
      <c r="A16" s="45" t="s">
        <v>121</v>
      </c>
      <c r="B16" s="29" t="s">
        <v>55</v>
      </c>
      <c r="C16" s="98">
        <f>מניות!L11</f>
        <v>1073.7887149159997</v>
      </c>
      <c r="D16" s="99">
        <f t="shared" ref="D16:D21" si="0">C16/$C$42</f>
        <v>0.15157958222154852</v>
      </c>
    </row>
    <row r="17" spans="1:4">
      <c r="A17" s="45" t="s">
        <v>121</v>
      </c>
      <c r="B17" s="29" t="s">
        <v>232</v>
      </c>
      <c r="C17" s="98">
        <f>'קרנות סל'!K11</f>
        <v>658.31461380799988</v>
      </c>
      <c r="D17" s="99">
        <f t="shared" si="0"/>
        <v>9.2929877866301497E-2</v>
      </c>
    </row>
    <row r="18" spans="1:4">
      <c r="A18" s="45" t="s">
        <v>121</v>
      </c>
      <c r="B18" s="29" t="s">
        <v>56</v>
      </c>
      <c r="C18" s="98">
        <f>'קרנות נאמנות'!L11</f>
        <v>78.744205480000005</v>
      </c>
      <c r="D18" s="99">
        <f t="shared" si="0"/>
        <v>1.111579364098635E-2</v>
      </c>
    </row>
    <row r="19" spans="1:4">
      <c r="A19" s="45" t="s">
        <v>121</v>
      </c>
      <c r="B19" s="29" t="s">
        <v>57</v>
      </c>
      <c r="C19" s="98">
        <f>'כתבי אופציה'!I11</f>
        <v>0.19036943199999998</v>
      </c>
      <c r="D19" s="99">
        <f t="shared" si="0"/>
        <v>2.6873181445728683E-5</v>
      </c>
    </row>
    <row r="20" spans="1:4">
      <c r="A20" s="45" t="s">
        <v>121</v>
      </c>
      <c r="B20" s="29" t="s">
        <v>58</v>
      </c>
      <c r="C20" s="98">
        <f>אופציות!I11</f>
        <v>-5.9759981460000011</v>
      </c>
      <c r="D20" s="99">
        <f t="shared" si="0"/>
        <v>-8.4359175110002038E-4</v>
      </c>
    </row>
    <row r="21" spans="1:4">
      <c r="A21" s="45" t="s">
        <v>121</v>
      </c>
      <c r="B21" s="29" t="s">
        <v>59</v>
      </c>
      <c r="C21" s="98">
        <f>'חוזים עתידיים'!I11</f>
        <v>-2.4626666099999999</v>
      </c>
      <c r="D21" s="99">
        <f t="shared" si="0"/>
        <v>-3.4763819987059457E-4</v>
      </c>
    </row>
    <row r="22" spans="1:4">
      <c r="A22" s="45" t="s">
        <v>121</v>
      </c>
      <c r="B22" s="29" t="s">
        <v>60</v>
      </c>
      <c r="C22" s="98" t="s" vm="6">
        <v>1292</v>
      </c>
      <c r="D22" s="99" t="s" vm="7">
        <v>1292</v>
      </c>
    </row>
    <row r="23" spans="1:4">
      <c r="B23" s="28" t="s">
        <v>178</v>
      </c>
      <c r="C23" s="98">
        <f>C24+C29+C31</f>
        <v>4312.4330760950006</v>
      </c>
      <c r="D23" s="99">
        <f>C23/$C$42</f>
        <v>0.60875737931740459</v>
      </c>
    </row>
    <row r="24" spans="1:4">
      <c r="A24" s="45" t="s">
        <v>121</v>
      </c>
      <c r="B24" s="29" t="s">
        <v>61</v>
      </c>
      <c r="C24" s="98">
        <f>'לא סחיר- תעודות התחייבות ממשלתי'!M11</f>
        <v>4303.2358900000008</v>
      </c>
      <c r="D24" s="99">
        <f>C24/$C$42</f>
        <v>0.60745907397434373</v>
      </c>
    </row>
    <row r="25" spans="1:4">
      <c r="A25" s="45" t="s">
        <v>121</v>
      </c>
      <c r="B25" s="29" t="s">
        <v>62</v>
      </c>
      <c r="C25" s="98" t="s" vm="8">
        <v>1292</v>
      </c>
      <c r="D25" s="99" t="s" vm="9">
        <v>1292</v>
      </c>
    </row>
    <row r="26" spans="1:4">
      <c r="A26" s="45" t="s">
        <v>121</v>
      </c>
      <c r="B26" s="29" t="s">
        <v>54</v>
      </c>
      <c r="C26" s="98" t="s" vm="10">
        <v>1292</v>
      </c>
      <c r="D26" s="99" t="s" vm="11">
        <v>1292</v>
      </c>
    </row>
    <row r="27" spans="1:4">
      <c r="A27" s="45" t="s">
        <v>121</v>
      </c>
      <c r="B27" s="29" t="s">
        <v>63</v>
      </c>
      <c r="C27" s="98" t="s" vm="12">
        <v>1292</v>
      </c>
      <c r="D27" s="99" t="s" vm="13">
        <v>1292</v>
      </c>
    </row>
    <row r="28" spans="1:4">
      <c r="A28" s="45" t="s">
        <v>121</v>
      </c>
      <c r="B28" s="29" t="s">
        <v>64</v>
      </c>
      <c r="C28" s="98" t="s" vm="14">
        <v>1292</v>
      </c>
      <c r="D28" s="99" t="s" vm="15">
        <v>1292</v>
      </c>
    </row>
    <row r="29" spans="1:4">
      <c r="A29" s="45" t="s">
        <v>121</v>
      </c>
      <c r="B29" s="29" t="s">
        <v>65</v>
      </c>
      <c r="C29" s="98">
        <f>'לא סחיר - כתבי אופציה'!I11</f>
        <v>4.5683801999999996E-2</v>
      </c>
      <c r="D29" s="99">
        <f>C29/$C$42</f>
        <v>6.4488772560751402E-6</v>
      </c>
    </row>
    <row r="30" spans="1:4">
      <c r="A30" s="45" t="s">
        <v>121</v>
      </c>
      <c r="B30" s="29" t="s">
        <v>201</v>
      </c>
      <c r="C30" s="98" t="s" vm="16">
        <v>1292</v>
      </c>
      <c r="D30" s="99" t="s" vm="17">
        <v>1292</v>
      </c>
    </row>
    <row r="31" spans="1:4">
      <c r="A31" s="45" t="s">
        <v>121</v>
      </c>
      <c r="B31" s="29" t="s">
        <v>86</v>
      </c>
      <c r="C31" s="98">
        <f>'לא סחיר - חוזים עתידיים'!I11</f>
        <v>9.1515022929999983</v>
      </c>
      <c r="D31" s="99">
        <f>C31/$C$42</f>
        <v>1.2918564658048204E-3</v>
      </c>
    </row>
    <row r="32" spans="1:4">
      <c r="A32" s="45" t="s">
        <v>121</v>
      </c>
      <c r="B32" s="29" t="s">
        <v>66</v>
      </c>
      <c r="C32" s="98" t="s" vm="18">
        <v>1292</v>
      </c>
      <c r="D32" s="99" t="s" vm="19">
        <v>1292</v>
      </c>
    </row>
    <row r="33" spans="1:4">
      <c r="A33" s="45" t="s">
        <v>121</v>
      </c>
      <c r="B33" s="28" t="s">
        <v>179</v>
      </c>
      <c r="C33" s="98" t="s" vm="20">
        <v>1292</v>
      </c>
      <c r="D33" s="99" t="s" vm="21">
        <v>1292</v>
      </c>
    </row>
    <row r="34" spans="1:4">
      <c r="A34" s="45" t="s">
        <v>121</v>
      </c>
      <c r="B34" s="28" t="s">
        <v>180</v>
      </c>
      <c r="C34" s="98" t="s" vm="22">
        <v>1292</v>
      </c>
      <c r="D34" s="99" t="s" vm="23">
        <v>1292</v>
      </c>
    </row>
    <row r="35" spans="1:4">
      <c r="A35" s="45" t="s">
        <v>121</v>
      </c>
      <c r="B35" s="28" t="s">
        <v>181</v>
      </c>
      <c r="C35" s="98" t="s" vm="24">
        <v>1292</v>
      </c>
      <c r="D35" s="99" t="s" vm="25">
        <v>1292</v>
      </c>
    </row>
    <row r="36" spans="1:4">
      <c r="A36" s="45" t="s">
        <v>121</v>
      </c>
      <c r="B36" s="46" t="s">
        <v>182</v>
      </c>
      <c r="C36" s="98" t="s" vm="26">
        <v>1292</v>
      </c>
      <c r="D36" s="99" t="s" vm="27">
        <v>1292</v>
      </c>
    </row>
    <row r="37" spans="1:4">
      <c r="A37" s="45" t="s">
        <v>121</v>
      </c>
      <c r="B37" s="28" t="s">
        <v>183</v>
      </c>
      <c r="C37" s="98">
        <f>'השקעות אחרות '!I10</f>
        <v>-0.53012134</v>
      </c>
      <c r="D37" s="99" t="s" vm="28">
        <v>1292</v>
      </c>
    </row>
    <row r="38" spans="1:4">
      <c r="A38" s="45"/>
      <c r="B38" s="56" t="s">
        <v>185</v>
      </c>
      <c r="C38" s="98">
        <v>0</v>
      </c>
      <c r="D38" s="99">
        <f>C38/$C$42</f>
        <v>0</v>
      </c>
    </row>
    <row r="39" spans="1:4">
      <c r="A39" s="45" t="s">
        <v>121</v>
      </c>
      <c r="B39" s="57" t="s">
        <v>186</v>
      </c>
      <c r="C39" s="98" t="s" vm="29">
        <v>1292</v>
      </c>
      <c r="D39" s="99" t="s" vm="30">
        <v>1292</v>
      </c>
    </row>
    <row r="40" spans="1:4">
      <c r="A40" s="45" t="s">
        <v>121</v>
      </c>
      <c r="B40" s="57" t="s">
        <v>217</v>
      </c>
      <c r="C40" s="98" t="s" vm="31">
        <v>1292</v>
      </c>
      <c r="D40" s="99" t="s" vm="32">
        <v>1292</v>
      </c>
    </row>
    <row r="41" spans="1:4">
      <c r="A41" s="45" t="s">
        <v>121</v>
      </c>
      <c r="B41" s="57" t="s">
        <v>187</v>
      </c>
      <c r="C41" s="98" t="s" vm="33">
        <v>1292</v>
      </c>
      <c r="D41" s="99" t="s" vm="34">
        <v>1292</v>
      </c>
    </row>
    <row r="42" spans="1:4">
      <c r="B42" s="57" t="s">
        <v>67</v>
      </c>
      <c r="C42" s="98">
        <f>C38+C10</f>
        <v>7083.9931023596</v>
      </c>
      <c r="D42" s="99">
        <f>C42/$C$42</f>
        <v>1</v>
      </c>
    </row>
    <row r="43" spans="1:4">
      <c r="A43" s="45" t="s">
        <v>121</v>
      </c>
      <c r="B43" s="57" t="s">
        <v>184</v>
      </c>
      <c r="C43" s="98"/>
      <c r="D43" s="99"/>
    </row>
    <row r="44" spans="1:4">
      <c r="B44" s="6" t="s">
        <v>90</v>
      </c>
    </row>
    <row r="45" spans="1:4">
      <c r="C45" s="63" t="s">
        <v>166</v>
      </c>
      <c r="D45" s="35" t="s">
        <v>85</v>
      </c>
    </row>
    <row r="46" spans="1:4">
      <c r="C46" s="64" t="s">
        <v>0</v>
      </c>
      <c r="D46" s="24" t="s">
        <v>1</v>
      </c>
    </row>
    <row r="47" spans="1:4">
      <c r="C47" s="100" t="s">
        <v>147</v>
      </c>
      <c r="D47" s="101" vm="35">
        <v>2.3723000000000001</v>
      </c>
    </row>
    <row r="48" spans="1:4">
      <c r="C48" s="100" t="s">
        <v>156</v>
      </c>
      <c r="D48" s="101">
        <v>0.6384585628235121</v>
      </c>
    </row>
    <row r="49" spans="2:4">
      <c r="C49" s="100" t="s">
        <v>152</v>
      </c>
      <c r="D49" s="101" vm="36">
        <v>2.5308000000000002</v>
      </c>
    </row>
    <row r="50" spans="2:4">
      <c r="B50" s="12"/>
      <c r="C50" s="100" t="s">
        <v>700</v>
      </c>
      <c r="D50" s="101" vm="37">
        <v>3.6429</v>
      </c>
    </row>
    <row r="51" spans="2:4">
      <c r="C51" s="100" t="s">
        <v>145</v>
      </c>
      <c r="D51" s="101" vm="38">
        <v>3.8828</v>
      </c>
    </row>
    <row r="52" spans="2:4">
      <c r="C52" s="100" t="s">
        <v>146</v>
      </c>
      <c r="D52" s="101" vm="39">
        <v>4.2541000000000002</v>
      </c>
    </row>
    <row r="53" spans="2:4">
      <c r="C53" s="100" t="s">
        <v>148</v>
      </c>
      <c r="D53" s="101">
        <v>0.44719118519856527</v>
      </c>
    </row>
    <row r="54" spans="2:4">
      <c r="C54" s="100" t="s">
        <v>153</v>
      </c>
      <c r="D54" s="101" vm="40">
        <v>3.2172999999999998</v>
      </c>
    </row>
    <row r="55" spans="2:4">
      <c r="C55" s="100" t="s">
        <v>154</v>
      </c>
      <c r="D55" s="101">
        <v>0.1506151058347058</v>
      </c>
    </row>
    <row r="56" spans="2:4">
      <c r="C56" s="100" t="s">
        <v>151</v>
      </c>
      <c r="D56" s="101" vm="41">
        <v>0.52090000000000003</v>
      </c>
    </row>
    <row r="57" spans="2:4">
      <c r="C57" s="100" t="s">
        <v>1293</v>
      </c>
      <c r="D57" s="101">
        <v>2.2366098000000001</v>
      </c>
    </row>
    <row r="58" spans="2:4">
      <c r="C58" s="100" t="s">
        <v>150</v>
      </c>
      <c r="D58" s="101" vm="42">
        <v>0.36959999999999998</v>
      </c>
    </row>
    <row r="59" spans="2:4">
      <c r="C59" s="100" t="s">
        <v>143</v>
      </c>
      <c r="D59" s="101" vm="43">
        <v>3.4660000000000002</v>
      </c>
    </row>
    <row r="60" spans="2:4">
      <c r="C60" s="100" t="s">
        <v>157</v>
      </c>
      <c r="D60" s="101" vm="44">
        <v>0.19980000000000001</v>
      </c>
    </row>
    <row r="61" spans="2:4">
      <c r="C61" s="100" t="s">
        <v>1294</v>
      </c>
      <c r="D61" s="101" vm="45">
        <v>0.35580000000000001</v>
      </c>
    </row>
    <row r="62" spans="2:4">
      <c r="C62" s="100" t="s">
        <v>1295</v>
      </c>
      <c r="D62" s="101">
        <v>4.8688665065250679E-2</v>
      </c>
    </row>
    <row r="63" spans="2:4">
      <c r="C63" s="100" t="s">
        <v>1296</v>
      </c>
      <c r="D63" s="101">
        <v>0.49055962861267588</v>
      </c>
    </row>
    <row r="64" spans="2:4">
      <c r="C64" s="100" t="s">
        <v>144</v>
      </c>
      <c r="D64" s="101">
        <v>1</v>
      </c>
    </row>
    <row r="65" spans="3:4">
      <c r="C65"/>
      <c r="D65"/>
    </row>
    <row r="66" spans="3:4">
      <c r="C66"/>
      <c r="D66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C45:D46"/>
  </dataValidations>
  <hyperlinks>
    <hyperlink ref="A11" location="מזומנים!A1" display="◄"/>
    <hyperlink ref="A13" location="'תעודות התחייבות ממשלתיות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- תעודות התחייבות ממשלתי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קרנ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 מסחריות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'זכויות מקרקעין'!A1" display="◄"/>
    <hyperlink ref="A37" location="'השקעות אחרות '!A1" display="◄"/>
    <hyperlink ref="A43" location="'יתרת התחייבות להשקעה'!A1" display="◄"/>
    <hyperlink ref="A36" location="'השקעה בחברות מוחזקות'!A1" display="◄"/>
    <hyperlink ref="A39" location="'עלות מתואמת אג&quot;ח קונצרני סחיר'!A1" display="◄"/>
    <hyperlink ref="A40" location="'עלות מתואמת אג&quot;ח קונצרני ל.סחיר'!A1" display="◄"/>
    <hyperlink ref="A41" location="'עלות מתואמת מסגרות אשראי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90"/>
  <sheetViews>
    <sheetView rightToLeft="1" workbookViewId="0">
      <selection activeCell="K17" activeCellId="1" sqref="K12:K15 K17:K21"/>
    </sheetView>
  </sheetViews>
  <sheetFormatPr defaultColWidth="9.140625" defaultRowHeight="18"/>
  <cols>
    <col min="1" max="1" width="6.28515625" style="1" customWidth="1"/>
    <col min="2" max="2" width="27.28515625" style="2" bestFit="1" customWidth="1"/>
    <col min="3" max="3" width="63.140625" style="2" bestFit="1" customWidth="1"/>
    <col min="4" max="4" width="6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6.28515625" style="1" bestFit="1" customWidth="1"/>
    <col min="11" max="11" width="9.140625" style="1" bestFit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61">
      <c r="B1" s="47" t="s">
        <v>159</v>
      </c>
      <c r="C1" s="68" t="s" vm="1">
        <v>238</v>
      </c>
    </row>
    <row r="2" spans="2:61">
      <c r="B2" s="47" t="s">
        <v>158</v>
      </c>
      <c r="C2" s="68" t="s">
        <v>239</v>
      </c>
    </row>
    <row r="3" spans="2:61">
      <c r="B3" s="47" t="s">
        <v>160</v>
      </c>
      <c r="C3" s="68" t="s">
        <v>240</v>
      </c>
    </row>
    <row r="4" spans="2:61">
      <c r="B4" s="47" t="s">
        <v>161</v>
      </c>
      <c r="C4" s="68">
        <v>12147</v>
      </c>
    </row>
    <row r="6" spans="2:61" ht="26.25" customHeight="1">
      <c r="B6" s="107" t="s">
        <v>189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1" ht="26.25" customHeight="1">
      <c r="B7" s="107" t="s">
        <v>75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I7" s="3"/>
    </row>
    <row r="8" spans="2:61" s="3" customFormat="1" ht="78.75">
      <c r="B8" s="22" t="s">
        <v>96</v>
      </c>
      <c r="C8" s="30" t="s">
        <v>34</v>
      </c>
      <c r="D8" s="30" t="s">
        <v>99</v>
      </c>
      <c r="E8" s="30" t="s">
        <v>49</v>
      </c>
      <c r="F8" s="30" t="s">
        <v>83</v>
      </c>
      <c r="G8" s="30" t="s">
        <v>216</v>
      </c>
      <c r="H8" s="30" t="s">
        <v>215</v>
      </c>
      <c r="I8" s="30" t="s">
        <v>46</v>
      </c>
      <c r="J8" s="30" t="s">
        <v>45</v>
      </c>
      <c r="K8" s="30" t="s">
        <v>162</v>
      </c>
      <c r="L8" s="31" t="s">
        <v>164</v>
      </c>
      <c r="M8" s="1"/>
      <c r="BE8" s="1"/>
      <c r="BF8" s="1"/>
    </row>
    <row r="9" spans="2:61" s="3" customFormat="1" ht="20.25">
      <c r="B9" s="15"/>
      <c r="C9" s="30"/>
      <c r="D9" s="30"/>
      <c r="E9" s="30"/>
      <c r="F9" s="30"/>
      <c r="G9" s="16" t="s">
        <v>223</v>
      </c>
      <c r="H9" s="16"/>
      <c r="I9" s="16" t="s">
        <v>219</v>
      </c>
      <c r="J9" s="16" t="s">
        <v>19</v>
      </c>
      <c r="K9" s="32" t="s">
        <v>19</v>
      </c>
      <c r="L9" s="17" t="s">
        <v>19</v>
      </c>
      <c r="BD9" s="1"/>
      <c r="BE9" s="1"/>
      <c r="BF9" s="1"/>
      <c r="BH9" s="4"/>
    </row>
    <row r="10" spans="2:6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D10" s="1"/>
      <c r="BE10" s="3"/>
      <c r="BF10" s="1"/>
    </row>
    <row r="11" spans="2:61" s="4" customFormat="1" ht="18" customHeight="1">
      <c r="B11" s="94" t="s">
        <v>38</v>
      </c>
      <c r="C11" s="72"/>
      <c r="D11" s="72"/>
      <c r="E11" s="72"/>
      <c r="F11" s="72"/>
      <c r="G11" s="80"/>
      <c r="H11" s="82"/>
      <c r="I11" s="80">
        <v>-5.9759981460000011</v>
      </c>
      <c r="J11" s="72"/>
      <c r="K11" s="81">
        <f>I11/$I$11</f>
        <v>1</v>
      </c>
      <c r="L11" s="81">
        <f>I11/'סכום נכסי הקרן'!$C$42</f>
        <v>-8.4359175110002038E-4</v>
      </c>
      <c r="BD11" s="1"/>
      <c r="BE11" s="3"/>
      <c r="BF11" s="1"/>
      <c r="BH11" s="1"/>
    </row>
    <row r="12" spans="2:61">
      <c r="B12" s="93" t="s">
        <v>210</v>
      </c>
      <c r="C12" s="70"/>
      <c r="D12" s="70"/>
      <c r="E12" s="70"/>
      <c r="F12" s="70"/>
      <c r="G12" s="77"/>
      <c r="H12" s="79"/>
      <c r="I12" s="77">
        <v>-0.35518685900000002</v>
      </c>
      <c r="J12" s="70"/>
      <c r="K12" s="78">
        <f t="shared" ref="K12:K15" si="0">I12/$I$11</f>
        <v>5.9435570480847993E-2</v>
      </c>
      <c r="L12" s="78">
        <f>I12/'סכום נכסי הקרן'!$C$42</f>
        <v>-5.0139356979567247E-5</v>
      </c>
      <c r="BE12" s="3"/>
    </row>
    <row r="13" spans="2:61" ht="20.25">
      <c r="B13" s="88" t="s">
        <v>207</v>
      </c>
      <c r="C13" s="72"/>
      <c r="D13" s="72"/>
      <c r="E13" s="72"/>
      <c r="F13" s="72"/>
      <c r="G13" s="80"/>
      <c r="H13" s="82"/>
      <c r="I13" s="80">
        <v>-0.35518685900000002</v>
      </c>
      <c r="J13" s="72"/>
      <c r="K13" s="81">
        <f t="shared" si="0"/>
        <v>5.9435570480847993E-2</v>
      </c>
      <c r="L13" s="81">
        <f>I13/'סכום נכסי הקרן'!$C$42</f>
        <v>-5.0139356979567247E-5</v>
      </c>
      <c r="BE13" s="4"/>
    </row>
    <row r="14" spans="2:61">
      <c r="B14" s="76" t="s">
        <v>1010</v>
      </c>
      <c r="C14" s="70" t="s">
        <v>1011</v>
      </c>
      <c r="D14" s="83" t="s">
        <v>100</v>
      </c>
      <c r="E14" s="83" t="s">
        <v>566</v>
      </c>
      <c r="F14" s="83" t="s">
        <v>144</v>
      </c>
      <c r="G14" s="77">
        <v>6.0027999999999998E-2</v>
      </c>
      <c r="H14" s="79">
        <v>168000</v>
      </c>
      <c r="I14" s="77">
        <v>0.100847376</v>
      </c>
      <c r="J14" s="70"/>
      <c r="K14" s="78">
        <f t="shared" si="0"/>
        <v>-1.6875402825802681E-2</v>
      </c>
      <c r="L14" s="78">
        <f>I14/'סכום נכסי הקרן'!$C$42</f>
        <v>1.4235950620337117E-5</v>
      </c>
    </row>
    <row r="15" spans="2:61">
      <c r="B15" s="76" t="s">
        <v>1012</v>
      </c>
      <c r="C15" s="70" t="s">
        <v>1013</v>
      </c>
      <c r="D15" s="83" t="s">
        <v>100</v>
      </c>
      <c r="E15" s="83" t="s">
        <v>566</v>
      </c>
      <c r="F15" s="83" t="s">
        <v>144</v>
      </c>
      <c r="G15" s="77">
        <v>-6.0027999999999998E-2</v>
      </c>
      <c r="H15" s="79">
        <v>759700</v>
      </c>
      <c r="I15" s="77">
        <v>-0.45603423500000001</v>
      </c>
      <c r="J15" s="70"/>
      <c r="K15" s="78">
        <f t="shared" si="0"/>
        <v>7.6310973306650681E-2</v>
      </c>
      <c r="L15" s="78">
        <f>I15/'סכום נכסי הקרן'!$C$42</f>
        <v>-6.4375307599904362E-5</v>
      </c>
    </row>
    <row r="16" spans="2:61">
      <c r="B16" s="73"/>
      <c r="C16" s="70"/>
      <c r="D16" s="70"/>
      <c r="E16" s="70"/>
      <c r="F16" s="70"/>
      <c r="G16" s="77"/>
      <c r="H16" s="79"/>
      <c r="I16" s="70"/>
      <c r="J16" s="70"/>
      <c r="K16" s="78"/>
      <c r="L16" s="70"/>
    </row>
    <row r="17" spans="2:56">
      <c r="B17" s="93" t="s">
        <v>209</v>
      </c>
      <c r="C17" s="70"/>
      <c r="D17" s="70"/>
      <c r="E17" s="70"/>
      <c r="F17" s="70"/>
      <c r="G17" s="77"/>
      <c r="H17" s="79"/>
      <c r="I17" s="77">
        <v>-5.6208112870000004</v>
      </c>
      <c r="J17" s="70"/>
      <c r="K17" s="78">
        <f t="shared" ref="K17:K21" si="1">I17/$I$11</f>
        <v>0.94056442951915187</v>
      </c>
      <c r="L17" s="78">
        <f>I17/'סכום נכסי הקרן'!$C$42</f>
        <v>-7.9345239412045312E-4</v>
      </c>
    </row>
    <row r="18" spans="2:56" ht="20.25">
      <c r="B18" s="88" t="s">
        <v>207</v>
      </c>
      <c r="C18" s="72"/>
      <c r="D18" s="72"/>
      <c r="E18" s="72"/>
      <c r="F18" s="72"/>
      <c r="G18" s="80"/>
      <c r="H18" s="82"/>
      <c r="I18" s="80">
        <v>-5.6208112870000004</v>
      </c>
      <c r="J18" s="72"/>
      <c r="K18" s="81">
        <f t="shared" si="1"/>
        <v>0.94056442951915187</v>
      </c>
      <c r="L18" s="81">
        <f>I18/'סכום נכסי הקרן'!$C$42</f>
        <v>-7.9345239412045312E-4</v>
      </c>
      <c r="BD18" s="4"/>
    </row>
    <row r="19" spans="2:56">
      <c r="B19" s="76" t="s">
        <v>1014</v>
      </c>
      <c r="C19" s="70" t="s">
        <v>1015</v>
      </c>
      <c r="D19" s="83" t="s">
        <v>25</v>
      </c>
      <c r="E19" s="83" t="s">
        <v>566</v>
      </c>
      <c r="F19" s="83" t="s">
        <v>143</v>
      </c>
      <c r="G19" s="77">
        <v>-0.126781</v>
      </c>
      <c r="H19" s="79">
        <v>16900</v>
      </c>
      <c r="I19" s="77">
        <v>-7.4262267</v>
      </c>
      <c r="J19" s="70"/>
      <c r="K19" s="78">
        <f t="shared" si="1"/>
        <v>1.2426755361312656</v>
      </c>
      <c r="L19" s="78">
        <f>I19/'סכום נכסי הקרן'!$C$42</f>
        <v>-1.0483108315741309E-3</v>
      </c>
    </row>
    <row r="20" spans="2:56">
      <c r="B20" s="76" t="s">
        <v>1016</v>
      </c>
      <c r="C20" s="70" t="s">
        <v>1017</v>
      </c>
      <c r="D20" s="83" t="s">
        <v>25</v>
      </c>
      <c r="E20" s="83" t="s">
        <v>566</v>
      </c>
      <c r="F20" s="83" t="s">
        <v>145</v>
      </c>
      <c r="G20" s="77">
        <v>0.326654</v>
      </c>
      <c r="H20" s="79">
        <v>4490</v>
      </c>
      <c r="I20" s="77">
        <v>0.56948148500000006</v>
      </c>
      <c r="J20" s="70"/>
      <c r="K20" s="78">
        <f t="shared" si="1"/>
        <v>-9.5294789437171956E-2</v>
      </c>
      <c r="L20" s="78">
        <f>I20/'סכום נכסי הקרן'!$C$42</f>
        <v>8.0389898292011609E-5</v>
      </c>
    </row>
    <row r="21" spans="2:56">
      <c r="B21" s="76" t="s">
        <v>1018</v>
      </c>
      <c r="C21" s="70" t="s">
        <v>1019</v>
      </c>
      <c r="D21" s="83" t="s">
        <v>25</v>
      </c>
      <c r="E21" s="83" t="s">
        <v>566</v>
      </c>
      <c r="F21" s="83" t="s">
        <v>145</v>
      </c>
      <c r="G21" s="77">
        <v>0.45278800000000002</v>
      </c>
      <c r="H21" s="79">
        <v>7030</v>
      </c>
      <c r="I21" s="77">
        <v>1.2359339279999999</v>
      </c>
      <c r="J21" s="70"/>
      <c r="K21" s="78">
        <f t="shared" si="1"/>
        <v>-0.20681631717494173</v>
      </c>
      <c r="L21" s="78">
        <f>I21/'סכום נכסי הקרן'!$C$42</f>
        <v>1.7446853916166632E-4</v>
      </c>
      <c r="BD21" s="3"/>
    </row>
    <row r="22" spans="2:56">
      <c r="B22" s="73"/>
      <c r="C22" s="70"/>
      <c r="D22" s="70"/>
      <c r="E22" s="70"/>
      <c r="F22" s="70"/>
      <c r="G22" s="77"/>
      <c r="H22" s="79"/>
      <c r="I22" s="70"/>
      <c r="J22" s="70"/>
      <c r="K22" s="78"/>
      <c r="L22" s="70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85" t="s">
        <v>231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85" t="s">
        <v>92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85" t="s">
        <v>214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85" t="s">
        <v>222</v>
      </c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</row>
    <row r="116" spans="2:12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</row>
    <row r="117" spans="2:12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</row>
    <row r="118" spans="2:12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</row>
    <row r="119" spans="2:12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</row>
    <row r="120" spans="2:12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</row>
    <row r="121" spans="2:12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</row>
    <row r="122" spans="2:12">
      <c r="C122" s="1"/>
      <c r="D122" s="1"/>
      <c r="E122" s="1"/>
    </row>
    <row r="123" spans="2:12">
      <c r="C123" s="1"/>
      <c r="D123" s="1"/>
      <c r="E123" s="1"/>
    </row>
    <row r="124" spans="2:12">
      <c r="C124" s="1"/>
      <c r="D124" s="1"/>
      <c r="E124" s="1"/>
    </row>
    <row r="125" spans="2:12">
      <c r="C125" s="1"/>
      <c r="D125" s="1"/>
      <c r="E125" s="1"/>
    </row>
    <row r="126" spans="2:12">
      <c r="C126" s="1"/>
      <c r="D126" s="1"/>
      <c r="E126" s="1"/>
    </row>
    <row r="127" spans="2:12">
      <c r="C127" s="1"/>
      <c r="D127" s="1"/>
      <c r="E127" s="1"/>
    </row>
    <row r="128" spans="2:12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3:5">
      <c r="C529" s="1"/>
      <c r="D529" s="1"/>
      <c r="E529" s="1"/>
    </row>
    <row r="530" spans="3:5">
      <c r="C530" s="1"/>
      <c r="D530" s="1"/>
      <c r="E530" s="1"/>
    </row>
    <row r="531" spans="3:5">
      <c r="C531" s="1"/>
      <c r="D531" s="1"/>
      <c r="E531" s="1"/>
    </row>
    <row r="532" spans="3:5">
      <c r="C532" s="1"/>
      <c r="D532" s="1"/>
      <c r="E532" s="1"/>
    </row>
    <row r="533" spans="3:5">
      <c r="C533" s="1"/>
      <c r="D533" s="1"/>
      <c r="E533" s="1"/>
    </row>
    <row r="534" spans="3:5">
      <c r="C534" s="1"/>
      <c r="D534" s="1"/>
      <c r="E534" s="1"/>
    </row>
    <row r="535" spans="3:5">
      <c r="C535" s="1"/>
      <c r="D535" s="1"/>
      <c r="E535" s="1"/>
    </row>
    <row r="536" spans="3:5">
      <c r="C536" s="1"/>
      <c r="D536" s="1"/>
      <c r="E536" s="1"/>
    </row>
    <row r="537" spans="3:5">
      <c r="C537" s="1"/>
      <c r="D537" s="1"/>
      <c r="E537" s="1"/>
    </row>
    <row r="538" spans="3:5">
      <c r="C538" s="1"/>
      <c r="D538" s="1"/>
      <c r="E538" s="1"/>
    </row>
    <row r="539" spans="3:5">
      <c r="C539" s="1"/>
      <c r="D539" s="1"/>
      <c r="E539" s="1"/>
    </row>
    <row r="540" spans="3:5">
      <c r="C540" s="1"/>
      <c r="D540" s="1"/>
      <c r="E540" s="1"/>
    </row>
    <row r="541" spans="3:5">
      <c r="C541" s="1"/>
      <c r="D541" s="1"/>
      <c r="E541" s="1"/>
    </row>
    <row r="542" spans="3:5">
      <c r="C542" s="1"/>
      <c r="D542" s="1"/>
      <c r="E542" s="1"/>
    </row>
    <row r="543" spans="3:5">
      <c r="C543" s="1"/>
      <c r="D543" s="1"/>
      <c r="E543" s="1"/>
    </row>
    <row r="544" spans="3:5">
      <c r="C544" s="1"/>
      <c r="D544" s="1"/>
      <c r="E544" s="1"/>
    </row>
    <row r="545" spans="3:5">
      <c r="C545" s="1"/>
      <c r="D545" s="1"/>
      <c r="E545" s="1"/>
    </row>
    <row r="546" spans="3:5">
      <c r="C546" s="1"/>
      <c r="D546" s="1"/>
      <c r="E546" s="1"/>
    </row>
    <row r="547" spans="3:5">
      <c r="C547" s="1"/>
      <c r="D547" s="1"/>
      <c r="E547" s="1"/>
    </row>
    <row r="548" spans="3:5">
      <c r="C548" s="1"/>
      <c r="D548" s="1"/>
      <c r="E548" s="1"/>
    </row>
    <row r="549" spans="3:5">
      <c r="C549" s="1"/>
      <c r="D549" s="1"/>
      <c r="E549" s="1"/>
    </row>
    <row r="550" spans="3:5">
      <c r="C550" s="1"/>
      <c r="D550" s="1"/>
      <c r="E550" s="1"/>
    </row>
    <row r="551" spans="3:5">
      <c r="C551" s="1"/>
      <c r="D551" s="1"/>
      <c r="E551" s="1"/>
    </row>
    <row r="552" spans="3:5">
      <c r="C552" s="1"/>
      <c r="D552" s="1"/>
      <c r="E552" s="1"/>
    </row>
    <row r="553" spans="3:5">
      <c r="C553" s="1"/>
      <c r="D553" s="1"/>
      <c r="E553" s="1"/>
    </row>
    <row r="554" spans="3:5">
      <c r="C554" s="1"/>
      <c r="D554" s="1"/>
      <c r="E554" s="1"/>
    </row>
    <row r="555" spans="3:5">
      <c r="C555" s="1"/>
      <c r="D555" s="1"/>
      <c r="E555" s="1"/>
    </row>
    <row r="556" spans="3:5">
      <c r="C556" s="1"/>
      <c r="D556" s="1"/>
      <c r="E556" s="1"/>
    </row>
    <row r="557" spans="3:5">
      <c r="C557" s="1"/>
      <c r="D557" s="1"/>
      <c r="E557" s="1"/>
    </row>
    <row r="558" spans="3:5">
      <c r="C558" s="1"/>
      <c r="D558" s="1"/>
      <c r="E558" s="1"/>
    </row>
    <row r="559" spans="3:5">
      <c r="C559" s="1"/>
      <c r="D559" s="1"/>
      <c r="E559" s="1"/>
    </row>
    <row r="560" spans="3:5">
      <c r="C560" s="1"/>
      <c r="D560" s="1"/>
      <c r="E560" s="1"/>
    </row>
    <row r="561" spans="3:5">
      <c r="C561" s="1"/>
      <c r="D561" s="1"/>
      <c r="E561" s="1"/>
    </row>
    <row r="562" spans="3:5">
      <c r="C562" s="1"/>
      <c r="D562" s="1"/>
      <c r="E562" s="1"/>
    </row>
    <row r="563" spans="3:5">
      <c r="C563" s="1"/>
      <c r="D563" s="1"/>
      <c r="E563" s="1"/>
    </row>
    <row r="564" spans="3:5">
      <c r="C564" s="1"/>
      <c r="D564" s="1"/>
      <c r="E564" s="1"/>
    </row>
    <row r="565" spans="3:5">
      <c r="C565" s="1"/>
      <c r="D565" s="1"/>
      <c r="E565" s="1"/>
    </row>
    <row r="566" spans="3:5">
      <c r="C566" s="1"/>
      <c r="D566" s="1"/>
      <c r="E566" s="1"/>
    </row>
    <row r="567" spans="3:5">
      <c r="C567" s="1"/>
      <c r="D567" s="1"/>
      <c r="E567" s="1"/>
    </row>
    <row r="568" spans="3:5">
      <c r="C568" s="1"/>
      <c r="D568" s="1"/>
      <c r="E568" s="1"/>
    </row>
    <row r="569" spans="3:5">
      <c r="C569" s="1"/>
      <c r="D569" s="1"/>
      <c r="E569" s="1"/>
    </row>
    <row r="570" spans="3:5">
      <c r="C570" s="1"/>
      <c r="D570" s="1"/>
      <c r="E570" s="1"/>
    </row>
    <row r="571" spans="3:5">
      <c r="C571" s="1"/>
      <c r="D571" s="1"/>
      <c r="E571" s="1"/>
    </row>
    <row r="572" spans="3:5">
      <c r="C572" s="1"/>
      <c r="D572" s="1"/>
      <c r="E572" s="1"/>
    </row>
    <row r="573" spans="3:5">
      <c r="C573" s="1"/>
      <c r="D573" s="1"/>
      <c r="E573" s="1"/>
    </row>
    <row r="574" spans="3:5">
      <c r="C574" s="1"/>
      <c r="D574" s="1"/>
      <c r="E574" s="1"/>
    </row>
    <row r="575" spans="3:5">
      <c r="C575" s="1"/>
      <c r="D575" s="1"/>
      <c r="E575" s="1"/>
    </row>
    <row r="576" spans="3:5">
      <c r="C576" s="1"/>
      <c r="D576" s="1"/>
      <c r="E576" s="1"/>
    </row>
    <row r="577" spans="3:5">
      <c r="C577" s="1"/>
      <c r="D577" s="1"/>
      <c r="E577" s="1"/>
    </row>
    <row r="578" spans="3:5">
      <c r="C578" s="1"/>
      <c r="D578" s="1"/>
      <c r="E578" s="1"/>
    </row>
    <row r="579" spans="3:5">
      <c r="C579" s="1"/>
      <c r="D579" s="1"/>
      <c r="E579" s="1"/>
    </row>
    <row r="580" spans="3:5">
      <c r="C580" s="1"/>
      <c r="D580" s="1"/>
      <c r="E580" s="1"/>
    </row>
    <row r="581" spans="3:5">
      <c r="C581" s="1"/>
      <c r="D581" s="1"/>
      <c r="E581" s="1"/>
    </row>
    <row r="582" spans="3:5">
      <c r="C582" s="1"/>
      <c r="D582" s="1"/>
      <c r="E582" s="1"/>
    </row>
    <row r="583" spans="3:5">
      <c r="C583" s="1"/>
      <c r="D583" s="1"/>
      <c r="E583" s="1"/>
    </row>
    <row r="584" spans="3:5">
      <c r="C584" s="1"/>
      <c r="D584" s="1"/>
      <c r="E584" s="1"/>
    </row>
    <row r="585" spans="3:5">
      <c r="C585" s="1"/>
      <c r="D585" s="1"/>
      <c r="E585" s="1"/>
    </row>
    <row r="586" spans="3:5">
      <c r="C586" s="1"/>
      <c r="D586" s="1"/>
      <c r="E586" s="1"/>
    </row>
    <row r="587" spans="3:5">
      <c r="C587" s="1"/>
      <c r="D587" s="1"/>
      <c r="E587" s="1"/>
    </row>
    <row r="588" spans="3:5">
      <c r="C588" s="1"/>
      <c r="D588" s="1"/>
      <c r="E588" s="1"/>
    </row>
    <row r="589" spans="3:5">
      <c r="C589" s="1"/>
      <c r="D589" s="1"/>
      <c r="E589" s="1"/>
    </row>
    <row r="590" spans="3:5">
      <c r="C590" s="1"/>
      <c r="D590" s="1"/>
      <c r="E590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D1:XFD40 D45:XFD1048576 D41:AF44 AH41:XFD4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80"/>
  <sheetViews>
    <sheetView rightToLeft="1" workbookViewId="0">
      <selection activeCell="J12" sqref="J12:J16"/>
    </sheetView>
  </sheetViews>
  <sheetFormatPr defaultColWidth="9.140625" defaultRowHeight="18"/>
  <cols>
    <col min="1" max="1" width="6.28515625" style="2" customWidth="1"/>
    <col min="2" max="2" width="32.85546875" style="2" bestFit="1" customWidth="1"/>
    <col min="3" max="3" width="63.140625" style="2" bestFit="1" customWidth="1"/>
    <col min="4" max="4" width="5.42578125" style="2" bestFit="1" customWidth="1"/>
    <col min="5" max="5" width="5.28515625" style="2" bestFit="1" customWidth="1"/>
    <col min="6" max="6" width="12" style="1" bestFit="1" customWidth="1"/>
    <col min="7" max="7" width="7" style="1" bestFit="1" customWidth="1"/>
    <col min="8" max="8" width="10.7109375" style="1" bestFit="1" customWidth="1"/>
    <col min="9" max="9" width="8" style="1" customWidth="1"/>
    <col min="10" max="10" width="9.140625" style="1" bestFit="1" customWidth="1"/>
    <col min="11" max="11" width="9" style="3" bestFit="1" customWidth="1"/>
    <col min="12" max="12" width="7.7109375" style="3" customWidth="1"/>
    <col min="13" max="13" width="7.140625" style="3" customWidth="1"/>
    <col min="14" max="14" width="6" style="3" customWidth="1"/>
    <col min="15" max="15" width="7.85546875" style="3" customWidth="1"/>
    <col min="16" max="16" width="8.140625" style="3" customWidth="1"/>
    <col min="17" max="17" width="6.28515625" style="1" customWidth="1"/>
    <col min="18" max="18" width="8" style="1" customWidth="1"/>
    <col min="19" max="19" width="8.7109375" style="1" customWidth="1"/>
    <col min="20" max="20" width="10" style="1" customWidth="1"/>
    <col min="21" max="21" width="9.5703125" style="1" customWidth="1"/>
    <col min="22" max="22" width="6.140625" style="1" customWidth="1"/>
    <col min="23" max="24" width="5.7109375" style="1" customWidth="1"/>
    <col min="25" max="25" width="6.85546875" style="1" customWidth="1"/>
    <col min="26" max="26" width="6.42578125" style="1" customWidth="1"/>
    <col min="27" max="27" width="6.7109375" style="1" customWidth="1"/>
    <col min="28" max="28" width="7.28515625" style="1" customWidth="1"/>
    <col min="29" max="40" width="5.7109375" style="1" customWidth="1"/>
    <col min="41" max="16384" width="9.140625" style="1"/>
  </cols>
  <sheetData>
    <row r="1" spans="1:60">
      <c r="B1" s="47" t="s">
        <v>159</v>
      </c>
      <c r="C1" s="68" t="s" vm="1">
        <v>238</v>
      </c>
    </row>
    <row r="2" spans="1:60">
      <c r="B2" s="47" t="s">
        <v>158</v>
      </c>
      <c r="C2" s="68" t="s">
        <v>239</v>
      </c>
    </row>
    <row r="3" spans="1:60">
      <c r="B3" s="47" t="s">
        <v>160</v>
      </c>
      <c r="C3" s="68" t="s">
        <v>240</v>
      </c>
    </row>
    <row r="4" spans="1:60">
      <c r="B4" s="47" t="s">
        <v>161</v>
      </c>
      <c r="C4" s="68">
        <v>12147</v>
      </c>
    </row>
    <row r="6" spans="1:60" ht="26.25" customHeight="1">
      <c r="B6" s="107" t="s">
        <v>189</v>
      </c>
      <c r="C6" s="108"/>
      <c r="D6" s="108"/>
      <c r="E6" s="108"/>
      <c r="F6" s="108"/>
      <c r="G6" s="108"/>
      <c r="H6" s="108"/>
      <c r="I6" s="108"/>
      <c r="J6" s="108"/>
      <c r="K6" s="109"/>
      <c r="BD6" s="1" t="s">
        <v>100</v>
      </c>
      <c r="BF6" s="1" t="s">
        <v>167</v>
      </c>
      <c r="BH6" s="3" t="s">
        <v>144</v>
      </c>
    </row>
    <row r="7" spans="1:60" ht="26.25" customHeight="1">
      <c r="B7" s="107" t="s">
        <v>76</v>
      </c>
      <c r="C7" s="108"/>
      <c r="D7" s="108"/>
      <c r="E7" s="108"/>
      <c r="F7" s="108"/>
      <c r="G7" s="108"/>
      <c r="H7" s="108"/>
      <c r="I7" s="108"/>
      <c r="J7" s="108"/>
      <c r="K7" s="109"/>
      <c r="BD7" s="3" t="s">
        <v>102</v>
      </c>
      <c r="BF7" s="1" t="s">
        <v>122</v>
      </c>
      <c r="BH7" s="3" t="s">
        <v>143</v>
      </c>
    </row>
    <row r="8" spans="1:60" s="3" customFormat="1" ht="78.75">
      <c r="A8" s="2"/>
      <c r="B8" s="22" t="s">
        <v>96</v>
      </c>
      <c r="C8" s="30" t="s">
        <v>34</v>
      </c>
      <c r="D8" s="30" t="s">
        <v>99</v>
      </c>
      <c r="E8" s="30" t="s">
        <v>49</v>
      </c>
      <c r="F8" s="30" t="s">
        <v>83</v>
      </c>
      <c r="G8" s="30" t="s">
        <v>216</v>
      </c>
      <c r="H8" s="30" t="s">
        <v>215</v>
      </c>
      <c r="I8" s="30" t="s">
        <v>46</v>
      </c>
      <c r="J8" s="30" t="s">
        <v>162</v>
      </c>
      <c r="K8" s="31" t="s">
        <v>164</v>
      </c>
      <c r="BC8" s="1" t="s">
        <v>115</v>
      </c>
      <c r="BD8" s="1" t="s">
        <v>116</v>
      </c>
      <c r="BE8" s="1" t="s">
        <v>123</v>
      </c>
      <c r="BG8" s="4" t="s">
        <v>145</v>
      </c>
    </row>
    <row r="9" spans="1:60" s="3" customFormat="1" ht="18.75" customHeight="1">
      <c r="A9" s="2"/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32" t="s">
        <v>19</v>
      </c>
      <c r="K9" s="33" t="s">
        <v>19</v>
      </c>
      <c r="BC9" s="1" t="s">
        <v>112</v>
      </c>
      <c r="BE9" s="1" t="s">
        <v>124</v>
      </c>
      <c r="BG9" s="4" t="s">
        <v>146</v>
      </c>
    </row>
    <row r="10" spans="1:60" s="4" customFormat="1" ht="18" customHeight="1">
      <c r="A10" s="2"/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20" t="s">
        <v>7</v>
      </c>
      <c r="L10" s="3"/>
      <c r="M10" s="3"/>
      <c r="N10" s="3"/>
      <c r="O10" s="3"/>
      <c r="BC10" s="1" t="s">
        <v>108</v>
      </c>
      <c r="BD10" s="3"/>
      <c r="BE10" s="1" t="s">
        <v>168</v>
      </c>
      <c r="BG10" s="1" t="s">
        <v>152</v>
      </c>
    </row>
    <row r="11" spans="1:60" s="4" customFormat="1" ht="18" customHeight="1">
      <c r="A11" s="2"/>
      <c r="B11" s="69" t="s">
        <v>37</v>
      </c>
      <c r="C11" s="70"/>
      <c r="D11" s="70"/>
      <c r="E11" s="70"/>
      <c r="F11" s="70"/>
      <c r="G11" s="77"/>
      <c r="H11" s="79"/>
      <c r="I11" s="77">
        <v>-2.4626666099999999</v>
      </c>
      <c r="J11" s="78">
        <f>I11/$I$11</f>
        <v>1</v>
      </c>
      <c r="K11" s="78">
        <f>I11/'סכום נכסי הקרן'!$C$42</f>
        <v>-3.4763819987059457E-4</v>
      </c>
      <c r="L11" s="3"/>
      <c r="M11" s="3"/>
      <c r="N11" s="3"/>
      <c r="O11" s="3"/>
      <c r="BC11" s="1" t="s">
        <v>107</v>
      </c>
      <c r="BD11" s="3"/>
      <c r="BE11" s="1" t="s">
        <v>125</v>
      </c>
      <c r="BG11" s="1" t="s">
        <v>147</v>
      </c>
    </row>
    <row r="12" spans="1:60" ht="20.25">
      <c r="B12" s="93" t="s">
        <v>212</v>
      </c>
      <c r="C12" s="70"/>
      <c r="D12" s="70"/>
      <c r="E12" s="70"/>
      <c r="F12" s="70"/>
      <c r="G12" s="77"/>
      <c r="H12" s="79"/>
      <c r="I12" s="77">
        <v>-2.4626666099999999</v>
      </c>
      <c r="J12" s="78">
        <f t="shared" ref="J12:J16" si="0">I12/$I$11</f>
        <v>1</v>
      </c>
      <c r="K12" s="78">
        <f>I12/'סכום נכסי הקרן'!$C$42</f>
        <v>-3.4763819987059457E-4</v>
      </c>
      <c r="P12" s="1"/>
      <c r="BC12" s="1" t="s">
        <v>105</v>
      </c>
      <c r="BD12" s="4"/>
      <c r="BE12" s="1" t="s">
        <v>126</v>
      </c>
      <c r="BG12" s="1" t="s">
        <v>148</v>
      </c>
    </row>
    <row r="13" spans="1:60">
      <c r="B13" s="73" t="s">
        <v>1020</v>
      </c>
      <c r="C13" s="70" t="s">
        <v>1021</v>
      </c>
      <c r="D13" s="83" t="s">
        <v>25</v>
      </c>
      <c r="E13" s="83" t="s">
        <v>566</v>
      </c>
      <c r="F13" s="83" t="s">
        <v>145</v>
      </c>
      <c r="G13" s="77">
        <v>0.23933099999999999</v>
      </c>
      <c r="H13" s="79">
        <v>322300</v>
      </c>
      <c r="I13" s="77">
        <v>-0.58084431400000003</v>
      </c>
      <c r="J13" s="78">
        <f t="shared" si="0"/>
        <v>0.23585990553548783</v>
      </c>
      <c r="K13" s="78">
        <f>I13/'סכום נכסי הקרן'!$C$42</f>
        <v>-8.1993912982005466E-5</v>
      </c>
      <c r="P13" s="1"/>
      <c r="BC13" s="1" t="s">
        <v>109</v>
      </c>
      <c r="BE13" s="1" t="s">
        <v>127</v>
      </c>
      <c r="BG13" s="1" t="s">
        <v>149</v>
      </c>
    </row>
    <row r="14" spans="1:60">
      <c r="B14" s="73" t="s">
        <v>1022</v>
      </c>
      <c r="C14" s="70" t="s">
        <v>1023</v>
      </c>
      <c r="D14" s="83" t="s">
        <v>25</v>
      </c>
      <c r="E14" s="83" t="s">
        <v>566</v>
      </c>
      <c r="F14" s="83" t="s">
        <v>143</v>
      </c>
      <c r="G14" s="77">
        <v>0.18370300000000001</v>
      </c>
      <c r="H14" s="79">
        <v>5050</v>
      </c>
      <c r="I14" s="77">
        <v>-1.8355944999999999E-2</v>
      </c>
      <c r="J14" s="78">
        <f t="shared" si="0"/>
        <v>7.4536865548357756E-3</v>
      </c>
      <c r="K14" s="78">
        <f>I14/'סכום נכסי הקרן'!$C$42</f>
        <v>-2.5911861763227629E-6</v>
      </c>
      <c r="P14" s="1"/>
      <c r="BC14" s="1" t="s">
        <v>106</v>
      </c>
      <c r="BE14" s="1" t="s">
        <v>128</v>
      </c>
      <c r="BG14" s="1" t="s">
        <v>151</v>
      </c>
    </row>
    <row r="15" spans="1:60">
      <c r="B15" s="73" t="s">
        <v>1024</v>
      </c>
      <c r="C15" s="70" t="s">
        <v>1025</v>
      </c>
      <c r="D15" s="83" t="s">
        <v>25</v>
      </c>
      <c r="E15" s="83" t="s">
        <v>566</v>
      </c>
      <c r="F15" s="83" t="s">
        <v>143</v>
      </c>
      <c r="G15" s="77">
        <v>0.62006099999999997</v>
      </c>
      <c r="H15" s="79">
        <v>309025</v>
      </c>
      <c r="I15" s="77">
        <v>-2.4443523150000002</v>
      </c>
      <c r="J15" s="78">
        <f t="shared" si="0"/>
        <v>0.99256322600646307</v>
      </c>
      <c r="K15" s="78">
        <f>I15/'סכום נכסי הקרן'!$C$42</f>
        <v>-3.4505289314663693E-4</v>
      </c>
      <c r="P15" s="1"/>
      <c r="BC15" s="1" t="s">
        <v>117</v>
      </c>
      <c r="BE15" s="1" t="s">
        <v>169</v>
      </c>
      <c r="BG15" s="1" t="s">
        <v>153</v>
      </c>
    </row>
    <row r="16" spans="1:60" ht="20.25">
      <c r="B16" s="73" t="s">
        <v>1026</v>
      </c>
      <c r="C16" s="70" t="s">
        <v>1027</v>
      </c>
      <c r="D16" s="83" t="s">
        <v>25</v>
      </c>
      <c r="E16" s="83" t="s">
        <v>566</v>
      </c>
      <c r="F16" s="83" t="s">
        <v>145</v>
      </c>
      <c r="G16" s="77">
        <v>0.30724899999999999</v>
      </c>
      <c r="H16" s="79">
        <v>35890</v>
      </c>
      <c r="I16" s="77">
        <v>0.58088596399999992</v>
      </c>
      <c r="J16" s="78">
        <f t="shared" si="0"/>
        <v>-0.23587681809678654</v>
      </c>
      <c r="K16" s="78">
        <f>I16/'סכום נכסי הקרן'!$C$42</f>
        <v>8.1999792434370549E-5</v>
      </c>
      <c r="P16" s="1"/>
      <c r="BC16" s="4" t="s">
        <v>103</v>
      </c>
      <c r="BD16" s="1" t="s">
        <v>118</v>
      </c>
      <c r="BE16" s="1" t="s">
        <v>129</v>
      </c>
      <c r="BG16" s="1" t="s">
        <v>154</v>
      </c>
    </row>
    <row r="17" spans="2:60">
      <c r="B17" s="93"/>
      <c r="C17" s="70"/>
      <c r="D17" s="70"/>
      <c r="E17" s="70"/>
      <c r="F17" s="70"/>
      <c r="G17" s="77"/>
      <c r="H17" s="79"/>
      <c r="I17" s="70"/>
      <c r="J17" s="78"/>
      <c r="K17" s="70"/>
      <c r="P17" s="1"/>
      <c r="BC17" s="1" t="s">
        <v>113</v>
      </c>
      <c r="BE17" s="1" t="s">
        <v>130</v>
      </c>
      <c r="BG17" s="1" t="s">
        <v>155</v>
      </c>
    </row>
    <row r="18" spans="2:60">
      <c r="B18" s="69"/>
      <c r="C18" s="69"/>
      <c r="D18" s="69"/>
      <c r="E18" s="69"/>
      <c r="F18" s="69"/>
      <c r="G18" s="69"/>
      <c r="H18" s="69"/>
      <c r="I18" s="69"/>
      <c r="J18" s="69"/>
      <c r="K18" s="69"/>
      <c r="BD18" s="1" t="s">
        <v>101</v>
      </c>
      <c r="BF18" s="1" t="s">
        <v>131</v>
      </c>
      <c r="BH18" s="1" t="s">
        <v>25</v>
      </c>
    </row>
    <row r="19" spans="2:60">
      <c r="B19" s="69"/>
      <c r="C19" s="69"/>
      <c r="D19" s="69"/>
      <c r="E19" s="69"/>
      <c r="F19" s="69"/>
      <c r="G19" s="69"/>
      <c r="H19" s="69"/>
      <c r="I19" s="69"/>
      <c r="J19" s="69"/>
      <c r="K19" s="69"/>
      <c r="BD19" s="1" t="s">
        <v>114</v>
      </c>
      <c r="BF19" s="1" t="s">
        <v>132</v>
      </c>
    </row>
    <row r="20" spans="2:60">
      <c r="B20" s="85" t="s">
        <v>231</v>
      </c>
      <c r="C20" s="69"/>
      <c r="D20" s="69"/>
      <c r="E20" s="69"/>
      <c r="F20" s="69"/>
      <c r="G20" s="69"/>
      <c r="H20" s="69"/>
      <c r="I20" s="69"/>
      <c r="J20" s="69"/>
      <c r="K20" s="69"/>
      <c r="BD20" s="1" t="s">
        <v>119</v>
      </c>
      <c r="BF20" s="1" t="s">
        <v>133</v>
      </c>
    </row>
    <row r="21" spans="2:60">
      <c r="B21" s="85" t="s">
        <v>92</v>
      </c>
      <c r="C21" s="69"/>
      <c r="D21" s="69"/>
      <c r="E21" s="69"/>
      <c r="F21" s="69"/>
      <c r="G21" s="69"/>
      <c r="H21" s="69"/>
      <c r="I21" s="69"/>
      <c r="J21" s="69"/>
      <c r="K21" s="69"/>
      <c r="BD21" s="1" t="s">
        <v>104</v>
      </c>
      <c r="BE21" s="1" t="s">
        <v>120</v>
      </c>
      <c r="BF21" s="1" t="s">
        <v>134</v>
      </c>
    </row>
    <row r="22" spans="2:60">
      <c r="B22" s="85" t="s">
        <v>214</v>
      </c>
      <c r="C22" s="69"/>
      <c r="D22" s="69"/>
      <c r="E22" s="69"/>
      <c r="F22" s="69"/>
      <c r="G22" s="69"/>
      <c r="H22" s="69"/>
      <c r="I22" s="69"/>
      <c r="J22" s="69"/>
      <c r="K22" s="69"/>
      <c r="BD22" s="1" t="s">
        <v>110</v>
      </c>
      <c r="BF22" s="1" t="s">
        <v>135</v>
      </c>
    </row>
    <row r="23" spans="2:60">
      <c r="B23" s="85" t="s">
        <v>222</v>
      </c>
      <c r="C23" s="69"/>
      <c r="D23" s="69"/>
      <c r="E23" s="69"/>
      <c r="F23" s="69"/>
      <c r="G23" s="69"/>
      <c r="H23" s="69"/>
      <c r="I23" s="69"/>
      <c r="J23" s="69"/>
      <c r="K23" s="69"/>
      <c r="BD23" s="1" t="s">
        <v>25</v>
      </c>
      <c r="BE23" s="1" t="s">
        <v>111</v>
      </c>
      <c r="BF23" s="1" t="s">
        <v>170</v>
      </c>
    </row>
    <row r="24" spans="2:60">
      <c r="B24" s="69"/>
      <c r="C24" s="69"/>
      <c r="D24" s="69"/>
      <c r="E24" s="69"/>
      <c r="F24" s="69"/>
      <c r="G24" s="69"/>
      <c r="H24" s="69"/>
      <c r="I24" s="69"/>
      <c r="J24" s="69"/>
      <c r="K24" s="69"/>
      <c r="BF24" s="1" t="s">
        <v>173</v>
      </c>
    </row>
    <row r="25" spans="2:60">
      <c r="B25" s="69"/>
      <c r="C25" s="69"/>
      <c r="D25" s="69"/>
      <c r="E25" s="69"/>
      <c r="F25" s="69"/>
      <c r="G25" s="69"/>
      <c r="H25" s="69"/>
      <c r="I25" s="69"/>
      <c r="J25" s="69"/>
      <c r="K25" s="69"/>
      <c r="BF25" s="1" t="s">
        <v>136</v>
      </c>
    </row>
    <row r="26" spans="2:60">
      <c r="B26" s="69"/>
      <c r="C26" s="69"/>
      <c r="D26" s="69"/>
      <c r="E26" s="69"/>
      <c r="F26" s="69"/>
      <c r="G26" s="69"/>
      <c r="H26" s="69"/>
      <c r="I26" s="69"/>
      <c r="J26" s="69"/>
      <c r="K26" s="69"/>
      <c r="BF26" s="1" t="s">
        <v>137</v>
      </c>
    </row>
    <row r="27" spans="2:60">
      <c r="B27" s="69"/>
      <c r="C27" s="69"/>
      <c r="D27" s="69"/>
      <c r="E27" s="69"/>
      <c r="F27" s="69"/>
      <c r="G27" s="69"/>
      <c r="H27" s="69"/>
      <c r="I27" s="69"/>
      <c r="J27" s="69"/>
      <c r="K27" s="69"/>
      <c r="BF27" s="1" t="s">
        <v>172</v>
      </c>
    </row>
    <row r="28" spans="2:60">
      <c r="B28" s="69"/>
      <c r="C28" s="69"/>
      <c r="D28" s="69"/>
      <c r="E28" s="69"/>
      <c r="F28" s="69"/>
      <c r="G28" s="69"/>
      <c r="H28" s="69"/>
      <c r="I28" s="69"/>
      <c r="J28" s="69"/>
      <c r="K28" s="69"/>
      <c r="BF28" s="1" t="s">
        <v>138</v>
      </c>
    </row>
    <row r="29" spans="2:60">
      <c r="B29" s="69"/>
      <c r="C29" s="69"/>
      <c r="D29" s="69"/>
      <c r="E29" s="69"/>
      <c r="F29" s="69"/>
      <c r="G29" s="69"/>
      <c r="H29" s="69"/>
      <c r="I29" s="69"/>
      <c r="J29" s="69"/>
      <c r="K29" s="69"/>
      <c r="BF29" s="1" t="s">
        <v>139</v>
      </c>
    </row>
    <row r="30" spans="2:60">
      <c r="B30" s="69"/>
      <c r="C30" s="69"/>
      <c r="D30" s="69"/>
      <c r="E30" s="69"/>
      <c r="F30" s="69"/>
      <c r="G30" s="69"/>
      <c r="H30" s="69"/>
      <c r="I30" s="69"/>
      <c r="J30" s="69"/>
      <c r="K30" s="69"/>
      <c r="BF30" s="1" t="s">
        <v>171</v>
      </c>
    </row>
    <row r="31" spans="2:60">
      <c r="B31" s="69"/>
      <c r="C31" s="69"/>
      <c r="D31" s="69"/>
      <c r="E31" s="69"/>
      <c r="F31" s="69"/>
      <c r="G31" s="69"/>
      <c r="H31" s="69"/>
      <c r="I31" s="69"/>
      <c r="J31" s="69"/>
      <c r="K31" s="69"/>
      <c r="BF31" s="1" t="s">
        <v>25</v>
      </c>
    </row>
    <row r="32" spans="2:60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B111" s="69"/>
      <c r="C111" s="69"/>
      <c r="D111" s="69"/>
      <c r="E111" s="69"/>
      <c r="F111" s="69"/>
      <c r="G111" s="69"/>
      <c r="H111" s="69"/>
      <c r="I111" s="69"/>
      <c r="J111" s="69"/>
      <c r="K111" s="69"/>
    </row>
    <row r="112" spans="2:11">
      <c r="B112" s="69"/>
      <c r="C112" s="69"/>
      <c r="D112" s="69"/>
      <c r="E112" s="69"/>
      <c r="F112" s="69"/>
      <c r="G112" s="69"/>
      <c r="H112" s="69"/>
      <c r="I112" s="69"/>
      <c r="J112" s="69"/>
      <c r="K112" s="69"/>
    </row>
    <row r="113" spans="2:11">
      <c r="B113" s="69"/>
      <c r="C113" s="69"/>
      <c r="D113" s="69"/>
      <c r="E113" s="69"/>
      <c r="F113" s="69"/>
      <c r="G113" s="69"/>
      <c r="H113" s="69"/>
      <c r="I113" s="69"/>
      <c r="J113" s="69"/>
      <c r="K113" s="69"/>
    </row>
    <row r="114" spans="2:11">
      <c r="B114" s="69"/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2:11">
      <c r="B115" s="69"/>
      <c r="C115" s="69"/>
      <c r="D115" s="69"/>
      <c r="E115" s="69"/>
      <c r="F115" s="69"/>
      <c r="G115" s="69"/>
      <c r="H115" s="69"/>
      <c r="I115" s="69"/>
      <c r="J115" s="69"/>
      <c r="K115" s="69"/>
    </row>
    <row r="116" spans="2:11">
      <c r="B116" s="69"/>
      <c r="C116" s="69"/>
      <c r="D116" s="69"/>
      <c r="E116" s="69"/>
      <c r="F116" s="69"/>
      <c r="G116" s="69"/>
      <c r="H116" s="69"/>
      <c r="I116" s="69"/>
      <c r="J116" s="69"/>
      <c r="K116" s="69"/>
    </row>
    <row r="117" spans="2:11">
      <c r="C117" s="3"/>
      <c r="D117" s="3"/>
      <c r="E117" s="3"/>
      <c r="F117" s="3"/>
      <c r="G117" s="3"/>
      <c r="H117" s="3"/>
    </row>
    <row r="118" spans="2:11">
      <c r="C118" s="3"/>
      <c r="D118" s="3"/>
      <c r="E118" s="3"/>
      <c r="F118" s="3"/>
      <c r="G118" s="3"/>
      <c r="H118" s="3"/>
    </row>
    <row r="119" spans="2:11">
      <c r="C119" s="3"/>
      <c r="D119" s="3"/>
      <c r="E119" s="3"/>
      <c r="F119" s="3"/>
      <c r="G119" s="3"/>
      <c r="H119" s="3"/>
    </row>
    <row r="120" spans="2:11">
      <c r="C120" s="3"/>
      <c r="D120" s="3"/>
      <c r="E120" s="3"/>
      <c r="F120" s="3"/>
      <c r="G120" s="3"/>
      <c r="H120" s="3"/>
    </row>
    <row r="121" spans="2:11">
      <c r="C121" s="3"/>
      <c r="D121" s="3"/>
      <c r="E121" s="3"/>
      <c r="F121" s="3"/>
      <c r="G121" s="3"/>
      <c r="H121" s="3"/>
    </row>
    <row r="122" spans="2:11">
      <c r="C122" s="3"/>
      <c r="D122" s="3"/>
      <c r="E122" s="3"/>
      <c r="F122" s="3"/>
      <c r="G122" s="3"/>
      <c r="H122" s="3"/>
    </row>
    <row r="123" spans="2:11">
      <c r="C123" s="3"/>
      <c r="D123" s="3"/>
      <c r="E123" s="3"/>
      <c r="F123" s="3"/>
      <c r="G123" s="3"/>
      <c r="H123" s="3"/>
    </row>
    <row r="124" spans="2:11">
      <c r="C124" s="3"/>
      <c r="D124" s="3"/>
      <c r="E124" s="3"/>
      <c r="F124" s="3"/>
      <c r="G124" s="3"/>
      <c r="H124" s="3"/>
    </row>
    <row r="125" spans="2:11">
      <c r="C125" s="3"/>
      <c r="D125" s="3"/>
      <c r="E125" s="3"/>
      <c r="F125" s="3"/>
      <c r="G125" s="3"/>
      <c r="H125" s="3"/>
    </row>
    <row r="126" spans="2:11">
      <c r="C126" s="3"/>
      <c r="D126" s="3"/>
      <c r="E126" s="3"/>
      <c r="F126" s="3"/>
      <c r="G126" s="3"/>
      <c r="H126" s="3"/>
    </row>
    <row r="127" spans="2:11">
      <c r="C127" s="3"/>
      <c r="D127" s="3"/>
      <c r="E127" s="3"/>
      <c r="F127" s="3"/>
      <c r="G127" s="3"/>
      <c r="H127" s="3"/>
    </row>
    <row r="128" spans="2:11">
      <c r="C128" s="3"/>
      <c r="D128" s="3"/>
      <c r="E128" s="3"/>
      <c r="F128" s="3"/>
      <c r="G128" s="3"/>
      <c r="H128" s="3"/>
    </row>
    <row r="129" spans="3:8">
      <c r="C129" s="3"/>
      <c r="D129" s="3"/>
      <c r="E129" s="3"/>
      <c r="F129" s="3"/>
      <c r="G129" s="3"/>
      <c r="H129" s="3"/>
    </row>
    <row r="130" spans="3:8">
      <c r="C130" s="3"/>
      <c r="D130" s="3"/>
      <c r="E130" s="3"/>
      <c r="F130" s="3"/>
      <c r="G130" s="3"/>
      <c r="H130" s="3"/>
    </row>
    <row r="131" spans="3:8">
      <c r="C131" s="3"/>
      <c r="D131" s="3"/>
      <c r="E131" s="3"/>
      <c r="F131" s="3"/>
      <c r="G131" s="3"/>
      <c r="H131" s="3"/>
    </row>
    <row r="132" spans="3:8">
      <c r="C132" s="3"/>
      <c r="D132" s="3"/>
      <c r="E132" s="3"/>
      <c r="F132" s="3"/>
      <c r="G132" s="3"/>
      <c r="H132" s="3"/>
    </row>
    <row r="133" spans="3:8">
      <c r="C133" s="3"/>
      <c r="D133" s="3"/>
      <c r="E133" s="3"/>
      <c r="F133" s="3"/>
      <c r="G133" s="3"/>
      <c r="H133" s="3"/>
    </row>
    <row r="134" spans="3:8">
      <c r="C134" s="3"/>
      <c r="D134" s="3"/>
      <c r="E134" s="3"/>
      <c r="F134" s="3"/>
      <c r="G134" s="3"/>
      <c r="H134" s="3"/>
    </row>
    <row r="135" spans="3:8">
      <c r="C135" s="3"/>
      <c r="D135" s="3"/>
      <c r="E135" s="3"/>
      <c r="F135" s="3"/>
      <c r="G135" s="3"/>
      <c r="H135" s="3"/>
    </row>
    <row r="136" spans="3:8">
      <c r="C136" s="3"/>
      <c r="D136" s="3"/>
      <c r="E136" s="3"/>
      <c r="F136" s="3"/>
      <c r="G136" s="3"/>
      <c r="H136" s="3"/>
    </row>
    <row r="137" spans="3:8">
      <c r="C137" s="3"/>
      <c r="D137" s="3"/>
      <c r="E137" s="3"/>
      <c r="F137" s="3"/>
      <c r="G137" s="3"/>
      <c r="H137" s="3"/>
    </row>
    <row r="138" spans="3:8">
      <c r="C138" s="3"/>
      <c r="D138" s="3"/>
      <c r="E138" s="3"/>
      <c r="F138" s="3"/>
      <c r="G138" s="3"/>
      <c r="H138" s="3"/>
    </row>
    <row r="139" spans="3:8">
      <c r="C139" s="3"/>
      <c r="D139" s="3"/>
      <c r="E139" s="3"/>
      <c r="F139" s="3"/>
      <c r="G139" s="3"/>
      <c r="H139" s="3"/>
    </row>
    <row r="140" spans="3:8">
      <c r="C140" s="3"/>
      <c r="D140" s="3"/>
      <c r="E140" s="3"/>
      <c r="F140" s="3"/>
      <c r="G140" s="3"/>
      <c r="H140" s="3"/>
    </row>
    <row r="141" spans="3:8">
      <c r="C141" s="3"/>
      <c r="D141" s="3"/>
      <c r="E141" s="3"/>
      <c r="F141" s="3"/>
      <c r="G141" s="3"/>
      <c r="H141" s="3"/>
    </row>
    <row r="142" spans="3:8">
      <c r="C142" s="3"/>
      <c r="D142" s="3"/>
      <c r="E142" s="3"/>
      <c r="F142" s="3"/>
      <c r="G142" s="3"/>
      <c r="H142" s="3"/>
    </row>
    <row r="143" spans="3:8">
      <c r="C143" s="3"/>
      <c r="D143" s="3"/>
      <c r="E143" s="3"/>
      <c r="F143" s="3"/>
      <c r="G143" s="3"/>
      <c r="H143" s="3"/>
    </row>
    <row r="144" spans="3:8">
      <c r="C144" s="3"/>
      <c r="D144" s="3"/>
      <c r="E144" s="3"/>
      <c r="F144" s="3"/>
      <c r="G144" s="3"/>
      <c r="H144" s="3"/>
    </row>
    <row r="145" spans="3:8">
      <c r="C145" s="3"/>
      <c r="D145" s="3"/>
      <c r="E145" s="3"/>
      <c r="F145" s="3"/>
      <c r="G145" s="3"/>
      <c r="H145" s="3"/>
    </row>
    <row r="146" spans="3:8">
      <c r="C146" s="3"/>
      <c r="D146" s="3"/>
      <c r="E146" s="3"/>
      <c r="F146" s="3"/>
      <c r="G146" s="3"/>
      <c r="H146" s="3"/>
    </row>
    <row r="147" spans="3:8">
      <c r="C147" s="3"/>
      <c r="D147" s="3"/>
      <c r="E147" s="3"/>
      <c r="F147" s="3"/>
      <c r="G147" s="3"/>
      <c r="H147" s="3"/>
    </row>
    <row r="148" spans="3:8">
      <c r="C148" s="3"/>
      <c r="D148" s="3"/>
      <c r="E148" s="3"/>
      <c r="F148" s="3"/>
      <c r="G148" s="3"/>
      <c r="H148" s="3"/>
    </row>
    <row r="149" spans="3:8">
      <c r="C149" s="3"/>
      <c r="D149" s="3"/>
      <c r="E149" s="3"/>
      <c r="F149" s="3"/>
      <c r="G149" s="3"/>
      <c r="H149" s="3"/>
    </row>
    <row r="150" spans="3:8">
      <c r="C150" s="3"/>
      <c r="D150" s="3"/>
      <c r="E150" s="3"/>
      <c r="F150" s="3"/>
      <c r="G150" s="3"/>
      <c r="H150" s="3"/>
    </row>
    <row r="151" spans="3:8">
      <c r="C151" s="3"/>
      <c r="D151" s="3"/>
      <c r="E151" s="3"/>
      <c r="F151" s="3"/>
      <c r="G151" s="3"/>
      <c r="H151" s="3"/>
    </row>
    <row r="152" spans="3:8">
      <c r="C152" s="3"/>
      <c r="D152" s="3"/>
      <c r="E152" s="3"/>
      <c r="F152" s="3"/>
      <c r="G152" s="3"/>
      <c r="H152" s="3"/>
    </row>
    <row r="153" spans="3:8">
      <c r="C153" s="3"/>
      <c r="D153" s="3"/>
      <c r="E153" s="3"/>
      <c r="F153" s="3"/>
      <c r="G153" s="3"/>
      <c r="H153" s="3"/>
    </row>
    <row r="154" spans="3:8">
      <c r="C154" s="3"/>
      <c r="D154" s="3"/>
      <c r="E154" s="3"/>
      <c r="F154" s="3"/>
      <c r="G154" s="3"/>
      <c r="H154" s="3"/>
    </row>
    <row r="155" spans="3:8">
      <c r="C155" s="3"/>
      <c r="D155" s="3"/>
      <c r="E155" s="3"/>
      <c r="F155" s="3"/>
      <c r="G155" s="3"/>
      <c r="H155" s="3"/>
    </row>
    <row r="156" spans="3:8">
      <c r="C156" s="3"/>
      <c r="D156" s="3"/>
      <c r="E156" s="3"/>
      <c r="F156" s="3"/>
      <c r="G156" s="3"/>
      <c r="H156" s="3"/>
    </row>
    <row r="157" spans="3:8">
      <c r="C157" s="3"/>
      <c r="D157" s="3"/>
      <c r="E157" s="3"/>
      <c r="F157" s="3"/>
      <c r="G157" s="3"/>
      <c r="H157" s="3"/>
    </row>
    <row r="158" spans="3:8">
      <c r="C158" s="3"/>
      <c r="D158" s="3"/>
      <c r="E158" s="3"/>
      <c r="F158" s="3"/>
      <c r="G158" s="3"/>
      <c r="H158" s="3"/>
    </row>
    <row r="159" spans="3:8">
      <c r="C159" s="3"/>
      <c r="D159" s="3"/>
      <c r="E159" s="3"/>
      <c r="F159" s="3"/>
      <c r="G159" s="3"/>
      <c r="H159" s="3"/>
    </row>
    <row r="160" spans="3:8">
      <c r="C160" s="3"/>
      <c r="D160" s="3"/>
      <c r="E160" s="3"/>
      <c r="F160" s="3"/>
      <c r="G160" s="3"/>
      <c r="H160" s="3"/>
    </row>
    <row r="161" spans="3:8">
      <c r="C161" s="3"/>
      <c r="D161" s="3"/>
      <c r="E161" s="3"/>
      <c r="F161" s="3"/>
      <c r="G161" s="3"/>
      <c r="H161" s="3"/>
    </row>
    <row r="162" spans="3:8">
      <c r="C162" s="3"/>
      <c r="D162" s="3"/>
      <c r="E162" s="3"/>
      <c r="F162" s="3"/>
      <c r="G162" s="3"/>
      <c r="H162" s="3"/>
    </row>
    <row r="163" spans="3:8">
      <c r="C163" s="3"/>
      <c r="D163" s="3"/>
      <c r="E163" s="3"/>
      <c r="F163" s="3"/>
      <c r="G163" s="3"/>
      <c r="H163" s="3"/>
    </row>
    <row r="164" spans="3:8">
      <c r="C164" s="3"/>
      <c r="D164" s="3"/>
      <c r="E164" s="3"/>
      <c r="F164" s="3"/>
      <c r="G164" s="3"/>
      <c r="H164" s="3"/>
    </row>
    <row r="165" spans="3:8">
      <c r="C165" s="3"/>
      <c r="D165" s="3"/>
      <c r="E165" s="3"/>
      <c r="F165" s="3"/>
      <c r="G165" s="3"/>
      <c r="H165" s="3"/>
    </row>
    <row r="166" spans="3:8">
      <c r="C166" s="3"/>
      <c r="D166" s="3"/>
      <c r="E166" s="3"/>
      <c r="F166" s="3"/>
      <c r="G166" s="3"/>
      <c r="H166" s="3"/>
    </row>
    <row r="167" spans="3:8">
      <c r="C167" s="3"/>
      <c r="D167" s="3"/>
      <c r="E167" s="3"/>
      <c r="F167" s="3"/>
      <c r="G167" s="3"/>
      <c r="H167" s="3"/>
    </row>
    <row r="168" spans="3:8">
      <c r="C168" s="3"/>
      <c r="D168" s="3"/>
      <c r="E168" s="3"/>
      <c r="F168" s="3"/>
      <c r="G168" s="3"/>
      <c r="H168" s="3"/>
    </row>
    <row r="169" spans="3:8">
      <c r="C169" s="3"/>
      <c r="D169" s="3"/>
      <c r="E169" s="3"/>
      <c r="F169" s="3"/>
      <c r="G169" s="3"/>
      <c r="H169" s="3"/>
    </row>
    <row r="170" spans="3:8">
      <c r="C170" s="3"/>
      <c r="D170" s="3"/>
      <c r="E170" s="3"/>
      <c r="F170" s="3"/>
      <c r="G170" s="3"/>
      <c r="H170" s="3"/>
    </row>
    <row r="171" spans="3:8">
      <c r="C171" s="3"/>
      <c r="D171" s="3"/>
      <c r="E171" s="3"/>
      <c r="F171" s="3"/>
      <c r="G171" s="3"/>
      <c r="H171" s="3"/>
    </row>
    <row r="172" spans="3:8">
      <c r="C172" s="3"/>
      <c r="D172" s="3"/>
      <c r="E172" s="3"/>
      <c r="F172" s="3"/>
      <c r="G172" s="3"/>
      <c r="H172" s="3"/>
    </row>
    <row r="173" spans="3:8">
      <c r="C173" s="3"/>
      <c r="D173" s="3"/>
      <c r="E173" s="3"/>
      <c r="F173" s="3"/>
      <c r="G173" s="3"/>
      <c r="H173" s="3"/>
    </row>
    <row r="174" spans="3:8">
      <c r="C174" s="3"/>
      <c r="D174" s="3"/>
      <c r="E174" s="3"/>
      <c r="F174" s="3"/>
      <c r="G174" s="3"/>
      <c r="H174" s="3"/>
    </row>
    <row r="175" spans="3:8">
      <c r="C175" s="3"/>
      <c r="D175" s="3"/>
      <c r="E175" s="3"/>
      <c r="F175" s="3"/>
      <c r="G175" s="3"/>
      <c r="H175" s="3"/>
    </row>
    <row r="176" spans="3:8">
      <c r="C176" s="3"/>
      <c r="D176" s="3"/>
      <c r="E176" s="3"/>
      <c r="F176" s="3"/>
      <c r="G176" s="3"/>
      <c r="H176" s="3"/>
    </row>
    <row r="177" spans="3:8">
      <c r="C177" s="3"/>
      <c r="D177" s="3"/>
      <c r="E177" s="3"/>
      <c r="F177" s="3"/>
      <c r="G177" s="3"/>
      <c r="H177" s="3"/>
    </row>
    <row r="178" spans="3:8">
      <c r="C178" s="3"/>
      <c r="D178" s="3"/>
      <c r="E178" s="3"/>
      <c r="F178" s="3"/>
      <c r="G178" s="3"/>
      <c r="H178" s="3"/>
    </row>
    <row r="179" spans="3:8">
      <c r="C179" s="3"/>
      <c r="D179" s="3"/>
      <c r="E179" s="3"/>
      <c r="F179" s="3"/>
      <c r="G179" s="3"/>
      <c r="H179" s="3"/>
    </row>
    <row r="180" spans="3:8">
      <c r="C180" s="3"/>
      <c r="D180" s="3"/>
      <c r="E180" s="3"/>
      <c r="F180" s="3"/>
      <c r="G180" s="3"/>
      <c r="H180" s="3"/>
    </row>
    <row r="181" spans="3:8">
      <c r="C181" s="3"/>
      <c r="D181" s="3"/>
      <c r="E181" s="3"/>
      <c r="F181" s="3"/>
      <c r="G181" s="3"/>
      <c r="H181" s="3"/>
    </row>
    <row r="182" spans="3:8">
      <c r="C182" s="3"/>
      <c r="D182" s="3"/>
      <c r="E182" s="3"/>
      <c r="F182" s="3"/>
      <c r="G182" s="3"/>
      <c r="H182" s="3"/>
    </row>
    <row r="183" spans="3:8">
      <c r="C183" s="3"/>
      <c r="D183" s="3"/>
      <c r="E183" s="3"/>
      <c r="F183" s="3"/>
      <c r="G183" s="3"/>
      <c r="H183" s="3"/>
    </row>
    <row r="184" spans="3:8">
      <c r="C184" s="3"/>
      <c r="D184" s="3"/>
      <c r="E184" s="3"/>
      <c r="F184" s="3"/>
      <c r="G184" s="3"/>
      <c r="H184" s="3"/>
    </row>
    <row r="185" spans="3:8">
      <c r="C185" s="3"/>
      <c r="D185" s="3"/>
      <c r="E185" s="3"/>
      <c r="F185" s="3"/>
      <c r="G185" s="3"/>
      <c r="H185" s="3"/>
    </row>
    <row r="186" spans="3:8">
      <c r="C186" s="3"/>
      <c r="D186" s="3"/>
      <c r="E186" s="3"/>
      <c r="F186" s="3"/>
      <c r="G186" s="3"/>
      <c r="H186" s="3"/>
    </row>
    <row r="187" spans="3:8">
      <c r="C187" s="3"/>
      <c r="D187" s="3"/>
      <c r="E187" s="3"/>
      <c r="F187" s="3"/>
      <c r="G187" s="3"/>
      <c r="H187" s="3"/>
    </row>
    <row r="188" spans="3:8">
      <c r="C188" s="3"/>
      <c r="D188" s="3"/>
      <c r="E188" s="3"/>
      <c r="F188" s="3"/>
      <c r="G188" s="3"/>
      <c r="H188" s="3"/>
    </row>
    <row r="189" spans="3:8">
      <c r="C189" s="3"/>
      <c r="D189" s="3"/>
      <c r="E189" s="3"/>
      <c r="F189" s="3"/>
      <c r="G189" s="3"/>
      <c r="H189" s="3"/>
    </row>
    <row r="190" spans="3:8">
      <c r="C190" s="3"/>
      <c r="D190" s="3"/>
      <c r="E190" s="3"/>
      <c r="F190" s="3"/>
      <c r="G190" s="3"/>
      <c r="H190" s="3"/>
    </row>
    <row r="191" spans="3:8">
      <c r="C191" s="3"/>
      <c r="D191" s="3"/>
      <c r="E191" s="3"/>
      <c r="F191" s="3"/>
      <c r="G191" s="3"/>
      <c r="H191" s="3"/>
    </row>
    <row r="192" spans="3:8">
      <c r="C192" s="3"/>
      <c r="D192" s="3"/>
      <c r="E192" s="3"/>
      <c r="F192" s="3"/>
      <c r="G192" s="3"/>
      <c r="H192" s="3"/>
    </row>
    <row r="193" spans="3:8">
      <c r="C193" s="3"/>
      <c r="D193" s="3"/>
      <c r="E193" s="3"/>
      <c r="F193" s="3"/>
      <c r="G193" s="3"/>
      <c r="H193" s="3"/>
    </row>
    <row r="194" spans="3:8">
      <c r="C194" s="3"/>
      <c r="D194" s="3"/>
      <c r="E194" s="3"/>
      <c r="F194" s="3"/>
      <c r="G194" s="3"/>
      <c r="H194" s="3"/>
    </row>
    <row r="195" spans="3:8">
      <c r="C195" s="3"/>
      <c r="D195" s="3"/>
      <c r="E195" s="3"/>
      <c r="F195" s="3"/>
      <c r="G195" s="3"/>
      <c r="H195" s="3"/>
    </row>
    <row r="196" spans="3:8">
      <c r="C196" s="3"/>
      <c r="D196" s="3"/>
      <c r="E196" s="3"/>
      <c r="F196" s="3"/>
      <c r="G196" s="3"/>
      <c r="H196" s="3"/>
    </row>
    <row r="197" spans="3:8">
      <c r="C197" s="3"/>
      <c r="D197" s="3"/>
      <c r="E197" s="3"/>
      <c r="F197" s="3"/>
      <c r="G197" s="3"/>
      <c r="H197" s="3"/>
    </row>
    <row r="198" spans="3:8">
      <c r="C198" s="3"/>
      <c r="D198" s="3"/>
      <c r="E198" s="3"/>
      <c r="F198" s="3"/>
      <c r="G198" s="3"/>
      <c r="H198" s="3"/>
    </row>
    <row r="199" spans="3:8">
      <c r="C199" s="3"/>
      <c r="D199" s="3"/>
      <c r="E199" s="3"/>
      <c r="F199" s="3"/>
      <c r="G199" s="3"/>
      <c r="H199" s="3"/>
    </row>
    <row r="200" spans="3:8">
      <c r="C200" s="3"/>
      <c r="D200" s="3"/>
      <c r="E200" s="3"/>
      <c r="F200" s="3"/>
      <c r="G200" s="3"/>
      <c r="H200" s="3"/>
    </row>
    <row r="201" spans="3:8">
      <c r="C201" s="3"/>
      <c r="D201" s="3"/>
      <c r="E201" s="3"/>
      <c r="F201" s="3"/>
      <c r="G201" s="3"/>
      <c r="H201" s="3"/>
    </row>
    <row r="202" spans="3:8">
      <c r="C202" s="3"/>
      <c r="D202" s="3"/>
      <c r="E202" s="3"/>
      <c r="F202" s="3"/>
      <c r="G202" s="3"/>
      <c r="H202" s="3"/>
    </row>
    <row r="203" spans="3:8">
      <c r="C203" s="3"/>
      <c r="D203" s="3"/>
      <c r="E203" s="3"/>
      <c r="F203" s="3"/>
      <c r="G203" s="3"/>
      <c r="H203" s="3"/>
    </row>
    <row r="204" spans="3:8">
      <c r="C204" s="3"/>
      <c r="D204" s="3"/>
      <c r="E204" s="3"/>
      <c r="F204" s="3"/>
      <c r="G204" s="3"/>
      <c r="H204" s="3"/>
    </row>
    <row r="205" spans="3:8">
      <c r="C205" s="3"/>
      <c r="D205" s="3"/>
      <c r="E205" s="3"/>
      <c r="F205" s="3"/>
      <c r="G205" s="3"/>
      <c r="H205" s="3"/>
    </row>
    <row r="206" spans="3:8">
      <c r="C206" s="3"/>
      <c r="D206" s="3"/>
      <c r="E206" s="3"/>
      <c r="F206" s="3"/>
      <c r="G206" s="3"/>
      <c r="H206" s="3"/>
    </row>
    <row r="207" spans="3:8">
      <c r="C207" s="3"/>
      <c r="D207" s="3"/>
      <c r="E207" s="3"/>
      <c r="F207" s="3"/>
      <c r="G207" s="3"/>
      <c r="H207" s="3"/>
    </row>
    <row r="208" spans="3:8">
      <c r="C208" s="3"/>
      <c r="D208" s="3"/>
      <c r="E208" s="3"/>
      <c r="F208" s="3"/>
      <c r="G208" s="3"/>
      <c r="H208" s="3"/>
    </row>
    <row r="209" spans="3:8">
      <c r="C209" s="3"/>
      <c r="D209" s="3"/>
      <c r="E209" s="3"/>
      <c r="F209" s="3"/>
      <c r="G209" s="3"/>
      <c r="H209" s="3"/>
    </row>
    <row r="210" spans="3:8">
      <c r="C210" s="3"/>
      <c r="D210" s="3"/>
      <c r="E210" s="3"/>
      <c r="F210" s="3"/>
      <c r="G210" s="3"/>
      <c r="H210" s="3"/>
    </row>
    <row r="211" spans="3:8">
      <c r="C211" s="3"/>
      <c r="D211" s="3"/>
      <c r="E211" s="3"/>
      <c r="F211" s="3"/>
      <c r="G211" s="3"/>
      <c r="H211" s="3"/>
    </row>
    <row r="212" spans="3:8">
      <c r="C212" s="3"/>
      <c r="D212" s="3"/>
      <c r="E212" s="3"/>
      <c r="F212" s="3"/>
      <c r="G212" s="3"/>
      <c r="H212" s="3"/>
    </row>
    <row r="213" spans="3:8">
      <c r="C213" s="3"/>
      <c r="D213" s="3"/>
      <c r="E213" s="3"/>
      <c r="F213" s="3"/>
      <c r="G213" s="3"/>
      <c r="H213" s="3"/>
    </row>
    <row r="214" spans="3:8">
      <c r="C214" s="3"/>
      <c r="D214" s="3"/>
      <c r="E214" s="3"/>
      <c r="F214" s="3"/>
      <c r="G214" s="3"/>
      <c r="H214" s="3"/>
    </row>
    <row r="215" spans="3:8">
      <c r="C215" s="3"/>
      <c r="D215" s="3"/>
      <c r="E215" s="3"/>
      <c r="F215" s="3"/>
      <c r="G215" s="3"/>
      <c r="H215" s="3"/>
    </row>
    <row r="216" spans="3:8">
      <c r="C216" s="3"/>
      <c r="D216" s="3"/>
      <c r="E216" s="3"/>
      <c r="F216" s="3"/>
      <c r="G216" s="3"/>
      <c r="H216" s="3"/>
    </row>
    <row r="217" spans="3:8">
      <c r="C217" s="3"/>
      <c r="D217" s="3"/>
      <c r="E217" s="3"/>
      <c r="F217" s="3"/>
      <c r="G217" s="3"/>
      <c r="H217" s="3"/>
    </row>
    <row r="218" spans="3:8">
      <c r="C218" s="3"/>
      <c r="D218" s="3"/>
      <c r="E218" s="3"/>
      <c r="F218" s="3"/>
      <c r="G218" s="3"/>
      <c r="H218" s="3"/>
    </row>
    <row r="219" spans="3:8">
      <c r="C219" s="3"/>
      <c r="D219" s="3"/>
      <c r="E219" s="3"/>
      <c r="F219" s="3"/>
      <c r="G219" s="3"/>
      <c r="H219" s="3"/>
    </row>
    <row r="220" spans="3:8">
      <c r="C220" s="3"/>
      <c r="D220" s="3"/>
      <c r="E220" s="3"/>
      <c r="F220" s="3"/>
      <c r="G220" s="3"/>
      <c r="H220" s="3"/>
    </row>
    <row r="221" spans="3:8">
      <c r="C221" s="3"/>
      <c r="D221" s="3"/>
      <c r="E221" s="3"/>
      <c r="F221" s="3"/>
      <c r="G221" s="3"/>
      <c r="H221" s="3"/>
    </row>
    <row r="222" spans="3:8">
      <c r="C222" s="3"/>
      <c r="D222" s="3"/>
      <c r="E222" s="3"/>
      <c r="F222" s="3"/>
      <c r="G222" s="3"/>
      <c r="H222" s="3"/>
    </row>
    <row r="223" spans="3:8">
      <c r="C223" s="3"/>
      <c r="D223" s="3"/>
      <c r="E223" s="3"/>
      <c r="F223" s="3"/>
      <c r="G223" s="3"/>
      <c r="H223" s="3"/>
    </row>
    <row r="224" spans="3:8">
      <c r="C224" s="3"/>
      <c r="D224" s="3"/>
      <c r="E224" s="3"/>
      <c r="F224" s="3"/>
      <c r="G224" s="3"/>
      <c r="H224" s="3"/>
    </row>
    <row r="225" spans="3:8">
      <c r="C225" s="3"/>
      <c r="D225" s="3"/>
      <c r="E225" s="3"/>
      <c r="F225" s="3"/>
      <c r="G225" s="3"/>
      <c r="H225" s="3"/>
    </row>
    <row r="226" spans="3:8">
      <c r="C226" s="3"/>
      <c r="D226" s="3"/>
      <c r="E226" s="3"/>
      <c r="F226" s="3"/>
      <c r="G226" s="3"/>
      <c r="H226" s="3"/>
    </row>
    <row r="227" spans="3:8">
      <c r="C227" s="3"/>
      <c r="D227" s="3"/>
      <c r="E227" s="3"/>
      <c r="F227" s="3"/>
      <c r="G227" s="3"/>
      <c r="H227" s="3"/>
    </row>
    <row r="228" spans="3:8">
      <c r="C228" s="3"/>
      <c r="D228" s="3"/>
      <c r="E228" s="3"/>
      <c r="F228" s="3"/>
      <c r="G228" s="3"/>
      <c r="H228" s="3"/>
    </row>
    <row r="229" spans="3:8">
      <c r="C229" s="3"/>
      <c r="D229" s="3"/>
      <c r="E229" s="3"/>
      <c r="F229" s="3"/>
      <c r="G229" s="3"/>
      <c r="H229" s="3"/>
    </row>
    <row r="230" spans="3:8">
      <c r="C230" s="3"/>
      <c r="D230" s="3"/>
      <c r="E230" s="3"/>
      <c r="F230" s="3"/>
      <c r="G230" s="3"/>
      <c r="H230" s="3"/>
    </row>
    <row r="231" spans="3:8">
      <c r="C231" s="3"/>
      <c r="D231" s="3"/>
      <c r="E231" s="3"/>
      <c r="F231" s="3"/>
      <c r="G231" s="3"/>
      <c r="H231" s="3"/>
    </row>
    <row r="232" spans="3:8">
      <c r="C232" s="3"/>
      <c r="D232" s="3"/>
      <c r="E232" s="3"/>
      <c r="F232" s="3"/>
      <c r="G232" s="3"/>
      <c r="H232" s="3"/>
    </row>
    <row r="233" spans="3:8">
      <c r="C233" s="3"/>
      <c r="D233" s="3"/>
      <c r="E233" s="3"/>
      <c r="F233" s="3"/>
      <c r="G233" s="3"/>
      <c r="H233" s="3"/>
    </row>
    <row r="234" spans="3:8">
      <c r="C234" s="3"/>
      <c r="D234" s="3"/>
      <c r="E234" s="3"/>
      <c r="F234" s="3"/>
      <c r="G234" s="3"/>
      <c r="H234" s="3"/>
    </row>
    <row r="235" spans="3:8">
      <c r="C235" s="3"/>
      <c r="D235" s="3"/>
      <c r="E235" s="3"/>
      <c r="F235" s="3"/>
      <c r="G235" s="3"/>
      <c r="H235" s="3"/>
    </row>
    <row r="236" spans="3:8">
      <c r="C236" s="3"/>
      <c r="D236" s="3"/>
      <c r="E236" s="3"/>
      <c r="F236" s="3"/>
      <c r="G236" s="3"/>
      <c r="H236" s="3"/>
    </row>
    <row r="237" spans="3:8">
      <c r="C237" s="3"/>
      <c r="D237" s="3"/>
      <c r="E237" s="3"/>
      <c r="F237" s="3"/>
      <c r="G237" s="3"/>
      <c r="H237" s="3"/>
    </row>
    <row r="238" spans="3:8">
      <c r="C238" s="3"/>
      <c r="D238" s="3"/>
      <c r="E238" s="3"/>
      <c r="F238" s="3"/>
      <c r="G238" s="3"/>
      <c r="H238" s="3"/>
    </row>
    <row r="239" spans="3:8">
      <c r="C239" s="3"/>
      <c r="D239" s="3"/>
      <c r="E239" s="3"/>
      <c r="F239" s="3"/>
      <c r="G239" s="3"/>
      <c r="H239" s="3"/>
    </row>
    <row r="240" spans="3:8">
      <c r="C240" s="3"/>
      <c r="D240" s="3"/>
      <c r="E240" s="3"/>
      <c r="F240" s="3"/>
      <c r="G240" s="3"/>
      <c r="H240" s="3"/>
    </row>
    <row r="241" spans="3:8">
      <c r="C241" s="3"/>
      <c r="D241" s="3"/>
      <c r="E241" s="3"/>
      <c r="F241" s="3"/>
      <c r="G241" s="3"/>
      <c r="H241" s="3"/>
    </row>
    <row r="242" spans="3:8">
      <c r="C242" s="3"/>
      <c r="D242" s="3"/>
      <c r="E242" s="3"/>
      <c r="F242" s="3"/>
      <c r="G242" s="3"/>
      <c r="H242" s="3"/>
    </row>
    <row r="243" spans="3:8">
      <c r="C243" s="3"/>
      <c r="D243" s="3"/>
      <c r="E243" s="3"/>
      <c r="F243" s="3"/>
      <c r="G243" s="3"/>
      <c r="H243" s="3"/>
    </row>
    <row r="244" spans="3:8">
      <c r="C244" s="3"/>
      <c r="D244" s="3"/>
      <c r="E244" s="3"/>
      <c r="F244" s="3"/>
      <c r="G244" s="3"/>
      <c r="H244" s="3"/>
    </row>
    <row r="245" spans="3:8">
      <c r="C245" s="3"/>
      <c r="D245" s="3"/>
      <c r="E245" s="3"/>
      <c r="F245" s="3"/>
      <c r="G245" s="3"/>
      <c r="H245" s="3"/>
    </row>
    <row r="246" spans="3:8">
      <c r="C246" s="3"/>
      <c r="D246" s="3"/>
      <c r="E246" s="3"/>
      <c r="F246" s="3"/>
      <c r="G246" s="3"/>
      <c r="H246" s="3"/>
    </row>
    <row r="247" spans="3:8">
      <c r="C247" s="3"/>
      <c r="D247" s="3"/>
      <c r="E247" s="3"/>
      <c r="F247" s="3"/>
      <c r="G247" s="3"/>
      <c r="H247" s="3"/>
    </row>
    <row r="248" spans="3:8">
      <c r="C248" s="3"/>
      <c r="D248" s="3"/>
      <c r="E248" s="3"/>
      <c r="F248" s="3"/>
      <c r="G248" s="3"/>
      <c r="H248" s="3"/>
    </row>
    <row r="249" spans="3:8">
      <c r="C249" s="3"/>
      <c r="D249" s="3"/>
      <c r="E249" s="3"/>
      <c r="F249" s="3"/>
      <c r="G249" s="3"/>
      <c r="H249" s="3"/>
    </row>
    <row r="250" spans="3:8">
      <c r="C250" s="3"/>
      <c r="D250" s="3"/>
      <c r="E250" s="3"/>
      <c r="F250" s="3"/>
      <c r="G250" s="3"/>
      <c r="H250" s="3"/>
    </row>
    <row r="251" spans="3:8">
      <c r="C251" s="3"/>
      <c r="D251" s="3"/>
      <c r="E251" s="3"/>
      <c r="F251" s="3"/>
      <c r="G251" s="3"/>
      <c r="H251" s="3"/>
    </row>
    <row r="252" spans="3:8">
      <c r="C252" s="3"/>
      <c r="D252" s="3"/>
      <c r="E252" s="3"/>
      <c r="F252" s="3"/>
      <c r="G252" s="3"/>
      <c r="H252" s="3"/>
    </row>
    <row r="253" spans="3:8">
      <c r="C253" s="3"/>
      <c r="D253" s="3"/>
      <c r="E253" s="3"/>
      <c r="F253" s="3"/>
      <c r="G253" s="3"/>
      <c r="H253" s="3"/>
    </row>
    <row r="254" spans="3:8">
      <c r="C254" s="3"/>
      <c r="D254" s="3"/>
      <c r="E254" s="3"/>
      <c r="F254" s="3"/>
      <c r="G254" s="3"/>
      <c r="H254" s="3"/>
    </row>
    <row r="255" spans="3:8">
      <c r="C255" s="3"/>
      <c r="D255" s="3"/>
      <c r="E255" s="3"/>
      <c r="F255" s="3"/>
      <c r="G255" s="3"/>
      <c r="H255" s="3"/>
    </row>
    <row r="256" spans="3:8">
      <c r="C256" s="3"/>
      <c r="D256" s="3"/>
      <c r="E256" s="3"/>
      <c r="F256" s="3"/>
      <c r="G256" s="3"/>
      <c r="H256" s="3"/>
    </row>
    <row r="257" spans="3:8">
      <c r="C257" s="3"/>
      <c r="D257" s="3"/>
      <c r="E257" s="3"/>
      <c r="F257" s="3"/>
      <c r="G257" s="3"/>
      <c r="H257" s="3"/>
    </row>
    <row r="258" spans="3:8">
      <c r="C258" s="3"/>
      <c r="D258" s="3"/>
      <c r="E258" s="3"/>
      <c r="F258" s="3"/>
      <c r="G258" s="3"/>
      <c r="H258" s="3"/>
    </row>
    <row r="259" spans="3:8">
      <c r="C259" s="3"/>
      <c r="D259" s="3"/>
      <c r="E259" s="3"/>
      <c r="F259" s="3"/>
      <c r="G259" s="3"/>
      <c r="H259" s="3"/>
    </row>
    <row r="260" spans="3:8">
      <c r="C260" s="3"/>
      <c r="D260" s="3"/>
      <c r="E260" s="3"/>
      <c r="F260" s="3"/>
      <c r="G260" s="3"/>
      <c r="H260" s="3"/>
    </row>
    <row r="261" spans="3:8">
      <c r="C261" s="3"/>
      <c r="D261" s="3"/>
      <c r="E261" s="3"/>
      <c r="F261" s="3"/>
      <c r="G261" s="3"/>
      <c r="H261" s="3"/>
    </row>
    <row r="262" spans="3:8">
      <c r="C262" s="3"/>
      <c r="D262" s="3"/>
      <c r="E262" s="3"/>
      <c r="F262" s="3"/>
      <c r="G262" s="3"/>
      <c r="H262" s="3"/>
    </row>
    <row r="263" spans="3:8">
      <c r="C263" s="3"/>
      <c r="D263" s="3"/>
      <c r="E263" s="3"/>
      <c r="F263" s="3"/>
      <c r="G263" s="3"/>
      <c r="H263" s="3"/>
    </row>
    <row r="264" spans="3:8">
      <c r="C264" s="3"/>
      <c r="D264" s="3"/>
      <c r="E264" s="3"/>
      <c r="F264" s="3"/>
      <c r="G264" s="3"/>
      <c r="H264" s="3"/>
    </row>
    <row r="265" spans="3:8">
      <c r="C265" s="3"/>
      <c r="D265" s="3"/>
      <c r="E265" s="3"/>
      <c r="F265" s="3"/>
      <c r="G265" s="3"/>
      <c r="H265" s="3"/>
    </row>
    <row r="266" spans="3:8">
      <c r="C266" s="3"/>
      <c r="D266" s="3"/>
      <c r="E266" s="3"/>
      <c r="F266" s="3"/>
      <c r="G266" s="3"/>
      <c r="H266" s="3"/>
    </row>
    <row r="267" spans="3:8">
      <c r="C267" s="3"/>
      <c r="D267" s="3"/>
      <c r="E267" s="3"/>
      <c r="F267" s="3"/>
      <c r="G267" s="3"/>
      <c r="H267" s="3"/>
    </row>
    <row r="268" spans="3:8">
      <c r="C268" s="3"/>
      <c r="D268" s="3"/>
      <c r="E268" s="3"/>
      <c r="F268" s="3"/>
      <c r="G268" s="3"/>
      <c r="H268" s="3"/>
    </row>
    <row r="269" spans="3:8">
      <c r="C269" s="3"/>
      <c r="D269" s="3"/>
      <c r="E269" s="3"/>
      <c r="F269" s="3"/>
      <c r="G269" s="3"/>
      <c r="H269" s="3"/>
    </row>
    <row r="270" spans="3:8">
      <c r="C270" s="3"/>
      <c r="D270" s="3"/>
      <c r="E270" s="3"/>
      <c r="F270" s="3"/>
      <c r="G270" s="3"/>
      <c r="H270" s="3"/>
    </row>
    <row r="271" spans="3:8">
      <c r="C271" s="3"/>
      <c r="D271" s="3"/>
      <c r="E271" s="3"/>
      <c r="F271" s="3"/>
      <c r="G271" s="3"/>
      <c r="H271" s="3"/>
    </row>
    <row r="272" spans="3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3"/>
      <c r="D352" s="3"/>
      <c r="E352" s="3"/>
      <c r="F352" s="3"/>
      <c r="G352" s="3"/>
      <c r="H352" s="3"/>
    </row>
    <row r="353" spans="3:8">
      <c r="C353" s="3"/>
      <c r="D353" s="3"/>
      <c r="E353" s="3"/>
      <c r="F353" s="3"/>
      <c r="G353" s="3"/>
      <c r="H353" s="3"/>
    </row>
    <row r="354" spans="3:8">
      <c r="C354" s="3"/>
      <c r="D354" s="3"/>
      <c r="E354" s="3"/>
      <c r="F354" s="3"/>
      <c r="G354" s="3"/>
      <c r="H354" s="3"/>
    </row>
    <row r="355" spans="3:8">
      <c r="C355" s="3"/>
      <c r="D355" s="3"/>
      <c r="E355" s="3"/>
      <c r="F355" s="3"/>
      <c r="G355" s="3"/>
      <c r="H355" s="3"/>
    </row>
    <row r="356" spans="3:8">
      <c r="C356" s="3"/>
      <c r="D356" s="3"/>
      <c r="E356" s="3"/>
      <c r="F356" s="3"/>
      <c r="G356" s="3"/>
      <c r="H356" s="3"/>
    </row>
    <row r="357" spans="3:8">
      <c r="C357" s="3"/>
      <c r="D357" s="3"/>
      <c r="E357" s="3"/>
      <c r="F357" s="3"/>
      <c r="G357" s="3"/>
      <c r="H357" s="3"/>
    </row>
    <row r="358" spans="3:8">
      <c r="C358" s="3"/>
      <c r="D358" s="3"/>
      <c r="E358" s="3"/>
      <c r="F358" s="3"/>
      <c r="G358" s="3"/>
      <c r="H358" s="3"/>
    </row>
    <row r="359" spans="3:8">
      <c r="C359" s="3"/>
      <c r="D359" s="3"/>
      <c r="E359" s="3"/>
      <c r="F359" s="3"/>
      <c r="G359" s="3"/>
      <c r="H359" s="3"/>
    </row>
    <row r="360" spans="3:8">
      <c r="C360" s="3"/>
      <c r="D360" s="3"/>
      <c r="E360" s="3"/>
      <c r="F360" s="3"/>
      <c r="G360" s="3"/>
      <c r="H360" s="3"/>
    </row>
    <row r="361" spans="3:8">
      <c r="C361" s="3"/>
      <c r="D361" s="3"/>
      <c r="E361" s="3"/>
      <c r="F361" s="3"/>
      <c r="G361" s="3"/>
      <c r="H361" s="3"/>
    </row>
    <row r="362" spans="3:8">
      <c r="C362" s="3"/>
      <c r="D362" s="3"/>
      <c r="E362" s="3"/>
      <c r="F362" s="3"/>
      <c r="G362" s="3"/>
      <c r="H362" s="3"/>
    </row>
    <row r="363" spans="3:8">
      <c r="C363" s="3"/>
      <c r="D363" s="3"/>
      <c r="E363" s="3"/>
      <c r="F363" s="3"/>
      <c r="G363" s="3"/>
      <c r="H363" s="3"/>
    </row>
    <row r="364" spans="3:8">
      <c r="C364" s="3"/>
      <c r="D364" s="3"/>
      <c r="E364" s="3"/>
      <c r="F364" s="3"/>
      <c r="G364" s="3"/>
      <c r="H364" s="3"/>
    </row>
    <row r="365" spans="3:8">
      <c r="C365" s="3"/>
      <c r="D365" s="3"/>
      <c r="E365" s="3"/>
      <c r="F365" s="3"/>
      <c r="G365" s="3"/>
      <c r="H365" s="3"/>
    </row>
    <row r="366" spans="3:8">
      <c r="C366" s="3"/>
      <c r="D366" s="3"/>
      <c r="E366" s="3"/>
      <c r="F366" s="3"/>
      <c r="G366" s="3"/>
      <c r="H366" s="3"/>
    </row>
    <row r="367" spans="3:8">
      <c r="C367" s="3"/>
      <c r="D367" s="3"/>
      <c r="E367" s="3"/>
      <c r="F367" s="3"/>
      <c r="G367" s="3"/>
      <c r="H367" s="3"/>
    </row>
    <row r="368" spans="3:8">
      <c r="C368" s="3"/>
      <c r="D368" s="3"/>
      <c r="E368" s="3"/>
      <c r="F368" s="3"/>
      <c r="G368" s="3"/>
      <c r="H368" s="3"/>
    </row>
    <row r="369" spans="3:8">
      <c r="C369" s="3"/>
      <c r="D369" s="3"/>
      <c r="E369" s="3"/>
      <c r="F369" s="3"/>
      <c r="G369" s="3"/>
      <c r="H369" s="3"/>
    </row>
    <row r="370" spans="3:8">
      <c r="C370" s="3"/>
      <c r="D370" s="3"/>
      <c r="E370" s="3"/>
      <c r="F370" s="3"/>
      <c r="G370" s="3"/>
      <c r="H370" s="3"/>
    </row>
    <row r="371" spans="3:8">
      <c r="C371" s="3"/>
      <c r="D371" s="3"/>
      <c r="E371" s="3"/>
      <c r="F371" s="3"/>
      <c r="G371" s="3"/>
      <c r="H371" s="3"/>
    </row>
    <row r="372" spans="3:8">
      <c r="C372" s="3"/>
      <c r="D372" s="3"/>
      <c r="E372" s="3"/>
      <c r="F372" s="3"/>
      <c r="G372" s="3"/>
      <c r="H372" s="3"/>
    </row>
    <row r="373" spans="3:8">
      <c r="C373" s="3"/>
      <c r="D373" s="3"/>
      <c r="E373" s="3"/>
      <c r="F373" s="3"/>
      <c r="G373" s="3"/>
      <c r="H373" s="3"/>
    </row>
    <row r="374" spans="3:8">
      <c r="C374" s="3"/>
      <c r="D374" s="3"/>
      <c r="E374" s="3"/>
      <c r="F374" s="3"/>
      <c r="G374" s="3"/>
      <c r="H374" s="3"/>
    </row>
    <row r="375" spans="3:8">
      <c r="C375" s="3"/>
      <c r="D375" s="3"/>
      <c r="E375" s="3"/>
      <c r="F375" s="3"/>
      <c r="G375" s="3"/>
      <c r="H375" s="3"/>
    </row>
    <row r="376" spans="3:8">
      <c r="C376" s="3"/>
      <c r="D376" s="3"/>
      <c r="E376" s="3"/>
      <c r="F376" s="3"/>
      <c r="G376" s="3"/>
      <c r="H376" s="3"/>
    </row>
    <row r="377" spans="3:8">
      <c r="C377" s="3"/>
      <c r="D377" s="3"/>
      <c r="E377" s="3"/>
      <c r="F377" s="3"/>
      <c r="G377" s="3"/>
      <c r="H377" s="3"/>
    </row>
    <row r="378" spans="3:8">
      <c r="C378" s="3"/>
      <c r="D378" s="3"/>
      <c r="E378" s="3"/>
      <c r="F378" s="3"/>
      <c r="G378" s="3"/>
      <c r="H378" s="3"/>
    </row>
    <row r="379" spans="3:8">
      <c r="C379" s="3"/>
      <c r="D379" s="3"/>
      <c r="E379" s="3"/>
      <c r="F379" s="3"/>
      <c r="G379" s="3"/>
      <c r="H379" s="3"/>
    </row>
    <row r="380" spans="3:8">
      <c r="C380" s="3"/>
      <c r="D380" s="3"/>
      <c r="E380" s="3"/>
      <c r="F380" s="3"/>
      <c r="G380" s="3"/>
      <c r="H380" s="3"/>
    </row>
    <row r="381" spans="3:8">
      <c r="C381" s="3"/>
      <c r="D381" s="3"/>
      <c r="E381" s="3"/>
      <c r="F381" s="3"/>
      <c r="G381" s="3"/>
      <c r="H381" s="3"/>
    </row>
    <row r="382" spans="3:8">
      <c r="C382" s="3"/>
      <c r="D382" s="3"/>
      <c r="E382" s="3"/>
      <c r="F382" s="3"/>
      <c r="G382" s="3"/>
      <c r="H382" s="3"/>
    </row>
    <row r="383" spans="3:8">
      <c r="C383" s="3"/>
      <c r="D383" s="3"/>
      <c r="E383" s="3"/>
      <c r="F383" s="3"/>
      <c r="G383" s="3"/>
      <c r="H383" s="3"/>
    </row>
    <row r="384" spans="3:8">
      <c r="C384" s="3"/>
      <c r="D384" s="3"/>
      <c r="E384" s="3"/>
      <c r="F384" s="3"/>
      <c r="G384" s="3"/>
      <c r="H384" s="3"/>
    </row>
    <row r="385" spans="3:8">
      <c r="C385" s="3"/>
      <c r="D385" s="3"/>
      <c r="E385" s="3"/>
      <c r="F385" s="3"/>
      <c r="G385" s="3"/>
      <c r="H385" s="3"/>
    </row>
    <row r="386" spans="3:8">
      <c r="C386" s="3"/>
      <c r="D386" s="3"/>
      <c r="E386" s="3"/>
      <c r="F386" s="3"/>
      <c r="G386" s="3"/>
      <c r="H386" s="3"/>
    </row>
    <row r="387" spans="3:8">
      <c r="C387" s="3"/>
      <c r="D387" s="3"/>
      <c r="E387" s="3"/>
      <c r="F387" s="3"/>
      <c r="G387" s="3"/>
      <c r="H387" s="3"/>
    </row>
    <row r="388" spans="3:8">
      <c r="C388" s="3"/>
      <c r="D388" s="3"/>
      <c r="E388" s="3"/>
      <c r="F388" s="3"/>
      <c r="G388" s="3"/>
      <c r="H388" s="3"/>
    </row>
    <row r="389" spans="3:8">
      <c r="C389" s="3"/>
      <c r="D389" s="3"/>
      <c r="E389" s="3"/>
      <c r="F389" s="3"/>
      <c r="G389" s="3"/>
      <c r="H389" s="3"/>
    </row>
    <row r="390" spans="3:8">
      <c r="C390" s="3"/>
      <c r="D390" s="3"/>
      <c r="E390" s="3"/>
      <c r="F390" s="3"/>
      <c r="G390" s="3"/>
      <c r="H390" s="3"/>
    </row>
    <row r="391" spans="3:8">
      <c r="C391" s="3"/>
      <c r="D391" s="3"/>
      <c r="E391" s="3"/>
      <c r="F391" s="3"/>
      <c r="G391" s="3"/>
      <c r="H391" s="3"/>
    </row>
    <row r="392" spans="3:8">
      <c r="C392" s="3"/>
      <c r="D392" s="3"/>
      <c r="E392" s="3"/>
      <c r="F392" s="3"/>
      <c r="G392" s="3"/>
      <c r="H392" s="3"/>
    </row>
    <row r="393" spans="3:8">
      <c r="C393" s="3"/>
      <c r="D393" s="3"/>
      <c r="E393" s="3"/>
      <c r="F393" s="3"/>
      <c r="G393" s="3"/>
      <c r="H393" s="3"/>
    </row>
    <row r="394" spans="3:8">
      <c r="C394" s="3"/>
      <c r="D394" s="3"/>
      <c r="E394" s="3"/>
      <c r="F394" s="3"/>
      <c r="G394" s="3"/>
      <c r="H394" s="3"/>
    </row>
    <row r="395" spans="3:8">
      <c r="C395" s="3"/>
      <c r="D395" s="3"/>
      <c r="E395" s="3"/>
      <c r="F395" s="3"/>
      <c r="G395" s="3"/>
      <c r="H395" s="3"/>
    </row>
    <row r="396" spans="3:8">
      <c r="C396" s="3"/>
      <c r="D396" s="3"/>
      <c r="E396" s="3"/>
      <c r="F396" s="3"/>
      <c r="G396" s="3"/>
      <c r="H396" s="3"/>
    </row>
    <row r="397" spans="3:8">
      <c r="C397" s="3"/>
      <c r="D397" s="3"/>
      <c r="E397" s="3"/>
      <c r="F397" s="3"/>
      <c r="G397" s="3"/>
      <c r="H397" s="3"/>
    </row>
    <row r="398" spans="3:8">
      <c r="C398" s="3"/>
      <c r="D398" s="3"/>
      <c r="E398" s="3"/>
      <c r="F398" s="3"/>
      <c r="G398" s="3"/>
      <c r="H398" s="3"/>
    </row>
    <row r="399" spans="3:8">
      <c r="C399" s="3"/>
      <c r="D399" s="3"/>
      <c r="E399" s="3"/>
      <c r="F399" s="3"/>
      <c r="G399" s="3"/>
      <c r="H399" s="3"/>
    </row>
    <row r="400" spans="3:8">
      <c r="C400" s="3"/>
      <c r="D400" s="3"/>
      <c r="E400" s="3"/>
      <c r="F400" s="3"/>
      <c r="G400" s="3"/>
      <c r="H400" s="3"/>
    </row>
    <row r="401" spans="3:8">
      <c r="C401" s="3"/>
      <c r="D401" s="3"/>
      <c r="E401" s="3"/>
      <c r="F401" s="3"/>
      <c r="G401" s="3"/>
      <c r="H401" s="3"/>
    </row>
    <row r="402" spans="3:8">
      <c r="C402" s="3"/>
      <c r="D402" s="3"/>
      <c r="E402" s="3"/>
      <c r="F402" s="3"/>
      <c r="G402" s="3"/>
      <c r="H402" s="3"/>
    </row>
    <row r="403" spans="3:8">
      <c r="C403" s="3"/>
      <c r="D403" s="3"/>
      <c r="E403" s="3"/>
      <c r="F403" s="3"/>
      <c r="G403" s="3"/>
      <c r="H403" s="3"/>
    </row>
    <row r="404" spans="3:8">
      <c r="C404" s="3"/>
      <c r="D404" s="3"/>
      <c r="E404" s="3"/>
      <c r="F404" s="3"/>
      <c r="G404" s="3"/>
      <c r="H404" s="3"/>
    </row>
    <row r="405" spans="3:8">
      <c r="C405" s="3"/>
      <c r="D405" s="3"/>
      <c r="E405" s="3"/>
      <c r="F405" s="3"/>
      <c r="G405" s="3"/>
      <c r="H405" s="3"/>
    </row>
    <row r="406" spans="3:8">
      <c r="C406" s="3"/>
      <c r="D406" s="3"/>
      <c r="E406" s="3"/>
      <c r="F406" s="3"/>
      <c r="G406" s="3"/>
      <c r="H406" s="3"/>
    </row>
    <row r="407" spans="3:8">
      <c r="C407" s="3"/>
      <c r="D407" s="3"/>
      <c r="E407" s="3"/>
      <c r="F407" s="3"/>
      <c r="G407" s="3"/>
      <c r="H407" s="3"/>
    </row>
    <row r="408" spans="3:8">
      <c r="C408" s="3"/>
      <c r="D408" s="3"/>
      <c r="E408" s="3"/>
      <c r="F408" s="3"/>
      <c r="G408" s="3"/>
      <c r="H408" s="3"/>
    </row>
    <row r="409" spans="3:8">
      <c r="C409" s="3"/>
      <c r="D409" s="3"/>
      <c r="E409" s="3"/>
      <c r="F409" s="3"/>
      <c r="G409" s="3"/>
      <c r="H409" s="3"/>
    </row>
    <row r="410" spans="3:8">
      <c r="C410" s="3"/>
      <c r="D410" s="3"/>
      <c r="E410" s="3"/>
      <c r="F410" s="3"/>
      <c r="G410" s="3"/>
      <c r="H410" s="3"/>
    </row>
    <row r="411" spans="3:8">
      <c r="C411" s="3"/>
      <c r="D411" s="3"/>
      <c r="E411" s="3"/>
      <c r="F411" s="3"/>
      <c r="G411" s="3"/>
      <c r="H411" s="3"/>
    </row>
    <row r="412" spans="3:8">
      <c r="C412" s="3"/>
      <c r="D412" s="3"/>
      <c r="E412" s="3"/>
      <c r="F412" s="3"/>
      <c r="G412" s="3"/>
      <c r="H412" s="3"/>
    </row>
    <row r="413" spans="3:8">
      <c r="C413" s="3"/>
      <c r="D413" s="3"/>
      <c r="E413" s="3"/>
      <c r="F413" s="3"/>
      <c r="G413" s="3"/>
      <c r="H413" s="3"/>
    </row>
    <row r="414" spans="3:8">
      <c r="C414" s="3"/>
      <c r="D414" s="3"/>
      <c r="E414" s="3"/>
      <c r="F414" s="3"/>
      <c r="G414" s="3"/>
      <c r="H414" s="3"/>
    </row>
    <row r="415" spans="3:8">
      <c r="C415" s="3"/>
      <c r="D415" s="3"/>
      <c r="E415" s="3"/>
      <c r="F415" s="3"/>
      <c r="G415" s="3"/>
      <c r="H415" s="3"/>
    </row>
    <row r="416" spans="3:8">
      <c r="C416" s="3"/>
      <c r="D416" s="3"/>
      <c r="E416" s="3"/>
      <c r="F416" s="3"/>
      <c r="G416" s="3"/>
      <c r="H416" s="3"/>
    </row>
    <row r="417" spans="3:8">
      <c r="C417" s="3"/>
      <c r="D417" s="3"/>
      <c r="E417" s="3"/>
      <c r="F417" s="3"/>
      <c r="G417" s="3"/>
      <c r="H417" s="3"/>
    </row>
    <row r="418" spans="3:8">
      <c r="C418" s="3"/>
      <c r="D418" s="3"/>
      <c r="E418" s="3"/>
      <c r="F418" s="3"/>
      <c r="G418" s="3"/>
      <c r="H418" s="3"/>
    </row>
    <row r="419" spans="3:8">
      <c r="C419" s="3"/>
      <c r="D419" s="3"/>
      <c r="E419" s="3"/>
      <c r="F419" s="3"/>
      <c r="G419" s="3"/>
      <c r="H419" s="3"/>
    </row>
    <row r="420" spans="3:8">
      <c r="C420" s="3"/>
      <c r="D420" s="3"/>
      <c r="E420" s="3"/>
      <c r="F420" s="3"/>
      <c r="G420" s="3"/>
      <c r="H420" s="3"/>
    </row>
    <row r="421" spans="3:8">
      <c r="C421" s="3"/>
      <c r="D421" s="3"/>
      <c r="E421" s="3"/>
      <c r="F421" s="3"/>
      <c r="G421" s="3"/>
      <c r="H421" s="3"/>
    </row>
    <row r="422" spans="3:8">
      <c r="C422" s="3"/>
      <c r="D422" s="3"/>
      <c r="E422" s="3"/>
      <c r="F422" s="3"/>
      <c r="G422" s="3"/>
      <c r="H422" s="3"/>
    </row>
    <row r="423" spans="3:8">
      <c r="C423" s="3"/>
      <c r="D423" s="3"/>
      <c r="E423" s="3"/>
      <c r="F423" s="3"/>
      <c r="G423" s="3"/>
      <c r="H423" s="3"/>
    </row>
    <row r="424" spans="3:8">
      <c r="C424" s="3"/>
      <c r="D424" s="3"/>
      <c r="E424" s="3"/>
      <c r="F424" s="3"/>
      <c r="G424" s="3"/>
      <c r="H424" s="3"/>
    </row>
    <row r="425" spans="3:8">
      <c r="C425" s="3"/>
      <c r="D425" s="3"/>
      <c r="E425" s="3"/>
      <c r="F425" s="3"/>
      <c r="G425" s="3"/>
      <c r="H425" s="3"/>
    </row>
    <row r="426" spans="3:8">
      <c r="C426" s="3"/>
      <c r="D426" s="3"/>
      <c r="E426" s="3"/>
      <c r="F426" s="3"/>
      <c r="G426" s="3"/>
      <c r="H426" s="3"/>
    </row>
    <row r="427" spans="3:8">
      <c r="C427" s="3"/>
      <c r="D427" s="3"/>
      <c r="E427" s="3"/>
      <c r="F427" s="3"/>
      <c r="G427" s="3"/>
      <c r="H427" s="3"/>
    </row>
    <row r="428" spans="3:8">
      <c r="C428" s="3"/>
      <c r="D428" s="3"/>
      <c r="E428" s="3"/>
      <c r="F428" s="3"/>
      <c r="G428" s="3"/>
      <c r="H428" s="3"/>
    </row>
    <row r="429" spans="3:8">
      <c r="C429" s="3"/>
      <c r="D429" s="3"/>
      <c r="E429" s="3"/>
      <c r="F429" s="3"/>
      <c r="G429" s="3"/>
      <c r="H429" s="3"/>
    </row>
    <row r="430" spans="3:8">
      <c r="C430" s="3"/>
      <c r="D430" s="3"/>
      <c r="E430" s="3"/>
      <c r="F430" s="3"/>
      <c r="G430" s="3"/>
      <c r="H430" s="3"/>
    </row>
    <row r="431" spans="3:8">
      <c r="C431" s="3"/>
      <c r="D431" s="3"/>
      <c r="E431" s="3"/>
      <c r="F431" s="3"/>
      <c r="G431" s="3"/>
      <c r="H431" s="3"/>
    </row>
    <row r="432" spans="3:8">
      <c r="C432" s="3"/>
      <c r="D432" s="3"/>
      <c r="E432" s="3"/>
      <c r="F432" s="3"/>
      <c r="G432" s="3"/>
      <c r="H432" s="3"/>
    </row>
    <row r="433" spans="3:8">
      <c r="C433" s="3"/>
      <c r="D433" s="3"/>
      <c r="E433" s="3"/>
      <c r="F433" s="3"/>
      <c r="G433" s="3"/>
      <c r="H433" s="3"/>
    </row>
    <row r="434" spans="3:8">
      <c r="C434" s="3"/>
      <c r="D434" s="3"/>
      <c r="E434" s="3"/>
      <c r="F434" s="3"/>
      <c r="G434" s="3"/>
      <c r="H434" s="3"/>
    </row>
    <row r="435" spans="3:8">
      <c r="C435" s="3"/>
      <c r="D435" s="3"/>
      <c r="E435" s="3"/>
      <c r="F435" s="3"/>
      <c r="G435" s="3"/>
      <c r="H435" s="3"/>
    </row>
    <row r="436" spans="3:8">
      <c r="C436" s="3"/>
      <c r="D436" s="3"/>
      <c r="E436" s="3"/>
      <c r="F436" s="3"/>
      <c r="G436" s="3"/>
      <c r="H436" s="3"/>
    </row>
    <row r="437" spans="3:8">
      <c r="C437" s="3"/>
      <c r="D437" s="3"/>
      <c r="E437" s="3"/>
      <c r="F437" s="3"/>
      <c r="G437" s="3"/>
      <c r="H437" s="3"/>
    </row>
    <row r="438" spans="3:8">
      <c r="C438" s="3"/>
      <c r="D438" s="3"/>
      <c r="E438" s="3"/>
      <c r="F438" s="3"/>
      <c r="G438" s="3"/>
      <c r="H438" s="3"/>
    </row>
    <row r="439" spans="3:8">
      <c r="C439" s="3"/>
      <c r="D439" s="3"/>
      <c r="E439" s="3"/>
      <c r="F439" s="3"/>
      <c r="G439" s="3"/>
      <c r="H439" s="3"/>
    </row>
    <row r="440" spans="3:8">
      <c r="C440" s="3"/>
      <c r="D440" s="3"/>
      <c r="E440" s="3"/>
      <c r="F440" s="3"/>
      <c r="G440" s="3"/>
      <c r="H440" s="3"/>
    </row>
    <row r="441" spans="3:8">
      <c r="C441" s="3"/>
      <c r="D441" s="3"/>
      <c r="E441" s="3"/>
      <c r="F441" s="3"/>
      <c r="G441" s="3"/>
      <c r="H441" s="3"/>
    </row>
    <row r="442" spans="3:8">
      <c r="C442" s="3"/>
      <c r="D442" s="3"/>
      <c r="E442" s="3"/>
      <c r="F442" s="3"/>
      <c r="G442" s="3"/>
      <c r="H442" s="3"/>
    </row>
    <row r="443" spans="3:8">
      <c r="C443" s="3"/>
      <c r="D443" s="3"/>
      <c r="E443" s="3"/>
      <c r="F443" s="3"/>
      <c r="G443" s="3"/>
      <c r="H443" s="3"/>
    </row>
    <row r="444" spans="3:8">
      <c r="C444" s="3"/>
      <c r="D444" s="3"/>
      <c r="E444" s="3"/>
      <c r="F444" s="3"/>
      <c r="G444" s="3"/>
      <c r="H444" s="3"/>
    </row>
    <row r="445" spans="3:8">
      <c r="C445" s="3"/>
      <c r="D445" s="3"/>
      <c r="E445" s="3"/>
      <c r="F445" s="3"/>
      <c r="G445" s="3"/>
      <c r="H445" s="3"/>
    </row>
    <row r="446" spans="3:8">
      <c r="C446" s="3"/>
      <c r="D446" s="3"/>
      <c r="E446" s="3"/>
      <c r="F446" s="3"/>
      <c r="G446" s="3"/>
      <c r="H446" s="3"/>
    </row>
    <row r="447" spans="3:8">
      <c r="C447" s="3"/>
      <c r="D447" s="3"/>
      <c r="E447" s="3"/>
      <c r="F447" s="3"/>
      <c r="G447" s="3"/>
      <c r="H447" s="3"/>
    </row>
    <row r="448" spans="3:8">
      <c r="C448" s="3"/>
      <c r="D448" s="3"/>
      <c r="E448" s="3"/>
      <c r="F448" s="3"/>
      <c r="G448" s="3"/>
      <c r="H448" s="3"/>
    </row>
    <row r="449" spans="3:8">
      <c r="C449" s="3"/>
      <c r="D449" s="3"/>
      <c r="E449" s="3"/>
      <c r="F449" s="3"/>
      <c r="G449" s="3"/>
      <c r="H449" s="3"/>
    </row>
    <row r="450" spans="3:8">
      <c r="C450" s="3"/>
      <c r="D450" s="3"/>
      <c r="E450" s="3"/>
      <c r="F450" s="3"/>
      <c r="G450" s="3"/>
      <c r="H450" s="3"/>
    </row>
    <row r="451" spans="3:8">
      <c r="C451" s="3"/>
      <c r="D451" s="3"/>
      <c r="E451" s="3"/>
      <c r="F451" s="3"/>
      <c r="G451" s="3"/>
      <c r="H451" s="3"/>
    </row>
    <row r="452" spans="3:8">
      <c r="C452" s="3"/>
      <c r="D452" s="3"/>
      <c r="E452" s="3"/>
      <c r="F452" s="3"/>
      <c r="G452" s="3"/>
      <c r="H452" s="3"/>
    </row>
    <row r="453" spans="3:8">
      <c r="C453" s="3"/>
      <c r="D453" s="3"/>
      <c r="E453" s="3"/>
      <c r="F453" s="3"/>
      <c r="G453" s="3"/>
      <c r="H453" s="3"/>
    </row>
    <row r="454" spans="3:8">
      <c r="C454" s="3"/>
      <c r="D454" s="3"/>
      <c r="E454" s="3"/>
      <c r="F454" s="3"/>
      <c r="G454" s="3"/>
      <c r="H454" s="3"/>
    </row>
    <row r="455" spans="3:8">
      <c r="C455" s="3"/>
      <c r="D455" s="3"/>
      <c r="E455" s="3"/>
      <c r="F455" s="3"/>
      <c r="G455" s="3"/>
      <c r="H455" s="3"/>
    </row>
    <row r="456" spans="3:8">
      <c r="C456" s="3"/>
      <c r="D456" s="3"/>
      <c r="E456" s="3"/>
      <c r="F456" s="3"/>
      <c r="G456" s="3"/>
      <c r="H456" s="3"/>
    </row>
    <row r="457" spans="3:8">
      <c r="C457" s="3"/>
      <c r="D457" s="3"/>
      <c r="E457" s="3"/>
      <c r="F457" s="3"/>
      <c r="G457" s="3"/>
      <c r="H457" s="3"/>
    </row>
    <row r="458" spans="3:8">
      <c r="C458" s="3"/>
      <c r="D458" s="3"/>
      <c r="E458" s="3"/>
      <c r="F458" s="3"/>
      <c r="G458" s="3"/>
      <c r="H458" s="3"/>
    </row>
    <row r="459" spans="3:8">
      <c r="C459" s="3"/>
      <c r="D459" s="3"/>
      <c r="E459" s="3"/>
      <c r="F459" s="3"/>
      <c r="G459" s="3"/>
      <c r="H459" s="3"/>
    </row>
    <row r="460" spans="3:8">
      <c r="C460" s="3"/>
      <c r="D460" s="3"/>
      <c r="E460" s="3"/>
      <c r="F460" s="3"/>
      <c r="G460" s="3"/>
      <c r="H460" s="3"/>
    </row>
    <row r="461" spans="3:8">
      <c r="C461" s="3"/>
      <c r="D461" s="3"/>
      <c r="E461" s="3"/>
      <c r="F461" s="3"/>
      <c r="G461" s="3"/>
      <c r="H461" s="3"/>
    </row>
    <row r="462" spans="3:8">
      <c r="C462" s="3"/>
      <c r="D462" s="3"/>
      <c r="E462" s="3"/>
      <c r="F462" s="3"/>
      <c r="G462" s="3"/>
      <c r="H462" s="3"/>
    </row>
    <row r="463" spans="3:8">
      <c r="C463" s="3"/>
      <c r="D463" s="3"/>
      <c r="E463" s="3"/>
      <c r="F463" s="3"/>
      <c r="G463" s="3"/>
      <c r="H463" s="3"/>
    </row>
    <row r="464" spans="3:8">
      <c r="C464" s="3"/>
      <c r="D464" s="3"/>
      <c r="E464" s="3"/>
      <c r="F464" s="3"/>
      <c r="G464" s="3"/>
      <c r="H464" s="3"/>
    </row>
    <row r="465" spans="3:8">
      <c r="C465" s="3"/>
      <c r="D465" s="3"/>
      <c r="E465" s="3"/>
      <c r="F465" s="3"/>
      <c r="G465" s="3"/>
      <c r="H465" s="3"/>
    </row>
    <row r="466" spans="3:8">
      <c r="C466" s="3"/>
      <c r="D466" s="3"/>
      <c r="E466" s="3"/>
      <c r="F466" s="3"/>
      <c r="G466" s="3"/>
      <c r="H466" s="3"/>
    </row>
    <row r="467" spans="3:8">
      <c r="C467" s="3"/>
      <c r="D467" s="3"/>
      <c r="E467" s="3"/>
      <c r="F467" s="3"/>
      <c r="G467" s="3"/>
      <c r="H467" s="3"/>
    </row>
    <row r="468" spans="3:8">
      <c r="C468" s="3"/>
      <c r="D468" s="3"/>
      <c r="E468" s="3"/>
      <c r="F468" s="3"/>
      <c r="G468" s="3"/>
      <c r="H468" s="3"/>
    </row>
    <row r="469" spans="3:8">
      <c r="C469" s="3"/>
      <c r="D469" s="3"/>
      <c r="E469" s="3"/>
      <c r="F469" s="3"/>
      <c r="G469" s="3"/>
      <c r="H469" s="3"/>
    </row>
    <row r="470" spans="3:8">
      <c r="C470" s="3"/>
      <c r="D470" s="3"/>
      <c r="E470" s="3"/>
      <c r="F470" s="3"/>
      <c r="G470" s="3"/>
      <c r="H470" s="3"/>
    </row>
    <row r="471" spans="3:8">
      <c r="C471" s="3"/>
      <c r="D471" s="3"/>
      <c r="E471" s="3"/>
      <c r="F471" s="3"/>
      <c r="G471" s="3"/>
      <c r="H471" s="3"/>
    </row>
    <row r="472" spans="3:8">
      <c r="C472" s="3"/>
      <c r="D472" s="3"/>
      <c r="E472" s="3"/>
      <c r="F472" s="3"/>
      <c r="G472" s="3"/>
      <c r="H472" s="3"/>
    </row>
    <row r="473" spans="3:8">
      <c r="C473" s="3"/>
      <c r="D473" s="3"/>
      <c r="E473" s="3"/>
      <c r="F473" s="3"/>
      <c r="G473" s="3"/>
      <c r="H473" s="3"/>
    </row>
    <row r="474" spans="3:8">
      <c r="C474" s="3"/>
      <c r="D474" s="3"/>
      <c r="E474" s="3"/>
      <c r="F474" s="3"/>
      <c r="G474" s="3"/>
      <c r="H474" s="3"/>
    </row>
    <row r="475" spans="3:8">
      <c r="C475" s="3"/>
      <c r="D475" s="3"/>
      <c r="E475" s="3"/>
      <c r="F475" s="3"/>
      <c r="G475" s="3"/>
      <c r="H475" s="3"/>
    </row>
    <row r="476" spans="3:8">
      <c r="C476" s="3"/>
      <c r="D476" s="3"/>
      <c r="E476" s="3"/>
      <c r="F476" s="3"/>
      <c r="G476" s="3"/>
      <c r="H476" s="3"/>
    </row>
    <row r="477" spans="3:8">
      <c r="C477" s="3"/>
      <c r="D477" s="3"/>
      <c r="E477" s="3"/>
      <c r="F477" s="3"/>
      <c r="G477" s="3"/>
      <c r="H477" s="3"/>
    </row>
    <row r="478" spans="3:8">
      <c r="C478" s="3"/>
      <c r="D478" s="3"/>
      <c r="E478" s="3"/>
      <c r="F478" s="3"/>
      <c r="G478" s="3"/>
      <c r="H478" s="3"/>
    </row>
    <row r="479" spans="3:8">
      <c r="C479" s="3"/>
      <c r="D479" s="3"/>
      <c r="E479" s="3"/>
      <c r="F479" s="3"/>
      <c r="G479" s="3"/>
      <c r="H479" s="3"/>
    </row>
    <row r="480" spans="3:8">
      <c r="C480" s="3"/>
      <c r="D480" s="3"/>
      <c r="E480" s="3"/>
      <c r="F480" s="3"/>
      <c r="G480" s="3"/>
      <c r="H480" s="3"/>
    </row>
    <row r="481" spans="3:8">
      <c r="C481" s="3"/>
      <c r="D481" s="3"/>
      <c r="E481" s="3"/>
      <c r="F481" s="3"/>
      <c r="G481" s="3"/>
      <c r="H481" s="3"/>
    </row>
    <row r="482" spans="3:8">
      <c r="C482" s="3"/>
      <c r="D482" s="3"/>
      <c r="E482" s="3"/>
      <c r="F482" s="3"/>
      <c r="G482" s="3"/>
      <c r="H482" s="3"/>
    </row>
    <row r="483" spans="3:8">
      <c r="C483" s="3"/>
      <c r="D483" s="3"/>
      <c r="E483" s="3"/>
      <c r="F483" s="3"/>
      <c r="G483" s="3"/>
      <c r="H483" s="3"/>
    </row>
    <row r="484" spans="3:8">
      <c r="C484" s="3"/>
      <c r="D484" s="3"/>
      <c r="E484" s="3"/>
      <c r="F484" s="3"/>
      <c r="G484" s="3"/>
      <c r="H484" s="3"/>
    </row>
    <row r="485" spans="3:8">
      <c r="C485" s="3"/>
      <c r="D485" s="3"/>
      <c r="E485" s="3"/>
      <c r="F485" s="3"/>
      <c r="G485" s="3"/>
      <c r="H485" s="3"/>
    </row>
    <row r="486" spans="3:8">
      <c r="C486" s="3"/>
      <c r="D486" s="3"/>
      <c r="E486" s="3"/>
      <c r="F486" s="3"/>
      <c r="G486" s="3"/>
      <c r="H486" s="3"/>
    </row>
    <row r="487" spans="3:8">
      <c r="C487" s="3"/>
      <c r="D487" s="3"/>
      <c r="E487" s="3"/>
      <c r="F487" s="3"/>
      <c r="G487" s="3"/>
      <c r="H487" s="3"/>
    </row>
    <row r="488" spans="3:8">
      <c r="C488" s="3"/>
      <c r="D488" s="3"/>
      <c r="E488" s="3"/>
      <c r="F488" s="3"/>
      <c r="G488" s="3"/>
      <c r="H488" s="3"/>
    </row>
    <row r="489" spans="3:8">
      <c r="C489" s="3"/>
      <c r="D489" s="3"/>
      <c r="E489" s="3"/>
      <c r="F489" s="3"/>
      <c r="G489" s="3"/>
      <c r="H489" s="3"/>
    </row>
    <row r="490" spans="3:8">
      <c r="C490" s="3"/>
      <c r="D490" s="3"/>
      <c r="E490" s="3"/>
      <c r="F490" s="3"/>
      <c r="G490" s="3"/>
      <c r="H490" s="3"/>
    </row>
    <row r="491" spans="3:8">
      <c r="C491" s="3"/>
      <c r="D491" s="3"/>
      <c r="E491" s="3"/>
      <c r="F491" s="3"/>
      <c r="G491" s="3"/>
      <c r="H491" s="3"/>
    </row>
    <row r="492" spans="3:8">
      <c r="C492" s="3"/>
      <c r="D492" s="3"/>
      <c r="E492" s="3"/>
      <c r="F492" s="3"/>
      <c r="G492" s="3"/>
      <c r="H492" s="3"/>
    </row>
    <row r="493" spans="3:8">
      <c r="C493" s="3"/>
      <c r="D493" s="3"/>
      <c r="E493" s="3"/>
      <c r="F493" s="3"/>
      <c r="G493" s="3"/>
      <c r="H493" s="3"/>
    </row>
    <row r="494" spans="3:8">
      <c r="C494" s="3"/>
      <c r="D494" s="3"/>
      <c r="E494" s="3"/>
      <c r="F494" s="3"/>
      <c r="G494" s="3"/>
      <c r="H494" s="3"/>
    </row>
    <row r="495" spans="3:8">
      <c r="C495" s="3"/>
      <c r="D495" s="3"/>
      <c r="E495" s="3"/>
      <c r="F495" s="3"/>
      <c r="G495" s="3"/>
      <c r="H495" s="3"/>
    </row>
    <row r="496" spans="3:8">
      <c r="C496" s="3"/>
      <c r="D496" s="3"/>
      <c r="E496" s="3"/>
      <c r="F496" s="3"/>
      <c r="G496" s="3"/>
      <c r="H496" s="3"/>
    </row>
    <row r="497" spans="3:8">
      <c r="C497" s="3"/>
      <c r="D497" s="3"/>
      <c r="E497" s="3"/>
      <c r="F497" s="3"/>
      <c r="G497" s="3"/>
      <c r="H497" s="3"/>
    </row>
    <row r="498" spans="3:8">
      <c r="C498" s="3"/>
      <c r="D498" s="3"/>
      <c r="E498" s="3"/>
      <c r="F498" s="3"/>
      <c r="G498" s="3"/>
      <c r="H498" s="3"/>
    </row>
    <row r="499" spans="3:8">
      <c r="C499" s="3"/>
      <c r="D499" s="3"/>
      <c r="E499" s="3"/>
      <c r="F499" s="3"/>
      <c r="G499" s="3"/>
      <c r="H499" s="3"/>
    </row>
    <row r="500" spans="3:8">
      <c r="C500" s="3"/>
      <c r="D500" s="3"/>
      <c r="E500" s="3"/>
      <c r="F500" s="3"/>
      <c r="G500" s="3"/>
      <c r="H500" s="3"/>
    </row>
    <row r="501" spans="3:8">
      <c r="C501" s="3"/>
      <c r="D501" s="3"/>
      <c r="E501" s="3"/>
      <c r="F501" s="3"/>
      <c r="G501" s="3"/>
      <c r="H501" s="3"/>
    </row>
    <row r="502" spans="3:8">
      <c r="C502" s="3"/>
      <c r="D502" s="3"/>
      <c r="E502" s="3"/>
      <c r="F502" s="3"/>
      <c r="G502" s="3"/>
      <c r="H502" s="3"/>
    </row>
    <row r="503" spans="3:8">
      <c r="C503" s="3"/>
      <c r="D503" s="3"/>
      <c r="E503" s="3"/>
      <c r="F503" s="3"/>
      <c r="G503" s="3"/>
      <c r="H503" s="3"/>
    </row>
    <row r="504" spans="3:8">
      <c r="C504" s="3"/>
      <c r="D504" s="3"/>
      <c r="E504" s="3"/>
      <c r="F504" s="3"/>
      <c r="G504" s="3"/>
      <c r="H504" s="3"/>
    </row>
    <row r="505" spans="3:8">
      <c r="C505" s="3"/>
      <c r="D505" s="3"/>
      <c r="E505" s="3"/>
      <c r="F505" s="3"/>
      <c r="G505" s="3"/>
      <c r="H505" s="3"/>
    </row>
    <row r="506" spans="3:8">
      <c r="C506" s="3"/>
      <c r="D506" s="3"/>
      <c r="E506" s="3"/>
      <c r="F506" s="3"/>
      <c r="G506" s="3"/>
      <c r="H506" s="3"/>
    </row>
    <row r="507" spans="3:8">
      <c r="C507" s="3"/>
      <c r="D507" s="3"/>
      <c r="E507" s="3"/>
      <c r="F507" s="3"/>
      <c r="G507" s="3"/>
      <c r="H507" s="3"/>
    </row>
    <row r="508" spans="3:8">
      <c r="C508" s="3"/>
      <c r="D508" s="3"/>
      <c r="E508" s="3"/>
      <c r="F508" s="3"/>
      <c r="G508" s="3"/>
      <c r="H508" s="3"/>
    </row>
    <row r="509" spans="3:8">
      <c r="C509" s="3"/>
      <c r="D509" s="3"/>
      <c r="E509" s="3"/>
      <c r="F509" s="3"/>
      <c r="G509" s="3"/>
      <c r="H509" s="3"/>
    </row>
    <row r="510" spans="3:8">
      <c r="C510" s="3"/>
      <c r="D510" s="3"/>
      <c r="E510" s="3"/>
      <c r="F510" s="3"/>
      <c r="G510" s="3"/>
      <c r="H510" s="3"/>
    </row>
    <row r="511" spans="3:8">
      <c r="C511" s="3"/>
      <c r="D511" s="3"/>
      <c r="E511" s="3"/>
      <c r="F511" s="3"/>
      <c r="G511" s="3"/>
      <c r="H511" s="3"/>
    </row>
    <row r="512" spans="3:8">
      <c r="C512" s="3"/>
      <c r="D512" s="3"/>
      <c r="E512" s="3"/>
      <c r="F512" s="3"/>
      <c r="G512" s="3"/>
      <c r="H512" s="3"/>
    </row>
    <row r="513" spans="3:8">
      <c r="C513" s="3"/>
      <c r="D513" s="3"/>
      <c r="E513" s="3"/>
      <c r="F513" s="3"/>
      <c r="G513" s="3"/>
      <c r="H513" s="3"/>
    </row>
    <row r="514" spans="3:8">
      <c r="C514" s="3"/>
      <c r="D514" s="3"/>
      <c r="E514" s="3"/>
      <c r="F514" s="3"/>
      <c r="G514" s="3"/>
      <c r="H514" s="3"/>
    </row>
    <row r="515" spans="3:8">
      <c r="C515" s="3"/>
      <c r="D515" s="3"/>
      <c r="E515" s="3"/>
      <c r="F515" s="3"/>
      <c r="G515" s="3"/>
      <c r="H515" s="3"/>
    </row>
    <row r="516" spans="3:8">
      <c r="C516" s="3"/>
      <c r="D516" s="3"/>
      <c r="E516" s="3"/>
      <c r="F516" s="3"/>
      <c r="G516" s="3"/>
      <c r="H516" s="3"/>
    </row>
    <row r="517" spans="3:8">
      <c r="C517" s="3"/>
      <c r="D517" s="3"/>
      <c r="E517" s="3"/>
      <c r="F517" s="3"/>
      <c r="G517" s="3"/>
      <c r="H517" s="3"/>
    </row>
    <row r="518" spans="3:8">
      <c r="C518" s="3"/>
      <c r="D518" s="3"/>
      <c r="E518" s="3"/>
      <c r="F518" s="3"/>
      <c r="G518" s="3"/>
      <c r="H518" s="3"/>
    </row>
    <row r="519" spans="3:8">
      <c r="C519" s="3"/>
      <c r="D519" s="3"/>
      <c r="E519" s="3"/>
      <c r="F519" s="3"/>
      <c r="G519" s="3"/>
      <c r="H519" s="3"/>
    </row>
    <row r="520" spans="3:8">
      <c r="C520" s="3"/>
      <c r="D520" s="3"/>
      <c r="E520" s="3"/>
      <c r="F520" s="3"/>
      <c r="G520" s="3"/>
      <c r="H520" s="3"/>
    </row>
    <row r="521" spans="3:8">
      <c r="C521" s="3"/>
      <c r="D521" s="3"/>
      <c r="E521" s="3"/>
      <c r="F521" s="3"/>
      <c r="G521" s="3"/>
      <c r="H521" s="3"/>
    </row>
    <row r="522" spans="3:8">
      <c r="C522" s="3"/>
      <c r="D522" s="3"/>
      <c r="E522" s="3"/>
      <c r="F522" s="3"/>
      <c r="G522" s="3"/>
      <c r="H522" s="3"/>
    </row>
    <row r="523" spans="3:8">
      <c r="C523" s="3"/>
      <c r="D523" s="3"/>
      <c r="E523" s="3"/>
      <c r="F523" s="3"/>
      <c r="G523" s="3"/>
      <c r="H523" s="3"/>
    </row>
    <row r="524" spans="3:8">
      <c r="C524" s="3"/>
      <c r="D524" s="3"/>
      <c r="E524" s="3"/>
      <c r="F524" s="3"/>
      <c r="G524" s="3"/>
      <c r="H524" s="3"/>
    </row>
    <row r="525" spans="3:8">
      <c r="C525" s="3"/>
      <c r="D525" s="3"/>
      <c r="E525" s="3"/>
      <c r="F525" s="3"/>
      <c r="G525" s="3"/>
      <c r="H525" s="3"/>
    </row>
    <row r="526" spans="3:8">
      <c r="C526" s="3"/>
      <c r="D526" s="3"/>
      <c r="E526" s="3"/>
      <c r="F526" s="3"/>
      <c r="G526" s="3"/>
      <c r="H526" s="3"/>
    </row>
    <row r="527" spans="3:8">
      <c r="C527" s="3"/>
      <c r="D527" s="3"/>
      <c r="E527" s="3"/>
      <c r="F527" s="3"/>
      <c r="G527" s="3"/>
      <c r="H527" s="3"/>
    </row>
    <row r="528" spans="3:8">
      <c r="C528" s="3"/>
      <c r="D528" s="3"/>
      <c r="E528" s="3"/>
      <c r="F528" s="3"/>
      <c r="G528" s="3"/>
      <c r="H528" s="3"/>
    </row>
    <row r="529" spans="3:8">
      <c r="C529" s="3"/>
      <c r="D529" s="3"/>
      <c r="E529" s="3"/>
      <c r="F529" s="3"/>
      <c r="G529" s="3"/>
      <c r="H529" s="3"/>
    </row>
    <row r="530" spans="3:8">
      <c r="C530" s="3"/>
      <c r="D530" s="3"/>
      <c r="E530" s="3"/>
      <c r="F530" s="3"/>
      <c r="G530" s="3"/>
      <c r="H530" s="3"/>
    </row>
    <row r="531" spans="3:8">
      <c r="C531" s="3"/>
      <c r="D531" s="3"/>
      <c r="E531" s="3"/>
      <c r="F531" s="3"/>
      <c r="G531" s="3"/>
      <c r="H531" s="3"/>
    </row>
    <row r="532" spans="3:8">
      <c r="C532" s="3"/>
      <c r="D532" s="3"/>
      <c r="E532" s="3"/>
      <c r="F532" s="3"/>
      <c r="G532" s="3"/>
      <c r="H532" s="3"/>
    </row>
    <row r="533" spans="3:8">
      <c r="C533" s="3"/>
      <c r="D533" s="3"/>
      <c r="E533" s="3"/>
      <c r="F533" s="3"/>
      <c r="G533" s="3"/>
      <c r="H533" s="3"/>
    </row>
    <row r="534" spans="3:8">
      <c r="C534" s="3"/>
      <c r="D534" s="3"/>
      <c r="E534" s="3"/>
      <c r="F534" s="3"/>
      <c r="G534" s="3"/>
      <c r="H534" s="3"/>
    </row>
    <row r="535" spans="3:8">
      <c r="C535" s="3"/>
      <c r="D535" s="3"/>
      <c r="E535" s="3"/>
      <c r="F535" s="3"/>
      <c r="G535" s="3"/>
      <c r="H535" s="3"/>
    </row>
    <row r="536" spans="3:8">
      <c r="C536" s="3"/>
      <c r="D536" s="3"/>
      <c r="E536" s="3"/>
      <c r="F536" s="3"/>
      <c r="G536" s="3"/>
      <c r="H536" s="3"/>
    </row>
    <row r="537" spans="3:8">
      <c r="C537" s="3"/>
      <c r="D537" s="3"/>
      <c r="E537" s="3"/>
      <c r="F537" s="3"/>
      <c r="G537" s="3"/>
      <c r="H537" s="3"/>
    </row>
    <row r="538" spans="3:8">
      <c r="C538" s="3"/>
      <c r="D538" s="3"/>
      <c r="E538" s="3"/>
      <c r="F538" s="3"/>
      <c r="G538" s="3"/>
      <c r="H538" s="3"/>
    </row>
    <row r="539" spans="3:8">
      <c r="C539" s="3"/>
      <c r="D539" s="3"/>
      <c r="E539" s="3"/>
      <c r="F539" s="3"/>
      <c r="G539" s="3"/>
      <c r="H539" s="3"/>
    </row>
    <row r="540" spans="3:8">
      <c r="C540" s="3"/>
      <c r="D540" s="3"/>
      <c r="E540" s="3"/>
      <c r="F540" s="3"/>
      <c r="G540" s="3"/>
      <c r="H540" s="3"/>
    </row>
    <row r="541" spans="3:8">
      <c r="C541" s="3"/>
      <c r="D541" s="3"/>
      <c r="E541" s="3"/>
      <c r="F541" s="3"/>
      <c r="G541" s="3"/>
      <c r="H541" s="3"/>
    </row>
    <row r="542" spans="3:8">
      <c r="C542" s="3"/>
      <c r="D542" s="3"/>
      <c r="E542" s="3"/>
      <c r="F542" s="3"/>
      <c r="G542" s="3"/>
      <c r="H542" s="3"/>
    </row>
    <row r="543" spans="3:8">
      <c r="C543" s="3"/>
      <c r="D543" s="3"/>
      <c r="E543" s="3"/>
      <c r="F543" s="3"/>
      <c r="G543" s="3"/>
      <c r="H543" s="3"/>
    </row>
    <row r="544" spans="3:8">
      <c r="C544" s="3"/>
      <c r="D544" s="3"/>
      <c r="E544" s="3"/>
      <c r="F544" s="3"/>
      <c r="G544" s="3"/>
      <c r="H544" s="3"/>
    </row>
    <row r="545" spans="3:8">
      <c r="C545" s="3"/>
      <c r="D545" s="3"/>
      <c r="E545" s="3"/>
      <c r="F545" s="3"/>
      <c r="G545" s="3"/>
      <c r="H545" s="3"/>
    </row>
    <row r="546" spans="3:8">
      <c r="C546" s="3"/>
      <c r="D546" s="3"/>
      <c r="E546" s="3"/>
      <c r="F546" s="3"/>
      <c r="G546" s="3"/>
      <c r="H546" s="3"/>
    </row>
    <row r="547" spans="3:8">
      <c r="C547" s="3"/>
      <c r="D547" s="3"/>
      <c r="E547" s="3"/>
      <c r="F547" s="3"/>
      <c r="G547" s="3"/>
      <c r="H547" s="3"/>
    </row>
    <row r="548" spans="3:8">
      <c r="C548" s="3"/>
      <c r="D548" s="3"/>
      <c r="E548" s="3"/>
      <c r="F548" s="3"/>
      <c r="G548" s="3"/>
      <c r="H548" s="3"/>
    </row>
    <row r="549" spans="3:8">
      <c r="C549" s="3"/>
      <c r="D549" s="3"/>
      <c r="E549" s="3"/>
      <c r="F549" s="3"/>
      <c r="G549" s="3"/>
      <c r="H549" s="3"/>
    </row>
    <row r="550" spans="3:8">
      <c r="C550" s="3"/>
      <c r="D550" s="3"/>
      <c r="E550" s="3"/>
      <c r="F550" s="3"/>
      <c r="G550" s="3"/>
      <c r="H550" s="3"/>
    </row>
    <row r="551" spans="3:8">
      <c r="C551" s="3"/>
      <c r="D551" s="3"/>
      <c r="E551" s="3"/>
      <c r="F551" s="3"/>
      <c r="G551" s="3"/>
      <c r="H551" s="3"/>
    </row>
    <row r="552" spans="3:8">
      <c r="C552" s="3"/>
      <c r="D552" s="3"/>
      <c r="E552" s="3"/>
      <c r="F552" s="3"/>
      <c r="G552" s="3"/>
      <c r="H552" s="3"/>
    </row>
    <row r="553" spans="3:8">
      <c r="C553" s="3"/>
      <c r="D553" s="3"/>
      <c r="E553" s="3"/>
      <c r="F553" s="3"/>
      <c r="G553" s="3"/>
      <c r="H553" s="3"/>
    </row>
    <row r="554" spans="3:8">
      <c r="C554" s="3"/>
      <c r="D554" s="3"/>
      <c r="E554" s="3"/>
      <c r="F554" s="3"/>
      <c r="G554" s="3"/>
      <c r="H554" s="3"/>
    </row>
    <row r="555" spans="3:8">
      <c r="C555" s="3"/>
      <c r="D555" s="3"/>
      <c r="E555" s="3"/>
      <c r="F555" s="3"/>
      <c r="G555" s="3"/>
      <c r="H555" s="3"/>
    </row>
    <row r="556" spans="3:8">
      <c r="C556" s="3"/>
      <c r="D556" s="3"/>
      <c r="E556" s="3"/>
      <c r="F556" s="3"/>
      <c r="G556" s="3"/>
      <c r="H556" s="3"/>
    </row>
    <row r="557" spans="3:8">
      <c r="C557" s="3"/>
      <c r="D557" s="3"/>
      <c r="E557" s="3"/>
      <c r="F557" s="3"/>
      <c r="G557" s="3"/>
      <c r="H557" s="3"/>
    </row>
    <row r="558" spans="3:8">
      <c r="C558" s="3"/>
      <c r="D558" s="3"/>
      <c r="E558" s="3"/>
      <c r="F558" s="3"/>
      <c r="G558" s="3"/>
      <c r="H558" s="3"/>
    </row>
    <row r="559" spans="3:8">
      <c r="C559" s="3"/>
      <c r="D559" s="3"/>
      <c r="E559" s="3"/>
      <c r="F559" s="3"/>
      <c r="G559" s="3"/>
      <c r="H559" s="3"/>
    </row>
    <row r="560" spans="3:8">
      <c r="C560" s="3"/>
      <c r="D560" s="3"/>
      <c r="E560" s="3"/>
      <c r="F560" s="3"/>
      <c r="G560" s="3"/>
      <c r="H560" s="3"/>
    </row>
    <row r="561" spans="3:8">
      <c r="C561" s="3"/>
      <c r="D561" s="3"/>
      <c r="E561" s="3"/>
      <c r="F561" s="3"/>
      <c r="G561" s="3"/>
      <c r="H561" s="3"/>
    </row>
    <row r="562" spans="3:8">
      <c r="C562" s="3"/>
      <c r="D562" s="3"/>
      <c r="E562" s="3"/>
      <c r="F562" s="3"/>
      <c r="G562" s="3"/>
      <c r="H562" s="3"/>
    </row>
    <row r="563" spans="3:8">
      <c r="C563" s="3"/>
      <c r="D563" s="3"/>
      <c r="E563" s="3"/>
      <c r="F563" s="3"/>
      <c r="G563" s="3"/>
      <c r="H563" s="3"/>
    </row>
    <row r="564" spans="3:8">
      <c r="C564" s="3"/>
      <c r="D564" s="3"/>
      <c r="E564" s="3"/>
      <c r="F564" s="3"/>
      <c r="G564" s="3"/>
      <c r="H564" s="3"/>
    </row>
    <row r="565" spans="3:8">
      <c r="C565" s="3"/>
      <c r="D565" s="3"/>
      <c r="E565" s="3"/>
      <c r="F565" s="3"/>
      <c r="G565" s="3"/>
      <c r="H565" s="3"/>
    </row>
    <row r="566" spans="3:8">
      <c r="C566" s="3"/>
      <c r="D566" s="3"/>
      <c r="E566" s="3"/>
      <c r="F566" s="3"/>
      <c r="G566" s="3"/>
      <c r="H566" s="3"/>
    </row>
    <row r="567" spans="3:8">
      <c r="C567" s="3"/>
      <c r="D567" s="3"/>
      <c r="E567" s="3"/>
      <c r="F567" s="3"/>
      <c r="G567" s="3"/>
      <c r="H567" s="3"/>
    </row>
    <row r="568" spans="3:8">
      <c r="C568" s="3"/>
      <c r="D568" s="3"/>
      <c r="E568" s="3"/>
      <c r="F568" s="3"/>
      <c r="G568" s="3"/>
      <c r="H568" s="3"/>
    </row>
    <row r="569" spans="3:8">
      <c r="C569" s="3"/>
      <c r="D569" s="3"/>
      <c r="E569" s="3"/>
      <c r="F569" s="3"/>
      <c r="G569" s="3"/>
      <c r="H569" s="3"/>
    </row>
    <row r="570" spans="3:8">
      <c r="C570" s="3"/>
      <c r="D570" s="3"/>
      <c r="E570" s="3"/>
      <c r="F570" s="3"/>
      <c r="G570" s="3"/>
      <c r="H570" s="3"/>
    </row>
    <row r="571" spans="3:8">
      <c r="C571" s="3"/>
      <c r="D571" s="3"/>
      <c r="E571" s="3"/>
      <c r="F571" s="3"/>
      <c r="G571" s="3"/>
      <c r="H571" s="3"/>
    </row>
    <row r="572" spans="3:8">
      <c r="C572" s="3"/>
      <c r="D572" s="3"/>
      <c r="E572" s="3"/>
      <c r="F572" s="3"/>
      <c r="G572" s="3"/>
      <c r="H572" s="3"/>
    </row>
    <row r="573" spans="3:8">
      <c r="C573" s="3"/>
      <c r="D573" s="3"/>
      <c r="E573" s="3"/>
      <c r="F573" s="3"/>
      <c r="G573" s="3"/>
      <c r="H573" s="3"/>
    </row>
    <row r="574" spans="3:8">
      <c r="C574" s="3"/>
      <c r="D574" s="3"/>
      <c r="E574" s="3"/>
      <c r="F574" s="3"/>
      <c r="G574" s="3"/>
      <c r="H574" s="3"/>
    </row>
    <row r="575" spans="3:8">
      <c r="C575" s="3"/>
      <c r="D575" s="3"/>
      <c r="E575" s="3"/>
      <c r="F575" s="3"/>
      <c r="G575" s="3"/>
      <c r="H575" s="3"/>
    </row>
    <row r="576" spans="3:8">
      <c r="C576" s="3"/>
      <c r="D576" s="3"/>
      <c r="E576" s="3"/>
      <c r="F576" s="3"/>
      <c r="G576" s="3"/>
      <c r="H576" s="3"/>
    </row>
    <row r="577" spans="3:8">
      <c r="C577" s="3"/>
      <c r="D577" s="3"/>
      <c r="E577" s="3"/>
      <c r="F577" s="3"/>
      <c r="G577" s="3"/>
      <c r="H577" s="3"/>
    </row>
    <row r="578" spans="3:8">
      <c r="C578" s="3"/>
      <c r="D578" s="3"/>
      <c r="E578" s="3"/>
      <c r="F578" s="3"/>
      <c r="G578" s="3"/>
      <c r="H578" s="3"/>
    </row>
    <row r="579" spans="3:8">
      <c r="C579" s="3"/>
      <c r="D579" s="3"/>
      <c r="E579" s="3"/>
      <c r="F579" s="3"/>
      <c r="G579" s="3"/>
      <c r="H579" s="3"/>
    </row>
    <row r="580" spans="3:8">
      <c r="C580" s="3"/>
      <c r="D580" s="3"/>
      <c r="E580" s="3"/>
      <c r="F580" s="3"/>
      <c r="G580" s="3"/>
      <c r="H580" s="3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D1:XFD17 D22:XFD1048576 D18:AF21 AH18:XFD21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110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81">
      <c r="B1" s="47" t="s">
        <v>159</v>
      </c>
      <c r="C1" s="68" t="s" vm="1">
        <v>238</v>
      </c>
    </row>
    <row r="2" spans="2:81">
      <c r="B2" s="47" t="s">
        <v>158</v>
      </c>
      <c r="C2" s="68" t="s">
        <v>239</v>
      </c>
    </row>
    <row r="3" spans="2:81">
      <c r="B3" s="47" t="s">
        <v>160</v>
      </c>
      <c r="C3" s="68" t="s">
        <v>240</v>
      </c>
      <c r="E3" s="2"/>
    </row>
    <row r="4" spans="2:81">
      <c r="B4" s="47" t="s">
        <v>161</v>
      </c>
      <c r="C4" s="68">
        <v>12147</v>
      </c>
    </row>
    <row r="6" spans="2:81" ht="26.25" customHeight="1">
      <c r="B6" s="107" t="s">
        <v>189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81" ht="26.25" customHeight="1">
      <c r="B7" s="107" t="s">
        <v>77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81" s="3" customFormat="1" ht="47.25">
      <c r="B8" s="22" t="s">
        <v>96</v>
      </c>
      <c r="C8" s="30" t="s">
        <v>34</v>
      </c>
      <c r="D8" s="13" t="s">
        <v>39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46</v>
      </c>
      <c r="O8" s="30" t="s">
        <v>45</v>
      </c>
      <c r="P8" s="30" t="s">
        <v>162</v>
      </c>
      <c r="Q8" s="31" t="s">
        <v>164</v>
      </c>
      <c r="R8" s="1"/>
      <c r="S8" s="1"/>
      <c r="T8" s="1"/>
      <c r="U8" s="1"/>
      <c r="V8" s="1"/>
      <c r="W8" s="1"/>
      <c r="X8" s="1"/>
    </row>
    <row r="9" spans="2:81" s="3" customFormat="1" ht="18" customHeight="1">
      <c r="B9" s="15"/>
      <c r="C9" s="16"/>
      <c r="D9" s="16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223</v>
      </c>
      <c r="M9" s="32"/>
      <c r="N9" s="32" t="s">
        <v>219</v>
      </c>
      <c r="O9" s="32" t="s">
        <v>19</v>
      </c>
      <c r="P9" s="32" t="s">
        <v>19</v>
      </c>
      <c r="Q9" s="33" t="s">
        <v>19</v>
      </c>
      <c r="R9" s="1"/>
      <c r="S9" s="1"/>
      <c r="T9" s="1"/>
      <c r="U9" s="1"/>
      <c r="V9" s="1"/>
      <c r="W9" s="1"/>
      <c r="X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93</v>
      </c>
      <c r="R10" s="1"/>
      <c r="S10" s="1"/>
      <c r="T10" s="1"/>
      <c r="U10" s="1"/>
      <c r="V10" s="1"/>
      <c r="W10" s="1"/>
      <c r="X10" s="1"/>
    </row>
    <row r="11" spans="2:81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2">
        <v>0</v>
      </c>
      <c r="O11" s="69"/>
      <c r="P11" s="69"/>
      <c r="Q11" s="69"/>
      <c r="R11" s="1"/>
      <c r="S11" s="1"/>
      <c r="T11" s="1"/>
      <c r="U11" s="1"/>
      <c r="V11" s="1"/>
      <c r="W11" s="1"/>
      <c r="X11" s="1"/>
      <c r="CC11" s="1"/>
    </row>
    <row r="12" spans="2:81" ht="21.7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81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81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81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</sheetData>
  <sheetProtection sheet="1" objects="1" scenarios="1"/>
  <mergeCells count="2">
    <mergeCell ref="B6:Q6"/>
    <mergeCell ref="B7:Q7"/>
  </mergeCells>
  <phoneticPr fontId="3" type="noConversion"/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126"/>
  <sheetViews>
    <sheetView rightToLeft="1" topLeftCell="A4" workbookViewId="0">
      <selection activeCell="O12" sqref="O12:O26"/>
    </sheetView>
  </sheetViews>
  <sheetFormatPr defaultColWidth="9.140625" defaultRowHeight="18"/>
  <cols>
    <col min="1" max="1" width="3" style="1" customWidth="1"/>
    <col min="2" max="2" width="32" style="2" bestFit="1" customWidth="1"/>
    <col min="3" max="3" width="63.140625" style="2" bestFit="1" customWidth="1"/>
    <col min="4" max="4" width="4.5703125" style="1" bestFit="1" customWidth="1"/>
    <col min="5" max="5" width="4.85546875" style="1" bestFit="1" customWidth="1"/>
    <col min="6" max="6" width="11.28515625" style="1" bestFit="1" customWidth="1"/>
    <col min="7" max="7" width="6.140625" style="1" bestFit="1" customWidth="1"/>
    <col min="8" max="8" width="9" style="1" bestFit="1" customWidth="1"/>
    <col min="9" max="9" width="6.85546875" style="1" bestFit="1" customWidth="1"/>
    <col min="10" max="10" width="7.5703125" style="1" bestFit="1" customWidth="1"/>
    <col min="11" max="11" width="13.140625" style="1" bestFit="1" customWidth="1"/>
    <col min="12" max="12" width="7.28515625" style="1" bestFit="1" customWidth="1"/>
    <col min="13" max="13" width="9" style="1" bestFit="1" customWidth="1"/>
    <col min="14" max="14" width="6.28515625" style="1" bestFit="1" customWidth="1"/>
    <col min="15" max="15" width="9.140625" style="1" customWidth="1"/>
    <col min="16" max="16" width="9" style="1" bestFit="1" customWidth="1"/>
    <col min="17" max="17" width="7.5703125" style="3" customWidth="1"/>
    <col min="18" max="18" width="6.7109375" style="3" customWidth="1"/>
    <col min="19" max="19" width="7.7109375" style="3" customWidth="1"/>
    <col min="20" max="20" width="7.140625" style="3" customWidth="1"/>
    <col min="21" max="21" width="6" style="3" customWidth="1"/>
    <col min="22" max="22" width="7.85546875" style="3" customWidth="1"/>
    <col min="23" max="23" width="8.140625" style="3" customWidth="1"/>
    <col min="24" max="24" width="6.28515625" style="3" customWidth="1"/>
    <col min="25" max="25" width="8" style="3" customWidth="1"/>
    <col min="26" max="26" width="8.7109375" style="3" customWidth="1"/>
    <col min="27" max="27" width="10" style="3" customWidth="1"/>
    <col min="28" max="28" width="9.5703125" style="3" customWidth="1"/>
    <col min="29" max="29" width="6.140625" style="3" customWidth="1"/>
    <col min="30" max="31" width="5.7109375" style="3" customWidth="1"/>
    <col min="32" max="32" width="6.85546875" style="3" customWidth="1"/>
    <col min="33" max="33" width="6.42578125" style="3" customWidth="1"/>
    <col min="34" max="34" width="6.7109375" style="3" customWidth="1"/>
    <col min="35" max="35" width="7.28515625" style="3" customWidth="1"/>
    <col min="36" max="39" width="5.7109375" style="3" customWidth="1"/>
    <col min="40" max="47" width="5.7109375" style="1" customWidth="1"/>
    <col min="48" max="16384" width="9.140625" style="1"/>
  </cols>
  <sheetData>
    <row r="1" spans="2:72">
      <c r="B1" s="47" t="s">
        <v>159</v>
      </c>
      <c r="C1" s="68" t="s" vm="1">
        <v>238</v>
      </c>
    </row>
    <row r="2" spans="2:72">
      <c r="B2" s="47" t="s">
        <v>158</v>
      </c>
      <c r="C2" s="68" t="s">
        <v>239</v>
      </c>
    </row>
    <row r="3" spans="2:72">
      <c r="B3" s="47" t="s">
        <v>160</v>
      </c>
      <c r="C3" s="68" t="s">
        <v>240</v>
      </c>
    </row>
    <row r="4" spans="2:72">
      <c r="B4" s="47" t="s">
        <v>161</v>
      </c>
      <c r="C4" s="68">
        <v>12147</v>
      </c>
    </row>
    <row r="6" spans="2:72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72" ht="26.25" customHeight="1">
      <c r="B7" s="107" t="s">
        <v>69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9"/>
    </row>
    <row r="8" spans="2:72" s="3" customFormat="1" ht="78.75">
      <c r="B8" s="22" t="s">
        <v>96</v>
      </c>
      <c r="C8" s="30" t="s">
        <v>34</v>
      </c>
      <c r="D8" s="30" t="s">
        <v>14</v>
      </c>
      <c r="E8" s="30" t="s">
        <v>50</v>
      </c>
      <c r="F8" s="30" t="s">
        <v>84</v>
      </c>
      <c r="G8" s="30" t="s">
        <v>17</v>
      </c>
      <c r="H8" s="30" t="s">
        <v>83</v>
      </c>
      <c r="I8" s="30" t="s">
        <v>16</v>
      </c>
      <c r="J8" s="30" t="s">
        <v>18</v>
      </c>
      <c r="K8" s="30" t="s">
        <v>216</v>
      </c>
      <c r="L8" s="30" t="s">
        <v>215</v>
      </c>
      <c r="M8" s="30" t="s">
        <v>91</v>
      </c>
      <c r="N8" s="30" t="s">
        <v>45</v>
      </c>
      <c r="O8" s="30" t="s">
        <v>162</v>
      </c>
      <c r="P8" s="31" t="s">
        <v>164</v>
      </c>
    </row>
    <row r="9" spans="2:72" s="3" customFormat="1" ht="25.5" customHeight="1">
      <c r="B9" s="15"/>
      <c r="C9" s="32"/>
      <c r="D9" s="32"/>
      <c r="E9" s="32"/>
      <c r="F9" s="32" t="s">
        <v>21</v>
      </c>
      <c r="G9" s="32" t="s">
        <v>20</v>
      </c>
      <c r="H9" s="32"/>
      <c r="I9" s="32" t="s">
        <v>19</v>
      </c>
      <c r="J9" s="32" t="s">
        <v>19</v>
      </c>
      <c r="K9" s="32" t="s">
        <v>223</v>
      </c>
      <c r="L9" s="32"/>
      <c r="M9" s="32" t="s">
        <v>219</v>
      </c>
      <c r="N9" s="32" t="s">
        <v>19</v>
      </c>
      <c r="O9" s="32" t="s">
        <v>19</v>
      </c>
      <c r="P9" s="33" t="s">
        <v>19</v>
      </c>
    </row>
    <row r="10" spans="2:7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20" t="s">
        <v>13</v>
      </c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</row>
    <row r="11" spans="2:72" s="4" customFormat="1" ht="18" customHeight="1">
      <c r="B11" s="94" t="s">
        <v>24</v>
      </c>
      <c r="C11" s="72"/>
      <c r="D11" s="72"/>
      <c r="E11" s="72"/>
      <c r="F11" s="72"/>
      <c r="G11" s="80">
        <v>9.7821657176455634</v>
      </c>
      <c r="H11" s="72"/>
      <c r="I11" s="72"/>
      <c r="J11" s="95">
        <v>4.8500249553133375E-2</v>
      </c>
      <c r="K11" s="80"/>
      <c r="L11" s="82"/>
      <c r="M11" s="80">
        <v>4303.2358900000008</v>
      </c>
      <c r="N11" s="72"/>
      <c r="O11" s="81">
        <f>M11/$M$11</f>
        <v>1</v>
      </c>
      <c r="P11" s="81">
        <f>M11/'סכום נכסי הקרן'!$C$42</f>
        <v>0.60745907397434373</v>
      </c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BT11" s="1"/>
    </row>
    <row r="12" spans="2:72" ht="21.75" customHeight="1">
      <c r="B12" s="93" t="s">
        <v>210</v>
      </c>
      <c r="C12" s="70"/>
      <c r="D12" s="70"/>
      <c r="E12" s="70"/>
      <c r="F12" s="70"/>
      <c r="G12" s="77">
        <v>9.7821657176455634</v>
      </c>
      <c r="H12" s="70"/>
      <c r="I12" s="70"/>
      <c r="J12" s="84">
        <v>4.8500249553133375E-2</v>
      </c>
      <c r="K12" s="77"/>
      <c r="L12" s="79"/>
      <c r="M12" s="77">
        <v>4303.2358900000008</v>
      </c>
      <c r="N12" s="70"/>
      <c r="O12" s="78">
        <f t="shared" ref="O12:O26" si="0">M12/$M$11</f>
        <v>1</v>
      </c>
      <c r="P12" s="78">
        <f>M12/'סכום נכסי הקרן'!$C$42</f>
        <v>0.60745907397434373</v>
      </c>
    </row>
    <row r="13" spans="2:72">
      <c r="B13" s="88" t="s">
        <v>51</v>
      </c>
      <c r="C13" s="72"/>
      <c r="D13" s="72"/>
      <c r="E13" s="72"/>
      <c r="F13" s="72"/>
      <c r="G13" s="80">
        <v>9.7821657176455634</v>
      </c>
      <c r="H13" s="72"/>
      <c r="I13" s="72"/>
      <c r="J13" s="95">
        <v>4.8500249553133375E-2</v>
      </c>
      <c r="K13" s="80"/>
      <c r="L13" s="82"/>
      <c r="M13" s="80">
        <v>4303.2358900000008</v>
      </c>
      <c r="N13" s="72"/>
      <c r="O13" s="81">
        <f t="shared" si="0"/>
        <v>1</v>
      </c>
      <c r="P13" s="81">
        <f>M13/'סכום נכסי הקרן'!$C$42</f>
        <v>0.60745907397434373</v>
      </c>
    </row>
    <row r="14" spans="2:72">
      <c r="B14" s="76" t="s">
        <v>1028</v>
      </c>
      <c r="C14" s="70" t="s">
        <v>1029</v>
      </c>
      <c r="D14" s="70" t="s">
        <v>243</v>
      </c>
      <c r="E14" s="70"/>
      <c r="F14" s="96">
        <v>42887</v>
      </c>
      <c r="G14" s="77">
        <v>9.19</v>
      </c>
      <c r="H14" s="83" t="s">
        <v>144</v>
      </c>
      <c r="I14" s="84">
        <v>4.8000000000000001E-2</v>
      </c>
      <c r="J14" s="84">
        <v>4.8099999999999997E-2</v>
      </c>
      <c r="K14" s="77">
        <v>494000</v>
      </c>
      <c r="L14" s="79">
        <v>101.197</v>
      </c>
      <c r="M14" s="77">
        <v>501.78174999999999</v>
      </c>
      <c r="N14" s="70"/>
      <c r="O14" s="78">
        <f t="shared" si="0"/>
        <v>0.11660568066139639</v>
      </c>
      <c r="P14" s="78">
        <f>M14/'סכום נכסי הקרן'!$C$42</f>
        <v>7.0833178794719884E-2</v>
      </c>
    </row>
    <row r="15" spans="2:72">
      <c r="B15" s="76" t="s">
        <v>1030</v>
      </c>
      <c r="C15" s="70" t="s">
        <v>1031</v>
      </c>
      <c r="D15" s="70" t="s">
        <v>243</v>
      </c>
      <c r="E15" s="70"/>
      <c r="F15" s="96">
        <v>43101</v>
      </c>
      <c r="G15" s="77">
        <v>9.3299999999999983</v>
      </c>
      <c r="H15" s="83" t="s">
        <v>144</v>
      </c>
      <c r="I15" s="84">
        <v>4.8000000000000001E-2</v>
      </c>
      <c r="J15" s="84">
        <v>4.8600000000000004E-2</v>
      </c>
      <c r="K15" s="77">
        <v>693000</v>
      </c>
      <c r="L15" s="79">
        <v>103.20950000000001</v>
      </c>
      <c r="M15" s="77">
        <v>714.7746800000001</v>
      </c>
      <c r="N15" s="70"/>
      <c r="O15" s="78">
        <f t="shared" si="0"/>
        <v>0.1661016728506603</v>
      </c>
      <c r="P15" s="78">
        <f>M15/'סכום נכסי הקרן'!$C$42</f>
        <v>0.10089996837545148</v>
      </c>
    </row>
    <row r="16" spans="2:72">
      <c r="B16" s="76" t="s">
        <v>1032</v>
      </c>
      <c r="C16" s="70" t="s">
        <v>1033</v>
      </c>
      <c r="D16" s="70" t="s">
        <v>243</v>
      </c>
      <c r="E16" s="70"/>
      <c r="F16" s="96">
        <v>43313</v>
      </c>
      <c r="G16" s="77">
        <v>9.6800000000000015</v>
      </c>
      <c r="H16" s="83" t="s">
        <v>144</v>
      </c>
      <c r="I16" s="84">
        <v>4.8000000000000001E-2</v>
      </c>
      <c r="J16" s="84">
        <v>4.8600000000000004E-2</v>
      </c>
      <c r="K16" s="77">
        <v>1278000</v>
      </c>
      <c r="L16" s="79">
        <v>101.96259999999999</v>
      </c>
      <c r="M16" s="77">
        <v>1303.0911799999999</v>
      </c>
      <c r="N16" s="70"/>
      <c r="O16" s="78">
        <f t="shared" si="0"/>
        <v>0.30281658112867238</v>
      </c>
      <c r="P16" s="78">
        <f>M16/'סכום נכסי הקרן'!$C$42</f>
        <v>0.18394867995650005</v>
      </c>
    </row>
    <row r="17" spans="2:16">
      <c r="B17" s="76" t="s">
        <v>1034</v>
      </c>
      <c r="C17" s="70" t="s">
        <v>1035</v>
      </c>
      <c r="D17" s="70" t="s">
        <v>243</v>
      </c>
      <c r="E17" s="70"/>
      <c r="F17" s="96">
        <v>43375</v>
      </c>
      <c r="G17" s="77">
        <v>9.8499999999999979</v>
      </c>
      <c r="H17" s="83" t="s">
        <v>144</v>
      </c>
      <c r="I17" s="84">
        <v>4.8000000000000001E-2</v>
      </c>
      <c r="J17" s="84">
        <v>4.8500000000000008E-2</v>
      </c>
      <c r="K17" s="77">
        <v>151645</v>
      </c>
      <c r="L17" s="79">
        <v>101.1797</v>
      </c>
      <c r="M17" s="77">
        <v>153.39716000000001</v>
      </c>
      <c r="N17" s="70"/>
      <c r="O17" s="78">
        <f t="shared" si="0"/>
        <v>3.5646932662108832E-2</v>
      </c>
      <c r="P17" s="78">
        <f>M17/'סכום נכסי הקרן'!$C$42</f>
        <v>2.1654052704950421E-2</v>
      </c>
    </row>
    <row r="18" spans="2:16">
      <c r="B18" s="76" t="s">
        <v>1036</v>
      </c>
      <c r="C18" s="70" t="s">
        <v>1037</v>
      </c>
      <c r="D18" s="70" t="s">
        <v>243</v>
      </c>
      <c r="E18" s="70"/>
      <c r="F18" s="96">
        <v>43497</v>
      </c>
      <c r="G18" s="77">
        <v>9.9500000000000011</v>
      </c>
      <c r="H18" s="83" t="s">
        <v>144</v>
      </c>
      <c r="I18" s="84">
        <v>4.8000000000000001E-2</v>
      </c>
      <c r="J18" s="84">
        <v>4.8499999999999995E-2</v>
      </c>
      <c r="K18" s="77">
        <v>4000</v>
      </c>
      <c r="L18" s="79">
        <v>101.9791</v>
      </c>
      <c r="M18" s="77">
        <v>4.0798199999999998</v>
      </c>
      <c r="N18" s="70"/>
      <c r="O18" s="78">
        <f t="shared" si="0"/>
        <v>9.4808188634994833E-4</v>
      </c>
      <c r="P18" s="78">
        <f>M18/'סכום נכסי הקרן'!$C$42</f>
        <v>5.7592094473398858E-4</v>
      </c>
    </row>
    <row r="19" spans="2:16">
      <c r="B19" s="76" t="s">
        <v>1038</v>
      </c>
      <c r="C19" s="70" t="s">
        <v>1039</v>
      </c>
      <c r="D19" s="70" t="s">
        <v>243</v>
      </c>
      <c r="E19" s="70"/>
      <c r="F19" s="96">
        <v>43525</v>
      </c>
      <c r="G19" s="77">
        <v>10.030000000000001</v>
      </c>
      <c r="H19" s="83" t="s">
        <v>144</v>
      </c>
      <c r="I19" s="84">
        <v>4.8000000000000001E-2</v>
      </c>
      <c r="J19" s="84">
        <v>4.8499999999999995E-2</v>
      </c>
      <c r="K19" s="77">
        <v>33000</v>
      </c>
      <c r="L19" s="79">
        <v>101.5856</v>
      </c>
      <c r="M19" s="77">
        <v>33.525959999999998</v>
      </c>
      <c r="N19" s="70"/>
      <c r="O19" s="78">
        <f t="shared" si="0"/>
        <v>7.7908719988854696E-3</v>
      </c>
      <c r="P19" s="78">
        <f>M19/'סכום נכסי הקרן'!$C$42</f>
        <v>4.732635889895611E-3</v>
      </c>
    </row>
    <row r="20" spans="2:16">
      <c r="B20" s="76" t="s">
        <v>1040</v>
      </c>
      <c r="C20" s="70" t="s">
        <v>1041</v>
      </c>
      <c r="D20" s="70" t="s">
        <v>243</v>
      </c>
      <c r="E20" s="70"/>
      <c r="F20" s="96">
        <v>43586</v>
      </c>
      <c r="G20" s="77">
        <v>10.199999999999999</v>
      </c>
      <c r="H20" s="83" t="s">
        <v>144</v>
      </c>
      <c r="I20" s="84">
        <v>4.8000000000000001E-2</v>
      </c>
      <c r="J20" s="84">
        <v>4.8499999999999995E-2</v>
      </c>
      <c r="K20" s="77">
        <v>757000</v>
      </c>
      <c r="L20" s="79">
        <v>100.81189999999999</v>
      </c>
      <c r="M20" s="77">
        <v>763.30601999999999</v>
      </c>
      <c r="N20" s="70"/>
      <c r="O20" s="78">
        <f t="shared" si="0"/>
        <v>0.17737954402494999</v>
      </c>
      <c r="P20" s="78">
        <f>M20/'סכום נכסי הקרן'!$C$42</f>
        <v>0.10775081355538745</v>
      </c>
    </row>
    <row r="21" spans="2:16">
      <c r="B21" s="76" t="s">
        <v>1042</v>
      </c>
      <c r="C21" s="70" t="s">
        <v>1043</v>
      </c>
      <c r="D21" s="70" t="s">
        <v>243</v>
      </c>
      <c r="E21" s="70"/>
      <c r="F21" s="96">
        <v>43647</v>
      </c>
      <c r="G21" s="77">
        <v>10.119999999999999</v>
      </c>
      <c r="H21" s="83" t="s">
        <v>144</v>
      </c>
      <c r="I21" s="84">
        <v>4.8000000000000001E-2</v>
      </c>
      <c r="J21" s="84">
        <v>4.8499999999999995E-2</v>
      </c>
      <c r="K21" s="77">
        <v>402000</v>
      </c>
      <c r="L21" s="79">
        <v>102.40009999999999</v>
      </c>
      <c r="M21" s="77">
        <v>411.64861999999999</v>
      </c>
      <c r="N21" s="70"/>
      <c r="O21" s="78">
        <f t="shared" si="0"/>
        <v>9.5660249756840524E-2</v>
      </c>
      <c r="P21" s="78">
        <f>M21/'סכום נכסי הקרן'!$C$42</f>
        <v>5.8109686733444785E-2</v>
      </c>
    </row>
    <row r="22" spans="2:16">
      <c r="B22" s="76" t="s">
        <v>1044</v>
      </c>
      <c r="C22" s="70" t="s">
        <v>1045</v>
      </c>
      <c r="D22" s="70" t="s">
        <v>243</v>
      </c>
      <c r="E22" s="70"/>
      <c r="F22" s="96">
        <v>43678</v>
      </c>
      <c r="G22" s="77">
        <v>10.200000000000001</v>
      </c>
      <c r="H22" s="83" t="s">
        <v>144</v>
      </c>
      <c r="I22" s="84">
        <v>4.8000000000000001E-2</v>
      </c>
      <c r="J22" s="84">
        <v>4.8499999999999995E-2</v>
      </c>
      <c r="K22" s="77">
        <v>10000</v>
      </c>
      <c r="L22" s="79">
        <v>101.9962</v>
      </c>
      <c r="M22" s="77">
        <v>10.199620000000001</v>
      </c>
      <c r="N22" s="70"/>
      <c r="O22" s="78">
        <f t="shared" si="0"/>
        <v>2.3702209827033208E-3</v>
      </c>
      <c r="P22" s="78">
        <f>M22/'סכום נכסי הקרן'!$C$42</f>
        <v>1.4398122432675183E-3</v>
      </c>
    </row>
    <row r="23" spans="2:16">
      <c r="B23" s="76" t="s">
        <v>1046</v>
      </c>
      <c r="C23" s="70" t="s">
        <v>1047</v>
      </c>
      <c r="D23" s="70" t="s">
        <v>243</v>
      </c>
      <c r="E23" s="70"/>
      <c r="F23" s="96">
        <v>43770</v>
      </c>
      <c r="G23" s="77">
        <v>10.450000000000001</v>
      </c>
      <c r="H23" s="83" t="s">
        <v>144</v>
      </c>
      <c r="I23" s="84">
        <v>4.8000000000000001E-2</v>
      </c>
      <c r="J23" s="84">
        <v>4.8500000000000008E-2</v>
      </c>
      <c r="K23" s="77">
        <v>382000</v>
      </c>
      <c r="L23" s="79">
        <v>100.7938</v>
      </c>
      <c r="M23" s="77">
        <v>385.03246999999999</v>
      </c>
      <c r="N23" s="70"/>
      <c r="O23" s="78">
        <f t="shared" si="0"/>
        <v>8.9475101956355899E-2</v>
      </c>
      <c r="P23" s="78">
        <f>M23/'סכום נכסי הקרן'!$C$42</f>
        <v>5.4352462578167941E-2</v>
      </c>
    </row>
    <row r="24" spans="2:16">
      <c r="B24" s="76" t="s">
        <v>1048</v>
      </c>
      <c r="C24" s="70" t="s">
        <v>1049</v>
      </c>
      <c r="D24" s="70" t="s">
        <v>243</v>
      </c>
      <c r="E24" s="70"/>
      <c r="F24" s="96">
        <v>43800</v>
      </c>
      <c r="G24" s="77">
        <v>10.540000000000001</v>
      </c>
      <c r="H24" s="83" t="s">
        <v>144</v>
      </c>
      <c r="I24" s="84">
        <v>4.8000000000000001E-2</v>
      </c>
      <c r="J24" s="84">
        <v>4.8500000000000015E-2</v>
      </c>
      <c r="K24" s="77">
        <v>5000</v>
      </c>
      <c r="L24" s="79">
        <v>100.39619999999999</v>
      </c>
      <c r="M24" s="77">
        <v>5.0197899999999995</v>
      </c>
      <c r="N24" s="70"/>
      <c r="O24" s="78">
        <f t="shared" si="0"/>
        <v>1.1665151826013419E-3</v>
      </c>
      <c r="P24" s="78">
        <f>M24/'סכום נכסי הקרן'!$C$42</f>
        <v>7.0861023260002369E-4</v>
      </c>
    </row>
    <row r="25" spans="2:16">
      <c r="B25" s="76" t="s">
        <v>1050</v>
      </c>
      <c r="C25" s="70" t="s">
        <v>1051</v>
      </c>
      <c r="D25" s="70" t="s">
        <v>243</v>
      </c>
      <c r="E25" s="70"/>
      <c r="F25" s="96">
        <v>43831</v>
      </c>
      <c r="G25" s="77">
        <v>10.37</v>
      </c>
      <c r="H25" s="83" t="s">
        <v>144</v>
      </c>
      <c r="I25" s="84">
        <v>4.8000000000000001E-2</v>
      </c>
      <c r="J25" s="84">
        <v>4.8499999999999995E-2</v>
      </c>
      <c r="K25" s="77">
        <v>10000</v>
      </c>
      <c r="L25" s="79">
        <v>102.4002</v>
      </c>
      <c r="M25" s="77">
        <v>10.240030000000001</v>
      </c>
      <c r="N25" s="70"/>
      <c r="O25" s="78">
        <f t="shared" si="0"/>
        <v>2.3796115903839052E-3</v>
      </c>
      <c r="P25" s="78">
        <f>M25/'סכום נכסי הקרן'!$C$42</f>
        <v>1.4455166531132221E-3</v>
      </c>
    </row>
    <row r="26" spans="2:16">
      <c r="B26" s="76" t="s">
        <v>1052</v>
      </c>
      <c r="C26" s="70" t="s">
        <v>1053</v>
      </c>
      <c r="D26" s="70" t="s">
        <v>243</v>
      </c>
      <c r="E26" s="70"/>
      <c r="F26" s="96">
        <v>43863</v>
      </c>
      <c r="G26" s="77">
        <v>10.46</v>
      </c>
      <c r="H26" s="83" t="s">
        <v>144</v>
      </c>
      <c r="I26" s="84">
        <v>4.8000000000000001E-2</v>
      </c>
      <c r="J26" s="84">
        <v>4.8500000000000008E-2</v>
      </c>
      <c r="K26" s="77">
        <v>7000</v>
      </c>
      <c r="L26" s="79">
        <v>101.9803</v>
      </c>
      <c r="M26" s="77">
        <v>7.1387900000000002</v>
      </c>
      <c r="N26" s="70"/>
      <c r="O26" s="78">
        <f t="shared" si="0"/>
        <v>1.6589353180915208E-3</v>
      </c>
      <c r="P26" s="78">
        <f>M26/'סכום נכסי הקרן'!$C$42</f>
        <v>1.0077353121112085E-3</v>
      </c>
    </row>
    <row r="27" spans="2:16">
      <c r="B27" s="73"/>
      <c r="C27" s="70"/>
      <c r="D27" s="70"/>
      <c r="E27" s="70"/>
      <c r="F27" s="70"/>
      <c r="G27" s="70"/>
      <c r="H27" s="70"/>
      <c r="I27" s="70"/>
      <c r="J27" s="70"/>
      <c r="K27" s="77"/>
      <c r="L27" s="79"/>
      <c r="M27" s="70"/>
      <c r="N27" s="70"/>
      <c r="O27" s="78"/>
      <c r="P27" s="70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85" t="s">
        <v>92</v>
      </c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85" t="s">
        <v>214</v>
      </c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85" t="s">
        <v>222</v>
      </c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</row>
    <row r="111" spans="2:16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</row>
    <row r="112" spans="2:16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</row>
    <row r="113" spans="2:16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</row>
    <row r="114" spans="2:16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</row>
    <row r="115" spans="2:16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</row>
    <row r="116" spans="2:16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</row>
    <row r="117" spans="2:16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</row>
    <row r="118" spans="2:16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</row>
    <row r="119" spans="2:16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</row>
    <row r="120" spans="2:16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</row>
    <row r="121" spans="2:16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</row>
    <row r="122" spans="2:16"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</row>
    <row r="123" spans="2:16"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</row>
    <row r="124" spans="2:16"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</row>
    <row r="125" spans="2:16"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</row>
    <row r="126" spans="2:16"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</row>
  </sheetData>
  <sheetProtection sheet="1" objects="1" scenarios="1"/>
  <mergeCells count="2">
    <mergeCell ref="B6:P6"/>
    <mergeCell ref="B7:P7"/>
  </mergeCells>
  <phoneticPr fontId="3" type="noConversion"/>
  <dataValidations count="1">
    <dataValidation allowBlank="1" showInputMessage="1" showErrorMessage="1" sqref="C5:C1048576 A1:B1048576 D1:XFD24 D28:XFD1048576 D25:AF27 AH25:XFD27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40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5.28515625" style="2" bestFit="1" customWidth="1"/>
    <col min="7" max="7" width="4.5703125" style="1" bestFit="1" customWidth="1"/>
    <col min="8" max="8" width="4.85546875" style="1" bestFit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65">
      <c r="B1" s="47" t="s">
        <v>159</v>
      </c>
      <c r="C1" s="68" t="s" vm="1">
        <v>238</v>
      </c>
    </row>
    <row r="2" spans="2:65">
      <c r="B2" s="47" t="s">
        <v>158</v>
      </c>
      <c r="C2" s="68" t="s">
        <v>239</v>
      </c>
    </row>
    <row r="3" spans="2:65">
      <c r="B3" s="47" t="s">
        <v>160</v>
      </c>
      <c r="C3" s="68" t="s">
        <v>240</v>
      </c>
    </row>
    <row r="4" spans="2:65">
      <c r="B4" s="47" t="s">
        <v>161</v>
      </c>
      <c r="C4" s="68">
        <v>12147</v>
      </c>
    </row>
    <row r="6" spans="2:65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65" ht="26.25" customHeight="1">
      <c r="B7" s="107" t="s">
        <v>70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65" s="3" customFormat="1" ht="78.75">
      <c r="B8" s="22" t="s">
        <v>96</v>
      </c>
      <c r="C8" s="30" t="s">
        <v>34</v>
      </c>
      <c r="D8" s="30" t="s">
        <v>98</v>
      </c>
      <c r="E8" s="30" t="s">
        <v>97</v>
      </c>
      <c r="F8" s="30" t="s">
        <v>49</v>
      </c>
      <c r="G8" s="30" t="s">
        <v>14</v>
      </c>
      <c r="H8" s="30" t="s">
        <v>50</v>
      </c>
      <c r="I8" s="30" t="s">
        <v>84</v>
      </c>
      <c r="J8" s="30" t="s">
        <v>17</v>
      </c>
      <c r="K8" s="30" t="s">
        <v>83</v>
      </c>
      <c r="L8" s="30" t="s">
        <v>16</v>
      </c>
      <c r="M8" s="59" t="s">
        <v>18</v>
      </c>
      <c r="N8" s="30" t="s">
        <v>216</v>
      </c>
      <c r="O8" s="30" t="s">
        <v>215</v>
      </c>
      <c r="P8" s="30" t="s">
        <v>91</v>
      </c>
      <c r="Q8" s="30" t="s">
        <v>45</v>
      </c>
      <c r="R8" s="30" t="s">
        <v>162</v>
      </c>
      <c r="S8" s="31" t="s">
        <v>164</v>
      </c>
      <c r="U8" s="1"/>
      <c r="BJ8" s="1"/>
    </row>
    <row r="9" spans="2:65" s="3" customFormat="1" ht="17.2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223</v>
      </c>
      <c r="O9" s="32"/>
      <c r="P9" s="32" t="s">
        <v>219</v>
      </c>
      <c r="Q9" s="32" t="s">
        <v>19</v>
      </c>
      <c r="R9" s="32" t="s">
        <v>19</v>
      </c>
      <c r="S9" s="33" t="s">
        <v>19</v>
      </c>
      <c r="BJ9" s="1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93</v>
      </c>
      <c r="R10" s="19" t="s">
        <v>94</v>
      </c>
      <c r="S10" s="20" t="s">
        <v>165</v>
      </c>
      <c r="T10" s="5"/>
      <c r="BJ10" s="1"/>
    </row>
    <row r="11" spans="2:65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9">
        <v>0</v>
      </c>
      <c r="Q11" s="69"/>
      <c r="R11" s="69"/>
      <c r="S11" s="69"/>
      <c r="T11" s="5"/>
      <c r="BJ11" s="1"/>
      <c r="BM11" s="1"/>
    </row>
    <row r="12" spans="2:65" ht="20.2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65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65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65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6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D111" s="1"/>
      <c r="E111" s="1"/>
      <c r="F111" s="1"/>
    </row>
    <row r="112" spans="2:19">
      <c r="D112" s="1"/>
      <c r="E112" s="1"/>
      <c r="F112" s="1"/>
    </row>
    <row r="113" spans="4:6">
      <c r="D113" s="1"/>
      <c r="E113" s="1"/>
      <c r="F113" s="1"/>
    </row>
    <row r="114" spans="4:6">
      <c r="D114" s="1"/>
      <c r="E114" s="1"/>
      <c r="F114" s="1"/>
    </row>
    <row r="115" spans="4:6">
      <c r="D115" s="1"/>
      <c r="E115" s="1"/>
      <c r="F115" s="1"/>
    </row>
    <row r="116" spans="4:6">
      <c r="D116" s="1"/>
      <c r="E116" s="1"/>
      <c r="F116" s="1"/>
    </row>
    <row r="117" spans="4:6">
      <c r="D117" s="1"/>
      <c r="E117" s="1"/>
      <c r="F117" s="1"/>
    </row>
    <row r="118" spans="4:6">
      <c r="D118" s="1"/>
      <c r="E118" s="1"/>
      <c r="F118" s="1"/>
    </row>
    <row r="119" spans="4:6">
      <c r="D119" s="1"/>
      <c r="E119" s="1"/>
      <c r="F119" s="1"/>
    </row>
    <row r="120" spans="4:6">
      <c r="D120" s="1"/>
      <c r="E120" s="1"/>
      <c r="F120" s="1"/>
    </row>
    <row r="121" spans="4:6">
      <c r="D121" s="1"/>
      <c r="E121" s="1"/>
      <c r="F121" s="1"/>
    </row>
    <row r="122" spans="4:6">
      <c r="D122" s="1"/>
      <c r="E122" s="1"/>
      <c r="F122" s="1"/>
    </row>
    <row r="123" spans="4:6">
      <c r="D123" s="1"/>
      <c r="E123" s="1"/>
      <c r="F123" s="1"/>
    </row>
    <row r="124" spans="4:6">
      <c r="D124" s="1"/>
      <c r="E124" s="1"/>
      <c r="F124" s="1"/>
    </row>
    <row r="125" spans="4:6">
      <c r="D125" s="1"/>
      <c r="E125" s="1"/>
      <c r="F125" s="1"/>
    </row>
    <row r="126" spans="4:6">
      <c r="D126" s="1"/>
      <c r="E126" s="1"/>
      <c r="F126" s="1"/>
    </row>
    <row r="127" spans="4:6">
      <c r="D127" s="1"/>
      <c r="E127" s="1"/>
      <c r="F127" s="1"/>
    </row>
    <row r="128" spans="4:6">
      <c r="D128" s="1"/>
      <c r="E128" s="1"/>
      <c r="F128" s="1"/>
    </row>
    <row r="129" spans="4:6">
      <c r="D129" s="1"/>
      <c r="E129" s="1"/>
      <c r="F129" s="1"/>
    </row>
    <row r="130" spans="4:6">
      <c r="D130" s="1"/>
      <c r="E130" s="1"/>
      <c r="F130" s="1"/>
    </row>
    <row r="131" spans="4:6">
      <c r="D131" s="1"/>
      <c r="E131" s="1"/>
      <c r="F131" s="1"/>
    </row>
    <row r="132" spans="4:6">
      <c r="D132" s="1"/>
      <c r="E132" s="1"/>
      <c r="F132" s="1"/>
    </row>
    <row r="133" spans="4:6">
      <c r="D133" s="1"/>
      <c r="E133" s="1"/>
      <c r="F133" s="1"/>
    </row>
    <row r="134" spans="4:6">
      <c r="D134" s="1"/>
      <c r="E134" s="1"/>
      <c r="F134" s="1"/>
    </row>
    <row r="135" spans="4:6">
      <c r="D135" s="1"/>
      <c r="E135" s="1"/>
      <c r="F135" s="1"/>
    </row>
    <row r="136" spans="4:6">
      <c r="D136" s="1"/>
      <c r="E136" s="1"/>
      <c r="F136" s="1"/>
    </row>
    <row r="137" spans="4:6">
      <c r="D137" s="1"/>
      <c r="E137" s="1"/>
      <c r="F137" s="1"/>
    </row>
    <row r="138" spans="4:6">
      <c r="D138" s="1"/>
      <c r="E138" s="1"/>
      <c r="F138" s="1"/>
    </row>
    <row r="139" spans="4:6">
      <c r="D139" s="1"/>
      <c r="E139" s="1"/>
      <c r="F139" s="1"/>
    </row>
    <row r="140" spans="4:6">
      <c r="D140" s="1"/>
      <c r="E140" s="1"/>
      <c r="F140" s="1"/>
    </row>
    <row r="141" spans="4:6">
      <c r="D141" s="1"/>
      <c r="E141" s="1"/>
      <c r="F141" s="1"/>
    </row>
    <row r="142" spans="4:6">
      <c r="D142" s="1"/>
      <c r="E142" s="1"/>
      <c r="F142" s="1"/>
    </row>
    <row r="143" spans="4:6">
      <c r="D143" s="1"/>
      <c r="E143" s="1"/>
      <c r="F143" s="1"/>
    </row>
    <row r="144" spans="4:6">
      <c r="D144" s="1"/>
      <c r="E144" s="1"/>
      <c r="F144" s="1"/>
    </row>
    <row r="145" spans="4:6">
      <c r="D145" s="1"/>
      <c r="E145" s="1"/>
      <c r="F145" s="1"/>
    </row>
    <row r="146" spans="4:6">
      <c r="D146" s="1"/>
      <c r="E146" s="1"/>
      <c r="F146" s="1"/>
    </row>
    <row r="147" spans="4:6">
      <c r="D147" s="1"/>
      <c r="E147" s="1"/>
      <c r="F147" s="1"/>
    </row>
    <row r="148" spans="4:6">
      <c r="D148" s="1"/>
      <c r="E148" s="1"/>
      <c r="F148" s="1"/>
    </row>
    <row r="149" spans="4:6">
      <c r="D149" s="1"/>
      <c r="E149" s="1"/>
      <c r="F149" s="1"/>
    </row>
    <row r="150" spans="4:6">
      <c r="D150" s="1"/>
      <c r="E150" s="1"/>
      <c r="F150" s="1"/>
    </row>
    <row r="151" spans="4:6">
      <c r="D151" s="1"/>
      <c r="E151" s="1"/>
      <c r="F151" s="1"/>
    </row>
    <row r="152" spans="4:6">
      <c r="D152" s="1"/>
      <c r="E152" s="1"/>
      <c r="F152" s="1"/>
    </row>
    <row r="153" spans="4:6">
      <c r="D153" s="1"/>
      <c r="E153" s="1"/>
      <c r="F153" s="1"/>
    </row>
    <row r="154" spans="4:6">
      <c r="D154" s="1"/>
      <c r="E154" s="1"/>
      <c r="F154" s="1"/>
    </row>
    <row r="155" spans="4:6">
      <c r="D155" s="1"/>
      <c r="E155" s="1"/>
      <c r="F155" s="1"/>
    </row>
    <row r="156" spans="4:6">
      <c r="D156" s="1"/>
      <c r="E156" s="1"/>
      <c r="F156" s="1"/>
    </row>
    <row r="157" spans="4:6">
      <c r="D157" s="1"/>
      <c r="E157" s="1"/>
      <c r="F157" s="1"/>
    </row>
    <row r="158" spans="4:6">
      <c r="D158" s="1"/>
      <c r="E158" s="1"/>
      <c r="F158" s="1"/>
    </row>
    <row r="159" spans="4:6">
      <c r="D159" s="1"/>
      <c r="E159" s="1"/>
      <c r="F159" s="1"/>
    </row>
    <row r="160" spans="4:6">
      <c r="D160" s="1"/>
      <c r="E160" s="1"/>
      <c r="F160" s="1"/>
    </row>
    <row r="161" spans="4:6">
      <c r="D161" s="1"/>
      <c r="E161" s="1"/>
      <c r="F161" s="1"/>
    </row>
    <row r="162" spans="4:6">
      <c r="D162" s="1"/>
      <c r="E162" s="1"/>
      <c r="F162" s="1"/>
    </row>
    <row r="163" spans="4:6">
      <c r="D163" s="1"/>
      <c r="E163" s="1"/>
      <c r="F163" s="1"/>
    </row>
    <row r="164" spans="4:6">
      <c r="D164" s="1"/>
      <c r="E164" s="1"/>
      <c r="F164" s="1"/>
    </row>
    <row r="165" spans="4:6">
      <c r="D165" s="1"/>
      <c r="E165" s="1"/>
      <c r="F165" s="1"/>
    </row>
    <row r="166" spans="4:6">
      <c r="D166" s="1"/>
      <c r="E166" s="1"/>
      <c r="F166" s="1"/>
    </row>
    <row r="167" spans="4:6">
      <c r="D167" s="1"/>
      <c r="E167" s="1"/>
      <c r="F167" s="1"/>
    </row>
    <row r="168" spans="4:6">
      <c r="D168" s="1"/>
      <c r="E168" s="1"/>
      <c r="F168" s="1"/>
    </row>
    <row r="169" spans="4:6">
      <c r="D169" s="1"/>
      <c r="E169" s="1"/>
      <c r="F169" s="1"/>
    </row>
    <row r="170" spans="4:6">
      <c r="D170" s="1"/>
      <c r="E170" s="1"/>
      <c r="F170" s="1"/>
    </row>
    <row r="171" spans="4:6">
      <c r="D171" s="1"/>
      <c r="E171" s="1"/>
      <c r="F171" s="1"/>
    </row>
    <row r="172" spans="4:6">
      <c r="D172" s="1"/>
      <c r="E172" s="1"/>
      <c r="F172" s="1"/>
    </row>
    <row r="173" spans="4:6">
      <c r="D173" s="1"/>
      <c r="E173" s="1"/>
      <c r="F173" s="1"/>
    </row>
    <row r="174" spans="4:6">
      <c r="D174" s="1"/>
      <c r="E174" s="1"/>
      <c r="F174" s="1"/>
    </row>
    <row r="175" spans="4:6">
      <c r="D175" s="1"/>
      <c r="E175" s="1"/>
      <c r="F175" s="1"/>
    </row>
    <row r="176" spans="4:6">
      <c r="D176" s="1"/>
      <c r="E176" s="1"/>
      <c r="F176" s="1"/>
    </row>
    <row r="177" spans="4:6">
      <c r="D177" s="1"/>
      <c r="E177" s="1"/>
      <c r="F177" s="1"/>
    </row>
    <row r="178" spans="4:6">
      <c r="D178" s="1"/>
      <c r="E178" s="1"/>
      <c r="F178" s="1"/>
    </row>
    <row r="179" spans="4:6">
      <c r="D179" s="1"/>
      <c r="E179" s="1"/>
      <c r="F179" s="1"/>
    </row>
    <row r="180" spans="4:6">
      <c r="D180" s="1"/>
      <c r="E180" s="1"/>
      <c r="F180" s="1"/>
    </row>
    <row r="181" spans="4:6">
      <c r="D181" s="1"/>
      <c r="E181" s="1"/>
      <c r="F181" s="1"/>
    </row>
    <row r="182" spans="4:6">
      <c r="D182" s="1"/>
      <c r="E182" s="1"/>
      <c r="F182" s="1"/>
    </row>
    <row r="183" spans="4:6">
      <c r="D183" s="1"/>
      <c r="E183" s="1"/>
      <c r="F183" s="1"/>
    </row>
    <row r="184" spans="4:6">
      <c r="D184" s="1"/>
      <c r="E184" s="1"/>
      <c r="F184" s="1"/>
    </row>
    <row r="185" spans="4:6">
      <c r="D185" s="1"/>
      <c r="E185" s="1"/>
      <c r="F185" s="1"/>
    </row>
    <row r="186" spans="4:6">
      <c r="D186" s="1"/>
      <c r="E186" s="1"/>
      <c r="F186" s="1"/>
    </row>
    <row r="187" spans="4:6">
      <c r="D187" s="1"/>
      <c r="E187" s="1"/>
      <c r="F187" s="1"/>
    </row>
    <row r="188" spans="4:6">
      <c r="D188" s="1"/>
      <c r="E188" s="1"/>
      <c r="F188" s="1"/>
    </row>
    <row r="189" spans="4:6">
      <c r="D189" s="1"/>
      <c r="E189" s="1"/>
      <c r="F189" s="1"/>
    </row>
    <row r="190" spans="4:6">
      <c r="D190" s="1"/>
      <c r="E190" s="1"/>
      <c r="F190" s="1"/>
    </row>
    <row r="191" spans="4:6">
      <c r="D191" s="1"/>
      <c r="E191" s="1"/>
      <c r="F191" s="1"/>
    </row>
    <row r="192" spans="4:6">
      <c r="D192" s="1"/>
      <c r="E192" s="1"/>
      <c r="F192" s="1"/>
    </row>
    <row r="193" spans="4:6">
      <c r="D193" s="1"/>
      <c r="E193" s="1"/>
      <c r="F193" s="1"/>
    </row>
    <row r="194" spans="4:6">
      <c r="D194" s="1"/>
      <c r="E194" s="1"/>
      <c r="F194" s="1"/>
    </row>
    <row r="195" spans="4:6">
      <c r="D195" s="1"/>
      <c r="E195" s="1"/>
      <c r="F195" s="1"/>
    </row>
    <row r="196" spans="4:6">
      <c r="D196" s="1"/>
      <c r="E196" s="1"/>
      <c r="F196" s="1"/>
    </row>
    <row r="197" spans="4:6">
      <c r="D197" s="1"/>
      <c r="E197" s="1"/>
      <c r="F197" s="1"/>
    </row>
    <row r="198" spans="4:6">
      <c r="D198" s="1"/>
      <c r="E198" s="1"/>
      <c r="F198" s="1"/>
    </row>
    <row r="199" spans="4:6">
      <c r="D199" s="1"/>
      <c r="E199" s="1"/>
      <c r="F199" s="1"/>
    </row>
    <row r="200" spans="4:6">
      <c r="D200" s="1"/>
      <c r="E200" s="1"/>
      <c r="F200" s="1"/>
    </row>
    <row r="201" spans="4:6">
      <c r="D201" s="1"/>
      <c r="E201" s="1"/>
      <c r="F201" s="1"/>
    </row>
    <row r="202" spans="4:6">
      <c r="D202" s="1"/>
      <c r="E202" s="1"/>
      <c r="F202" s="1"/>
    </row>
    <row r="203" spans="4:6">
      <c r="D203" s="1"/>
      <c r="E203" s="1"/>
      <c r="F203" s="1"/>
    </row>
    <row r="204" spans="4:6">
      <c r="D204" s="1"/>
      <c r="E204" s="1"/>
      <c r="F204" s="1"/>
    </row>
    <row r="205" spans="4:6">
      <c r="D205" s="1"/>
      <c r="E205" s="1"/>
      <c r="F205" s="1"/>
    </row>
    <row r="206" spans="4:6">
      <c r="D206" s="1"/>
      <c r="E206" s="1"/>
      <c r="F206" s="1"/>
    </row>
    <row r="207" spans="4:6">
      <c r="D207" s="1"/>
      <c r="E207" s="1"/>
      <c r="F207" s="1"/>
    </row>
    <row r="208" spans="4:6">
      <c r="D208" s="1"/>
      <c r="E208" s="1"/>
      <c r="F208" s="1"/>
    </row>
    <row r="209" spans="4:6">
      <c r="D209" s="1"/>
      <c r="E209" s="1"/>
      <c r="F209" s="1"/>
    </row>
    <row r="210" spans="4:6">
      <c r="D210" s="1"/>
      <c r="E210" s="1"/>
      <c r="F210" s="1"/>
    </row>
    <row r="211" spans="4:6">
      <c r="D211" s="1"/>
      <c r="E211" s="1"/>
      <c r="F211" s="1"/>
    </row>
    <row r="212" spans="4:6">
      <c r="D212" s="1"/>
      <c r="E212" s="1"/>
      <c r="F212" s="1"/>
    </row>
    <row r="213" spans="4:6">
      <c r="D213" s="1"/>
      <c r="E213" s="1"/>
      <c r="F213" s="1"/>
    </row>
    <row r="214" spans="4:6">
      <c r="D214" s="1"/>
      <c r="E214" s="1"/>
      <c r="F214" s="1"/>
    </row>
    <row r="215" spans="4:6">
      <c r="D215" s="1"/>
      <c r="E215" s="1"/>
      <c r="F215" s="1"/>
    </row>
    <row r="216" spans="4:6">
      <c r="D216" s="1"/>
      <c r="E216" s="1"/>
      <c r="F216" s="1"/>
    </row>
    <row r="217" spans="4:6">
      <c r="D217" s="1"/>
      <c r="E217" s="1"/>
      <c r="F217" s="1"/>
    </row>
    <row r="218" spans="4:6">
      <c r="D218" s="1"/>
      <c r="E218" s="1"/>
      <c r="F218" s="1"/>
    </row>
    <row r="219" spans="4:6">
      <c r="D219" s="1"/>
      <c r="E219" s="1"/>
      <c r="F219" s="1"/>
    </row>
    <row r="220" spans="4:6">
      <c r="D220" s="1"/>
      <c r="E220" s="1"/>
      <c r="F220" s="1"/>
    </row>
    <row r="221" spans="4:6">
      <c r="D221" s="1"/>
      <c r="E221" s="1"/>
      <c r="F221" s="1"/>
    </row>
    <row r="222" spans="4:6">
      <c r="D222" s="1"/>
      <c r="E222" s="1"/>
      <c r="F222" s="1"/>
    </row>
    <row r="223" spans="4:6">
      <c r="D223" s="1"/>
      <c r="E223" s="1"/>
      <c r="F223" s="1"/>
    </row>
    <row r="224" spans="4:6">
      <c r="D224" s="1"/>
      <c r="E224" s="1"/>
      <c r="F224" s="1"/>
    </row>
    <row r="225" spans="4:6">
      <c r="D225" s="1"/>
      <c r="E225" s="1"/>
      <c r="F225" s="1"/>
    </row>
    <row r="226" spans="4:6">
      <c r="D226" s="1"/>
      <c r="E226" s="1"/>
      <c r="F226" s="1"/>
    </row>
    <row r="227" spans="4:6">
      <c r="D227" s="1"/>
      <c r="E227" s="1"/>
      <c r="F227" s="1"/>
    </row>
    <row r="228" spans="4:6">
      <c r="D228" s="1"/>
      <c r="E228" s="1"/>
      <c r="F228" s="1"/>
    </row>
    <row r="229" spans="4:6">
      <c r="D229" s="1"/>
      <c r="E229" s="1"/>
      <c r="F229" s="1"/>
    </row>
    <row r="230" spans="4:6">
      <c r="D230" s="1"/>
      <c r="E230" s="1"/>
      <c r="F230" s="1"/>
    </row>
    <row r="231" spans="4:6">
      <c r="D231" s="1"/>
      <c r="E231" s="1"/>
      <c r="F231" s="1"/>
    </row>
    <row r="232" spans="4:6">
      <c r="D232" s="1"/>
      <c r="E232" s="1"/>
      <c r="F232" s="1"/>
    </row>
    <row r="233" spans="4:6">
      <c r="D233" s="1"/>
      <c r="E233" s="1"/>
      <c r="F233" s="1"/>
    </row>
    <row r="234" spans="4:6">
      <c r="D234" s="1"/>
      <c r="E234" s="1"/>
      <c r="F234" s="1"/>
    </row>
    <row r="235" spans="4:6">
      <c r="D235" s="1"/>
      <c r="E235" s="1"/>
      <c r="F235" s="1"/>
    </row>
    <row r="236" spans="4:6">
      <c r="D236" s="1"/>
      <c r="E236" s="1"/>
      <c r="F236" s="1"/>
    </row>
    <row r="237" spans="4:6">
      <c r="D237" s="1"/>
      <c r="E237" s="1"/>
      <c r="F237" s="1"/>
    </row>
    <row r="238" spans="4:6">
      <c r="D238" s="1"/>
      <c r="E238" s="1"/>
      <c r="F238" s="1"/>
    </row>
    <row r="239" spans="4:6">
      <c r="D239" s="1"/>
      <c r="E239" s="1"/>
      <c r="F239" s="1"/>
    </row>
    <row r="240" spans="4:6">
      <c r="D240" s="1"/>
      <c r="E240" s="1"/>
      <c r="F240" s="1"/>
    </row>
    <row r="241" spans="4:6">
      <c r="D241" s="1"/>
      <c r="E241" s="1"/>
      <c r="F241" s="1"/>
    </row>
    <row r="242" spans="4:6">
      <c r="D242" s="1"/>
      <c r="E242" s="1"/>
      <c r="F242" s="1"/>
    </row>
    <row r="243" spans="4:6">
      <c r="D243" s="1"/>
      <c r="E243" s="1"/>
      <c r="F243" s="1"/>
    </row>
    <row r="244" spans="4:6">
      <c r="D244" s="1"/>
      <c r="E244" s="1"/>
      <c r="F244" s="1"/>
    </row>
    <row r="245" spans="4:6">
      <c r="D245" s="1"/>
      <c r="E245" s="1"/>
      <c r="F245" s="1"/>
    </row>
    <row r="246" spans="4:6">
      <c r="D246" s="1"/>
      <c r="E246" s="1"/>
      <c r="F246" s="1"/>
    </row>
    <row r="247" spans="4:6">
      <c r="D247" s="1"/>
      <c r="E247" s="1"/>
      <c r="F247" s="1"/>
    </row>
    <row r="248" spans="4:6">
      <c r="D248" s="1"/>
      <c r="E248" s="1"/>
      <c r="F248" s="1"/>
    </row>
    <row r="249" spans="4:6">
      <c r="D249" s="1"/>
      <c r="E249" s="1"/>
      <c r="F249" s="1"/>
    </row>
    <row r="250" spans="4:6">
      <c r="D250" s="1"/>
      <c r="E250" s="1"/>
      <c r="F250" s="1"/>
    </row>
    <row r="251" spans="4:6">
      <c r="D251" s="1"/>
      <c r="E251" s="1"/>
      <c r="F251" s="1"/>
    </row>
    <row r="252" spans="4:6">
      <c r="D252" s="1"/>
      <c r="E252" s="1"/>
      <c r="F252" s="1"/>
    </row>
    <row r="253" spans="4:6">
      <c r="D253" s="1"/>
      <c r="E253" s="1"/>
      <c r="F253" s="1"/>
    </row>
    <row r="254" spans="4:6">
      <c r="D254" s="1"/>
      <c r="E254" s="1"/>
      <c r="F254" s="1"/>
    </row>
    <row r="255" spans="4:6">
      <c r="D255" s="1"/>
      <c r="E255" s="1"/>
      <c r="F255" s="1"/>
    </row>
    <row r="256" spans="4:6">
      <c r="D256" s="1"/>
      <c r="E256" s="1"/>
      <c r="F256" s="1"/>
    </row>
    <row r="257" spans="4:6">
      <c r="D257" s="1"/>
      <c r="E257" s="1"/>
      <c r="F257" s="1"/>
    </row>
    <row r="258" spans="4:6">
      <c r="D258" s="1"/>
      <c r="E258" s="1"/>
      <c r="F258" s="1"/>
    </row>
    <row r="259" spans="4:6">
      <c r="D259" s="1"/>
      <c r="E259" s="1"/>
      <c r="F259" s="1"/>
    </row>
    <row r="260" spans="4:6">
      <c r="D260" s="1"/>
      <c r="E260" s="1"/>
      <c r="F260" s="1"/>
    </row>
    <row r="261" spans="4:6">
      <c r="D261" s="1"/>
      <c r="E261" s="1"/>
      <c r="F261" s="1"/>
    </row>
    <row r="262" spans="4:6">
      <c r="D262" s="1"/>
      <c r="E262" s="1"/>
      <c r="F262" s="1"/>
    </row>
    <row r="263" spans="4:6">
      <c r="D263" s="1"/>
      <c r="E263" s="1"/>
      <c r="F263" s="1"/>
    </row>
    <row r="264" spans="4:6">
      <c r="D264" s="1"/>
      <c r="E264" s="1"/>
      <c r="F264" s="1"/>
    </row>
    <row r="265" spans="4:6">
      <c r="D265" s="1"/>
      <c r="E265" s="1"/>
      <c r="F265" s="1"/>
    </row>
    <row r="266" spans="4:6">
      <c r="D266" s="1"/>
      <c r="E266" s="1"/>
      <c r="F266" s="1"/>
    </row>
    <row r="267" spans="4:6">
      <c r="D267" s="1"/>
      <c r="E267" s="1"/>
      <c r="F267" s="1"/>
    </row>
    <row r="268" spans="4:6">
      <c r="D268" s="1"/>
      <c r="E268" s="1"/>
      <c r="F268" s="1"/>
    </row>
    <row r="269" spans="4:6">
      <c r="D269" s="1"/>
      <c r="E269" s="1"/>
      <c r="F269" s="1"/>
    </row>
    <row r="270" spans="4:6">
      <c r="D270" s="1"/>
      <c r="E270" s="1"/>
      <c r="F270" s="1"/>
    </row>
    <row r="271" spans="4:6">
      <c r="D271" s="1"/>
      <c r="E271" s="1"/>
      <c r="F271" s="1"/>
    </row>
    <row r="272" spans="4:6">
      <c r="D272" s="1"/>
      <c r="E272" s="1"/>
      <c r="F272" s="1"/>
    </row>
    <row r="273" spans="4:6">
      <c r="D273" s="1"/>
      <c r="E273" s="1"/>
      <c r="F273" s="1"/>
    </row>
    <row r="274" spans="4:6">
      <c r="D274" s="1"/>
      <c r="E274" s="1"/>
      <c r="F274" s="1"/>
    </row>
    <row r="275" spans="4:6">
      <c r="D275" s="1"/>
      <c r="E275" s="1"/>
      <c r="F275" s="1"/>
    </row>
    <row r="276" spans="4:6">
      <c r="D276" s="1"/>
      <c r="E276" s="1"/>
      <c r="F276" s="1"/>
    </row>
    <row r="277" spans="4:6">
      <c r="D277" s="1"/>
      <c r="E277" s="1"/>
      <c r="F277" s="1"/>
    </row>
    <row r="278" spans="4:6">
      <c r="D278" s="1"/>
      <c r="E278" s="1"/>
      <c r="F278" s="1"/>
    </row>
    <row r="279" spans="4:6">
      <c r="D279" s="1"/>
      <c r="E279" s="1"/>
      <c r="F279" s="1"/>
    </row>
    <row r="280" spans="4:6">
      <c r="D280" s="1"/>
      <c r="E280" s="1"/>
      <c r="F280" s="1"/>
    </row>
    <row r="281" spans="4:6">
      <c r="D281" s="1"/>
      <c r="E281" s="1"/>
      <c r="F281" s="1"/>
    </row>
    <row r="282" spans="4:6">
      <c r="D282" s="1"/>
      <c r="E282" s="1"/>
      <c r="F282" s="1"/>
    </row>
    <row r="283" spans="4:6">
      <c r="D283" s="1"/>
      <c r="E283" s="1"/>
      <c r="F283" s="1"/>
    </row>
    <row r="284" spans="4:6">
      <c r="D284" s="1"/>
      <c r="E284" s="1"/>
      <c r="F284" s="1"/>
    </row>
    <row r="285" spans="4:6">
      <c r="D285" s="1"/>
      <c r="E285" s="1"/>
      <c r="F285" s="1"/>
    </row>
    <row r="286" spans="4:6">
      <c r="D286" s="1"/>
      <c r="E286" s="1"/>
      <c r="F286" s="1"/>
    </row>
    <row r="287" spans="4:6">
      <c r="D287" s="1"/>
      <c r="E287" s="1"/>
      <c r="F287" s="1"/>
    </row>
    <row r="288" spans="4:6">
      <c r="D288" s="1"/>
      <c r="E288" s="1"/>
      <c r="F288" s="1"/>
    </row>
    <row r="289" spans="4:6">
      <c r="D289" s="1"/>
      <c r="E289" s="1"/>
      <c r="F289" s="1"/>
    </row>
    <row r="290" spans="4:6">
      <c r="D290" s="1"/>
      <c r="E290" s="1"/>
      <c r="F290" s="1"/>
    </row>
    <row r="291" spans="4:6">
      <c r="D291" s="1"/>
      <c r="E291" s="1"/>
      <c r="F291" s="1"/>
    </row>
    <row r="292" spans="4:6">
      <c r="D292" s="1"/>
      <c r="E292" s="1"/>
      <c r="F292" s="1"/>
    </row>
    <row r="293" spans="4:6">
      <c r="D293" s="1"/>
      <c r="E293" s="1"/>
      <c r="F293" s="1"/>
    </row>
    <row r="294" spans="4:6">
      <c r="D294" s="1"/>
      <c r="E294" s="1"/>
      <c r="F294" s="1"/>
    </row>
    <row r="295" spans="4:6">
      <c r="D295" s="1"/>
      <c r="E295" s="1"/>
      <c r="F295" s="1"/>
    </row>
    <row r="296" spans="4:6">
      <c r="D296" s="1"/>
      <c r="E296" s="1"/>
      <c r="F296" s="1"/>
    </row>
    <row r="297" spans="4:6">
      <c r="D297" s="1"/>
      <c r="E297" s="1"/>
      <c r="F297" s="1"/>
    </row>
    <row r="298" spans="4:6">
      <c r="D298" s="1"/>
      <c r="E298" s="1"/>
      <c r="F298" s="1"/>
    </row>
    <row r="299" spans="4:6">
      <c r="D299" s="1"/>
      <c r="E299" s="1"/>
      <c r="F299" s="1"/>
    </row>
    <row r="300" spans="4:6">
      <c r="D300" s="1"/>
      <c r="E300" s="1"/>
      <c r="F300" s="1"/>
    </row>
    <row r="301" spans="4:6">
      <c r="D301" s="1"/>
      <c r="E301" s="1"/>
      <c r="F301" s="1"/>
    </row>
    <row r="302" spans="4:6">
      <c r="D302" s="1"/>
      <c r="E302" s="1"/>
      <c r="F302" s="1"/>
    </row>
    <row r="303" spans="4:6">
      <c r="D303" s="1"/>
      <c r="E303" s="1"/>
      <c r="F303" s="1"/>
    </row>
    <row r="304" spans="4:6">
      <c r="D304" s="1"/>
      <c r="E304" s="1"/>
      <c r="F304" s="1"/>
    </row>
    <row r="305" spans="4:6">
      <c r="D305" s="1"/>
      <c r="E305" s="1"/>
      <c r="F305" s="1"/>
    </row>
    <row r="306" spans="4:6">
      <c r="D306" s="1"/>
      <c r="E306" s="1"/>
      <c r="F306" s="1"/>
    </row>
    <row r="307" spans="4:6">
      <c r="D307" s="1"/>
      <c r="E307" s="1"/>
      <c r="F307" s="1"/>
    </row>
    <row r="308" spans="4:6">
      <c r="D308" s="1"/>
      <c r="E308" s="1"/>
      <c r="F308" s="1"/>
    </row>
    <row r="309" spans="4:6">
      <c r="D309" s="1"/>
      <c r="E309" s="1"/>
      <c r="F309" s="1"/>
    </row>
    <row r="310" spans="4:6">
      <c r="D310" s="1"/>
      <c r="E310" s="1"/>
      <c r="F310" s="1"/>
    </row>
    <row r="311" spans="4:6">
      <c r="D311" s="1"/>
      <c r="E311" s="1"/>
      <c r="F311" s="1"/>
    </row>
    <row r="312" spans="4:6">
      <c r="D312" s="1"/>
      <c r="E312" s="1"/>
      <c r="F312" s="1"/>
    </row>
    <row r="313" spans="4:6">
      <c r="D313" s="1"/>
      <c r="E313" s="1"/>
      <c r="F313" s="1"/>
    </row>
    <row r="314" spans="4:6">
      <c r="D314" s="1"/>
      <c r="E314" s="1"/>
      <c r="F314" s="1"/>
    </row>
    <row r="315" spans="4:6">
      <c r="D315" s="1"/>
      <c r="E315" s="1"/>
      <c r="F315" s="1"/>
    </row>
    <row r="316" spans="4:6">
      <c r="D316" s="1"/>
      <c r="E316" s="1"/>
      <c r="F316" s="1"/>
    </row>
    <row r="317" spans="4:6">
      <c r="D317" s="1"/>
      <c r="E317" s="1"/>
      <c r="F317" s="1"/>
    </row>
    <row r="318" spans="4:6">
      <c r="D318" s="1"/>
      <c r="E318" s="1"/>
      <c r="F318" s="1"/>
    </row>
    <row r="319" spans="4:6">
      <c r="D319" s="1"/>
      <c r="E319" s="1"/>
      <c r="F319" s="1"/>
    </row>
    <row r="320" spans="4:6">
      <c r="D320" s="1"/>
      <c r="E320" s="1"/>
      <c r="F320" s="1"/>
    </row>
    <row r="321" spans="4:6">
      <c r="D321" s="1"/>
      <c r="E321" s="1"/>
      <c r="F321" s="1"/>
    </row>
    <row r="322" spans="4:6">
      <c r="D322" s="1"/>
      <c r="E322" s="1"/>
      <c r="F322" s="1"/>
    </row>
    <row r="323" spans="4:6">
      <c r="D323" s="1"/>
      <c r="E323" s="1"/>
      <c r="F323" s="1"/>
    </row>
    <row r="324" spans="4:6">
      <c r="D324" s="1"/>
      <c r="E324" s="1"/>
      <c r="F324" s="1"/>
    </row>
    <row r="325" spans="4:6">
      <c r="D325" s="1"/>
      <c r="E325" s="1"/>
      <c r="F325" s="1"/>
    </row>
    <row r="326" spans="4:6">
      <c r="D326" s="1"/>
      <c r="E326" s="1"/>
      <c r="F326" s="1"/>
    </row>
    <row r="327" spans="4:6">
      <c r="D327" s="1"/>
      <c r="E327" s="1"/>
      <c r="F327" s="1"/>
    </row>
    <row r="328" spans="4:6">
      <c r="D328" s="1"/>
      <c r="E328" s="1"/>
      <c r="F328" s="1"/>
    </row>
    <row r="329" spans="4:6">
      <c r="D329" s="1"/>
      <c r="E329" s="1"/>
      <c r="F329" s="1"/>
    </row>
    <row r="330" spans="4:6">
      <c r="D330" s="1"/>
      <c r="E330" s="1"/>
      <c r="F330" s="1"/>
    </row>
    <row r="331" spans="4:6">
      <c r="D331" s="1"/>
      <c r="E331" s="1"/>
      <c r="F331" s="1"/>
    </row>
    <row r="332" spans="4:6">
      <c r="D332" s="1"/>
      <c r="E332" s="1"/>
      <c r="F332" s="1"/>
    </row>
    <row r="333" spans="4:6">
      <c r="D333" s="1"/>
      <c r="E333" s="1"/>
      <c r="F333" s="1"/>
    </row>
    <row r="334" spans="4:6">
      <c r="D334" s="1"/>
      <c r="E334" s="1"/>
      <c r="F334" s="1"/>
    </row>
    <row r="335" spans="4:6">
      <c r="D335" s="1"/>
      <c r="E335" s="1"/>
      <c r="F335" s="1"/>
    </row>
    <row r="336" spans="4:6">
      <c r="D336" s="1"/>
      <c r="E336" s="1"/>
      <c r="F336" s="1"/>
    </row>
    <row r="337" spans="4:6">
      <c r="D337" s="1"/>
      <c r="E337" s="1"/>
      <c r="F337" s="1"/>
    </row>
    <row r="338" spans="4:6">
      <c r="D338" s="1"/>
      <c r="E338" s="1"/>
      <c r="F338" s="1"/>
    </row>
    <row r="339" spans="4:6">
      <c r="D339" s="1"/>
      <c r="E339" s="1"/>
      <c r="F339" s="1"/>
    </row>
    <row r="340" spans="4:6">
      <c r="D340" s="1"/>
      <c r="E340" s="1"/>
      <c r="F340" s="1"/>
    </row>
    <row r="341" spans="4:6">
      <c r="D341" s="1"/>
      <c r="E341" s="1"/>
      <c r="F341" s="1"/>
    </row>
    <row r="342" spans="4:6">
      <c r="D342" s="1"/>
      <c r="E342" s="1"/>
      <c r="F342" s="1"/>
    </row>
    <row r="343" spans="4:6">
      <c r="D343" s="1"/>
      <c r="E343" s="1"/>
      <c r="F343" s="1"/>
    </row>
    <row r="344" spans="4:6">
      <c r="D344" s="1"/>
      <c r="E344" s="1"/>
      <c r="F344" s="1"/>
    </row>
    <row r="345" spans="4:6">
      <c r="D345" s="1"/>
      <c r="E345" s="1"/>
      <c r="F345" s="1"/>
    </row>
    <row r="346" spans="4:6">
      <c r="D346" s="1"/>
      <c r="E346" s="1"/>
      <c r="F346" s="1"/>
    </row>
    <row r="347" spans="4:6">
      <c r="D347" s="1"/>
      <c r="E347" s="1"/>
      <c r="F347" s="1"/>
    </row>
    <row r="348" spans="4:6">
      <c r="D348" s="1"/>
      <c r="E348" s="1"/>
      <c r="F348" s="1"/>
    </row>
    <row r="349" spans="4:6">
      <c r="D349" s="1"/>
      <c r="E349" s="1"/>
      <c r="F349" s="1"/>
    </row>
    <row r="350" spans="4:6">
      <c r="D350" s="1"/>
      <c r="E350" s="1"/>
      <c r="F350" s="1"/>
    </row>
    <row r="351" spans="4:6">
      <c r="D351" s="1"/>
      <c r="E351" s="1"/>
      <c r="F351" s="1"/>
    </row>
    <row r="352" spans="4:6">
      <c r="D352" s="1"/>
      <c r="E352" s="1"/>
      <c r="F352" s="1"/>
    </row>
    <row r="353" spans="4:6">
      <c r="D353" s="1"/>
      <c r="E353" s="1"/>
      <c r="F353" s="1"/>
    </row>
    <row r="354" spans="4:6">
      <c r="D354" s="1"/>
      <c r="E354" s="1"/>
      <c r="F354" s="1"/>
    </row>
    <row r="355" spans="4:6">
      <c r="D355" s="1"/>
      <c r="E355" s="1"/>
      <c r="F355" s="1"/>
    </row>
    <row r="356" spans="4:6">
      <c r="D356" s="1"/>
      <c r="E356" s="1"/>
      <c r="F356" s="1"/>
    </row>
    <row r="357" spans="4:6">
      <c r="D357" s="1"/>
      <c r="E357" s="1"/>
      <c r="F357" s="1"/>
    </row>
    <row r="358" spans="4:6">
      <c r="D358" s="1"/>
      <c r="E358" s="1"/>
      <c r="F358" s="1"/>
    </row>
    <row r="359" spans="4:6">
      <c r="D359" s="1"/>
      <c r="E359" s="1"/>
      <c r="F359" s="1"/>
    </row>
    <row r="360" spans="4:6">
      <c r="D360" s="1"/>
      <c r="E360" s="1"/>
      <c r="F360" s="1"/>
    </row>
    <row r="361" spans="4:6">
      <c r="D361" s="1"/>
      <c r="E361" s="1"/>
      <c r="F361" s="1"/>
    </row>
    <row r="362" spans="4:6">
      <c r="D362" s="1"/>
      <c r="E362" s="1"/>
      <c r="F362" s="1"/>
    </row>
    <row r="363" spans="4:6">
      <c r="D363" s="1"/>
      <c r="E363" s="1"/>
      <c r="F363" s="1"/>
    </row>
    <row r="364" spans="4:6">
      <c r="D364" s="1"/>
      <c r="E364" s="1"/>
      <c r="F364" s="1"/>
    </row>
    <row r="365" spans="4:6">
      <c r="D365" s="1"/>
      <c r="E365" s="1"/>
      <c r="F365" s="1"/>
    </row>
    <row r="366" spans="4:6">
      <c r="D366" s="1"/>
      <c r="E366" s="1"/>
      <c r="F366" s="1"/>
    </row>
    <row r="367" spans="4:6">
      <c r="D367" s="1"/>
      <c r="E367" s="1"/>
      <c r="F367" s="1"/>
    </row>
    <row r="368" spans="4:6">
      <c r="D368" s="1"/>
      <c r="E368" s="1"/>
      <c r="F368" s="1"/>
    </row>
    <row r="369" spans="4:6">
      <c r="D369" s="1"/>
      <c r="E369" s="1"/>
      <c r="F369" s="1"/>
    </row>
    <row r="370" spans="4:6">
      <c r="D370" s="1"/>
      <c r="E370" s="1"/>
      <c r="F370" s="1"/>
    </row>
    <row r="371" spans="4:6">
      <c r="D371" s="1"/>
      <c r="E371" s="1"/>
      <c r="F371" s="1"/>
    </row>
    <row r="372" spans="4:6">
      <c r="D372" s="1"/>
      <c r="E372" s="1"/>
      <c r="F372" s="1"/>
    </row>
    <row r="373" spans="4:6">
      <c r="D373" s="1"/>
      <c r="E373" s="1"/>
      <c r="F373" s="1"/>
    </row>
    <row r="374" spans="4:6">
      <c r="D374" s="1"/>
      <c r="E374" s="1"/>
      <c r="F374" s="1"/>
    </row>
    <row r="375" spans="4:6">
      <c r="D375" s="1"/>
      <c r="E375" s="1"/>
      <c r="F375" s="1"/>
    </row>
    <row r="376" spans="4:6">
      <c r="D376" s="1"/>
      <c r="E376" s="1"/>
      <c r="F376" s="1"/>
    </row>
    <row r="377" spans="4:6">
      <c r="D377" s="1"/>
      <c r="E377" s="1"/>
      <c r="F377" s="1"/>
    </row>
    <row r="378" spans="4:6">
      <c r="D378" s="1"/>
      <c r="E378" s="1"/>
      <c r="F378" s="1"/>
    </row>
    <row r="379" spans="4:6">
      <c r="D379" s="1"/>
      <c r="E379" s="1"/>
      <c r="F379" s="1"/>
    </row>
    <row r="380" spans="4:6">
      <c r="D380" s="1"/>
      <c r="E380" s="1"/>
      <c r="F380" s="1"/>
    </row>
    <row r="381" spans="4:6">
      <c r="D381" s="1"/>
      <c r="E381" s="1"/>
      <c r="F381" s="1"/>
    </row>
    <row r="382" spans="4:6">
      <c r="D382" s="1"/>
      <c r="E382" s="1"/>
      <c r="F382" s="1"/>
    </row>
    <row r="383" spans="4:6">
      <c r="D383" s="1"/>
      <c r="E383" s="1"/>
      <c r="F383" s="1"/>
    </row>
    <row r="384" spans="4:6">
      <c r="D384" s="1"/>
      <c r="E384" s="1"/>
      <c r="F384" s="1"/>
    </row>
    <row r="385" spans="2:6">
      <c r="D385" s="1"/>
      <c r="E385" s="1"/>
      <c r="F385" s="1"/>
    </row>
    <row r="386" spans="2:6">
      <c r="D386" s="1"/>
      <c r="E386" s="1"/>
      <c r="F386" s="1"/>
    </row>
    <row r="387" spans="2:6">
      <c r="D387" s="1"/>
      <c r="E387" s="1"/>
      <c r="F387" s="1"/>
    </row>
    <row r="388" spans="2:6">
      <c r="D388" s="1"/>
      <c r="E388" s="1"/>
      <c r="F388" s="1"/>
    </row>
    <row r="389" spans="2:6">
      <c r="D389" s="1"/>
      <c r="E389" s="1"/>
      <c r="F389" s="1"/>
    </row>
    <row r="390" spans="2:6">
      <c r="D390" s="1"/>
      <c r="E390" s="1"/>
      <c r="F390" s="1"/>
    </row>
    <row r="391" spans="2:6">
      <c r="D391" s="1"/>
      <c r="E391" s="1"/>
      <c r="F391" s="1"/>
    </row>
    <row r="392" spans="2:6">
      <c r="D392" s="1"/>
      <c r="E392" s="1"/>
      <c r="F392" s="1"/>
    </row>
    <row r="393" spans="2:6">
      <c r="D393" s="1"/>
      <c r="E393" s="1"/>
      <c r="F393" s="1"/>
    </row>
    <row r="394" spans="2:6">
      <c r="D394" s="1"/>
      <c r="E394" s="1"/>
      <c r="F394" s="1"/>
    </row>
    <row r="395" spans="2:6">
      <c r="D395" s="1"/>
      <c r="E395" s="1"/>
      <c r="F395" s="1"/>
    </row>
    <row r="396" spans="2:6">
      <c r="D396" s="1"/>
      <c r="E396" s="1"/>
      <c r="F396" s="1"/>
    </row>
    <row r="397" spans="2:6">
      <c r="D397" s="1"/>
      <c r="E397" s="1"/>
      <c r="F397" s="1"/>
    </row>
    <row r="398" spans="2:6">
      <c r="B398" s="42"/>
      <c r="D398" s="1"/>
      <c r="E398" s="1"/>
      <c r="F398" s="1"/>
    </row>
    <row r="399" spans="2:6">
      <c r="B399" s="42"/>
      <c r="D399" s="1"/>
      <c r="E399" s="1"/>
      <c r="F399" s="1"/>
    </row>
    <row r="400" spans="2:6">
      <c r="B400" s="3"/>
      <c r="D400" s="1"/>
      <c r="E400" s="1"/>
      <c r="F400" s="1"/>
    </row>
  </sheetData>
  <sheetProtection sheet="1" objects="1" scenarios="1"/>
  <mergeCells count="2">
    <mergeCell ref="B6:S6"/>
    <mergeCell ref="B7:S7"/>
  </mergeCells>
  <phoneticPr fontId="3" type="noConversion"/>
  <dataValidations count="1">
    <dataValidation allowBlank="1" showInputMessage="1" showErrorMessage="1" sqref="C5:C1048576 A1:B1048576 D1:XFD31 D36:XFD1048576 D32:AF35 AH32:XFD35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40"/>
  <sheetViews>
    <sheetView rightToLeft="1" workbookViewId="0">
      <selection activeCell="P11" sqref="P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9.28515625" style="2" bestFit="1" customWidth="1"/>
    <col min="5" max="5" width="6.5703125" style="2" bestFit="1" customWidth="1"/>
    <col min="6" max="6" width="5.28515625" style="1" bestFit="1" customWidth="1"/>
    <col min="7" max="7" width="4.5703125" style="1" bestFit="1" customWidth="1"/>
    <col min="8" max="8" width="7.85546875" style="1" customWidth="1"/>
    <col min="9" max="9" width="7.140625" style="1" bestFit="1" customWidth="1"/>
    <col min="10" max="10" width="5.1406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6.28515625" style="1" bestFit="1" customWidth="1"/>
    <col min="18" max="18" width="10" style="1" bestFit="1" customWidth="1"/>
    <col min="19" max="19" width="9" style="1" bestFit="1" customWidth="1"/>
    <col min="20" max="20" width="7.5703125" style="1" customWidth="1"/>
    <col min="21" max="21" width="6.7109375" style="1" customWidth="1"/>
    <col min="22" max="22" width="7.7109375" style="1" customWidth="1"/>
    <col min="23" max="23" width="7.140625" style="1" customWidth="1"/>
    <col min="24" max="24" width="6" style="1" customWidth="1"/>
    <col min="25" max="25" width="7.85546875" style="1" customWidth="1"/>
    <col min="26" max="26" width="8.140625" style="1" customWidth="1"/>
    <col min="27" max="27" width="6.28515625" style="1" customWidth="1"/>
    <col min="28" max="28" width="8" style="1" customWidth="1"/>
    <col min="29" max="29" width="8.7109375" style="1" customWidth="1"/>
    <col min="30" max="30" width="10" style="1" customWidth="1"/>
    <col min="31" max="31" width="9.5703125" style="1" customWidth="1"/>
    <col min="32" max="32" width="6.140625" style="1" customWidth="1"/>
    <col min="33" max="34" width="5.7109375" style="1" customWidth="1"/>
    <col min="35" max="35" width="6.85546875" style="1" customWidth="1"/>
    <col min="36" max="36" width="6.42578125" style="1" customWidth="1"/>
    <col min="37" max="37" width="6.7109375" style="1" customWidth="1"/>
    <col min="38" max="38" width="7.28515625" style="1" customWidth="1"/>
    <col min="39" max="50" width="5.7109375" style="1" customWidth="1"/>
    <col min="51" max="16384" width="9.140625" style="1"/>
  </cols>
  <sheetData>
    <row r="1" spans="2:81">
      <c r="B1" s="47" t="s">
        <v>159</v>
      </c>
      <c r="C1" s="68" t="s" vm="1">
        <v>238</v>
      </c>
    </row>
    <row r="2" spans="2:81">
      <c r="B2" s="47" t="s">
        <v>158</v>
      </c>
      <c r="C2" s="68" t="s">
        <v>239</v>
      </c>
    </row>
    <row r="3" spans="2:81">
      <c r="B3" s="47" t="s">
        <v>160</v>
      </c>
      <c r="C3" s="68" t="s">
        <v>240</v>
      </c>
    </row>
    <row r="4" spans="2:81">
      <c r="B4" s="47" t="s">
        <v>161</v>
      </c>
      <c r="C4" s="68">
        <v>12147</v>
      </c>
    </row>
    <row r="6" spans="2:81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9"/>
    </row>
    <row r="7" spans="2:81" ht="26.25" customHeight="1">
      <c r="B7" s="107" t="s">
        <v>71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9"/>
    </row>
    <row r="8" spans="2:81" s="3" customFormat="1" ht="78.75">
      <c r="B8" s="22" t="s">
        <v>96</v>
      </c>
      <c r="C8" s="30" t="s">
        <v>34</v>
      </c>
      <c r="D8" s="30" t="s">
        <v>98</v>
      </c>
      <c r="E8" s="30" t="s">
        <v>97</v>
      </c>
      <c r="F8" s="30" t="s">
        <v>49</v>
      </c>
      <c r="G8" s="30" t="s">
        <v>14</v>
      </c>
      <c r="H8" s="30" t="s">
        <v>50</v>
      </c>
      <c r="I8" s="30" t="s">
        <v>84</v>
      </c>
      <c r="J8" s="30" t="s">
        <v>17</v>
      </c>
      <c r="K8" s="30" t="s">
        <v>83</v>
      </c>
      <c r="L8" s="30" t="s">
        <v>16</v>
      </c>
      <c r="M8" s="59" t="s">
        <v>18</v>
      </c>
      <c r="N8" s="59" t="s">
        <v>216</v>
      </c>
      <c r="O8" s="30" t="s">
        <v>215</v>
      </c>
      <c r="P8" s="30" t="s">
        <v>91</v>
      </c>
      <c r="Q8" s="30" t="s">
        <v>45</v>
      </c>
      <c r="R8" s="30" t="s">
        <v>162</v>
      </c>
      <c r="S8" s="31" t="s">
        <v>164</v>
      </c>
      <c r="U8" s="1"/>
      <c r="BZ8" s="1"/>
    </row>
    <row r="9" spans="2:81" s="3" customFormat="1" ht="27.75" customHeight="1">
      <c r="B9" s="15"/>
      <c r="C9" s="32"/>
      <c r="D9" s="16"/>
      <c r="E9" s="16"/>
      <c r="F9" s="32"/>
      <c r="G9" s="32"/>
      <c r="H9" s="32"/>
      <c r="I9" s="32" t="s">
        <v>21</v>
      </c>
      <c r="J9" s="32" t="s">
        <v>20</v>
      </c>
      <c r="K9" s="32"/>
      <c r="L9" s="32" t="s">
        <v>19</v>
      </c>
      <c r="M9" s="32" t="s">
        <v>19</v>
      </c>
      <c r="N9" s="32" t="s">
        <v>223</v>
      </c>
      <c r="O9" s="32"/>
      <c r="P9" s="32" t="s">
        <v>219</v>
      </c>
      <c r="Q9" s="32" t="s">
        <v>19</v>
      </c>
      <c r="R9" s="32" t="s">
        <v>19</v>
      </c>
      <c r="S9" s="33" t="s">
        <v>19</v>
      </c>
      <c r="BZ9" s="1"/>
    </row>
    <row r="10" spans="2:8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93</v>
      </c>
      <c r="R10" s="19" t="s">
        <v>94</v>
      </c>
      <c r="S10" s="20" t="s">
        <v>165</v>
      </c>
      <c r="T10" s="5"/>
      <c r="BZ10" s="1"/>
    </row>
    <row r="11" spans="2:81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79">
        <v>0</v>
      </c>
      <c r="Q11" s="69"/>
      <c r="R11" s="69"/>
      <c r="S11" s="69"/>
      <c r="T11" s="5"/>
      <c r="BZ11" s="1"/>
      <c r="CC11" s="1"/>
    </row>
    <row r="12" spans="2:81" ht="17.2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</row>
    <row r="13" spans="2:81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</row>
    <row r="14" spans="2:81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</row>
    <row r="15" spans="2:81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</row>
    <row r="16" spans="2:8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</row>
    <row r="17" spans="2:19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</row>
    <row r="18" spans="2:19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</row>
    <row r="19" spans="2:19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</row>
    <row r="20" spans="2:19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</row>
    <row r="21" spans="2:19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</row>
    <row r="22" spans="2:19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</row>
    <row r="23" spans="2:19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</row>
    <row r="24" spans="2:19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</row>
    <row r="25" spans="2:19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</row>
    <row r="26" spans="2:19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</row>
    <row r="27" spans="2:19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</row>
    <row r="28" spans="2:19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</row>
    <row r="29" spans="2:19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</row>
    <row r="30" spans="2:19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</row>
    <row r="31" spans="2:19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</row>
    <row r="32" spans="2:19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</row>
    <row r="33" spans="2:1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</row>
    <row r="34" spans="2:1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</row>
    <row r="35" spans="2:1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</row>
    <row r="36" spans="2:1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</row>
    <row r="37" spans="2:19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</row>
    <row r="38" spans="2:1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</row>
    <row r="39" spans="2:1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</row>
    <row r="40" spans="2:1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</row>
    <row r="41" spans="2:1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</row>
    <row r="42" spans="2:1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</row>
    <row r="43" spans="2:1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</row>
    <row r="44" spans="2:1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</row>
    <row r="45" spans="2:1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</row>
    <row r="46" spans="2:1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</row>
    <row r="47" spans="2:1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</row>
    <row r="48" spans="2:1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</row>
    <row r="49" spans="2:19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</row>
    <row r="50" spans="2:19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</row>
    <row r="51" spans="2:19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</row>
    <row r="52" spans="2:19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</row>
    <row r="53" spans="2:19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</row>
    <row r="54" spans="2:19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</row>
    <row r="55" spans="2:19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</row>
    <row r="56" spans="2:19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</row>
    <row r="57" spans="2:19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</row>
    <row r="58" spans="2:19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</row>
    <row r="59" spans="2:19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</row>
    <row r="60" spans="2:19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</row>
    <row r="61" spans="2:19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</row>
    <row r="62" spans="2:19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</row>
    <row r="63" spans="2:19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</row>
    <row r="64" spans="2:19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</row>
    <row r="65" spans="2:19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</row>
    <row r="66" spans="2:19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</row>
    <row r="67" spans="2:19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</row>
    <row r="68" spans="2:19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</row>
    <row r="69" spans="2:19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</row>
    <row r="70" spans="2:19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</row>
    <row r="71" spans="2:19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</row>
    <row r="72" spans="2:19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</row>
    <row r="73" spans="2:19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</row>
    <row r="74" spans="2:19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</row>
    <row r="75" spans="2:19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</row>
    <row r="76" spans="2:19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</row>
    <row r="77" spans="2:19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</row>
    <row r="78" spans="2:19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</row>
    <row r="79" spans="2:19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</row>
    <row r="80" spans="2:19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</row>
    <row r="81" spans="2:19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</row>
    <row r="82" spans="2:19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</row>
    <row r="83" spans="2:19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</row>
    <row r="84" spans="2:19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</row>
    <row r="85" spans="2:19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</row>
    <row r="86" spans="2:19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</row>
    <row r="87" spans="2:19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</row>
    <row r="88" spans="2:19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</row>
    <row r="89" spans="2:19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</row>
    <row r="90" spans="2:19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</row>
    <row r="91" spans="2:19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</row>
    <row r="92" spans="2:19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</row>
    <row r="93" spans="2:19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</row>
    <row r="94" spans="2:19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</row>
    <row r="95" spans="2:19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</row>
    <row r="96" spans="2:19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</row>
    <row r="97" spans="2:19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</row>
    <row r="98" spans="2:19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</row>
    <row r="99" spans="2:19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</row>
    <row r="100" spans="2:19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</row>
    <row r="101" spans="2:19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</row>
    <row r="102" spans="2:19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</row>
    <row r="103" spans="2:19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</row>
    <row r="104" spans="2:19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</row>
    <row r="105" spans="2:19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</row>
    <row r="106" spans="2:19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</row>
    <row r="107" spans="2:19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</row>
    <row r="108" spans="2:19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</row>
    <row r="109" spans="2:19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</row>
    <row r="110" spans="2:19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</row>
    <row r="111" spans="2:19">
      <c r="C111" s="1"/>
      <c r="D111" s="1"/>
      <c r="E111" s="1"/>
    </row>
    <row r="112" spans="2:19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3:5">
      <c r="C401" s="1"/>
      <c r="D401" s="1"/>
      <c r="E401" s="1"/>
    </row>
    <row r="402" spans="3:5">
      <c r="C402" s="1"/>
      <c r="D402" s="1"/>
      <c r="E402" s="1"/>
    </row>
    <row r="403" spans="3:5">
      <c r="C403" s="1"/>
      <c r="D403" s="1"/>
      <c r="E403" s="1"/>
    </row>
    <row r="404" spans="3:5">
      <c r="C404" s="1"/>
      <c r="D404" s="1"/>
      <c r="E404" s="1"/>
    </row>
    <row r="405" spans="3:5">
      <c r="C405" s="1"/>
      <c r="D405" s="1"/>
      <c r="E405" s="1"/>
    </row>
    <row r="406" spans="3:5">
      <c r="C406" s="1"/>
      <c r="D406" s="1"/>
      <c r="E406" s="1"/>
    </row>
    <row r="407" spans="3:5">
      <c r="C407" s="1"/>
      <c r="D407" s="1"/>
      <c r="E407" s="1"/>
    </row>
    <row r="408" spans="3:5">
      <c r="C408" s="1"/>
      <c r="D408" s="1"/>
      <c r="E408" s="1"/>
    </row>
    <row r="409" spans="3:5">
      <c r="C409" s="1"/>
      <c r="D409" s="1"/>
      <c r="E409" s="1"/>
    </row>
    <row r="410" spans="3:5">
      <c r="C410" s="1"/>
      <c r="D410" s="1"/>
      <c r="E410" s="1"/>
    </row>
    <row r="411" spans="3:5">
      <c r="C411" s="1"/>
      <c r="D411" s="1"/>
      <c r="E411" s="1"/>
    </row>
    <row r="412" spans="3:5">
      <c r="C412" s="1"/>
      <c r="D412" s="1"/>
      <c r="E412" s="1"/>
    </row>
    <row r="413" spans="3:5">
      <c r="C413" s="1"/>
      <c r="D413" s="1"/>
      <c r="E413" s="1"/>
    </row>
    <row r="414" spans="3:5">
      <c r="C414" s="1"/>
      <c r="D414" s="1"/>
      <c r="E414" s="1"/>
    </row>
    <row r="415" spans="3:5">
      <c r="C415" s="1"/>
      <c r="D415" s="1"/>
      <c r="E415" s="1"/>
    </row>
    <row r="416" spans="3:5">
      <c r="C416" s="1"/>
      <c r="D416" s="1"/>
      <c r="E416" s="1"/>
    </row>
    <row r="417" spans="3:5">
      <c r="C417" s="1"/>
      <c r="D417" s="1"/>
      <c r="E417" s="1"/>
    </row>
    <row r="418" spans="3:5">
      <c r="C418" s="1"/>
      <c r="D418" s="1"/>
      <c r="E418" s="1"/>
    </row>
    <row r="419" spans="3:5">
      <c r="C419" s="1"/>
      <c r="D419" s="1"/>
      <c r="E419" s="1"/>
    </row>
    <row r="420" spans="3:5">
      <c r="C420" s="1"/>
      <c r="D420" s="1"/>
      <c r="E420" s="1"/>
    </row>
    <row r="421" spans="3:5">
      <c r="C421" s="1"/>
      <c r="D421" s="1"/>
      <c r="E421" s="1"/>
    </row>
    <row r="422" spans="3:5">
      <c r="C422" s="1"/>
      <c r="D422" s="1"/>
      <c r="E422" s="1"/>
    </row>
    <row r="423" spans="3:5">
      <c r="C423" s="1"/>
      <c r="D423" s="1"/>
      <c r="E423" s="1"/>
    </row>
    <row r="424" spans="3:5">
      <c r="C424" s="1"/>
      <c r="D424" s="1"/>
      <c r="E424" s="1"/>
    </row>
    <row r="425" spans="3:5">
      <c r="C425" s="1"/>
      <c r="D425" s="1"/>
      <c r="E425" s="1"/>
    </row>
    <row r="426" spans="3:5">
      <c r="C426" s="1"/>
      <c r="D426" s="1"/>
      <c r="E426" s="1"/>
    </row>
    <row r="427" spans="3:5">
      <c r="C427" s="1"/>
      <c r="D427" s="1"/>
      <c r="E427" s="1"/>
    </row>
    <row r="428" spans="3:5">
      <c r="C428" s="1"/>
      <c r="D428" s="1"/>
      <c r="E428" s="1"/>
    </row>
    <row r="429" spans="3:5">
      <c r="C429" s="1"/>
      <c r="D429" s="1"/>
      <c r="E429" s="1"/>
    </row>
    <row r="430" spans="3:5">
      <c r="C430" s="1"/>
      <c r="D430" s="1"/>
      <c r="E430" s="1"/>
    </row>
    <row r="431" spans="3:5">
      <c r="C431" s="1"/>
      <c r="D431" s="1"/>
      <c r="E431" s="1"/>
    </row>
    <row r="432" spans="3:5">
      <c r="C432" s="1"/>
      <c r="D432" s="1"/>
      <c r="E432" s="1"/>
    </row>
    <row r="433" spans="3:5">
      <c r="C433" s="1"/>
      <c r="D433" s="1"/>
      <c r="E433" s="1"/>
    </row>
    <row r="434" spans="3:5">
      <c r="C434" s="1"/>
      <c r="D434" s="1"/>
      <c r="E434" s="1"/>
    </row>
    <row r="435" spans="3:5">
      <c r="C435" s="1"/>
      <c r="D435" s="1"/>
      <c r="E435" s="1"/>
    </row>
    <row r="436" spans="3:5">
      <c r="C436" s="1"/>
      <c r="D436" s="1"/>
      <c r="E436" s="1"/>
    </row>
    <row r="437" spans="3:5">
      <c r="C437" s="1"/>
      <c r="D437" s="1"/>
      <c r="E437" s="1"/>
    </row>
    <row r="438" spans="3:5">
      <c r="C438" s="1"/>
      <c r="D438" s="1"/>
      <c r="E438" s="1"/>
    </row>
    <row r="439" spans="3:5">
      <c r="C439" s="1"/>
      <c r="D439" s="1"/>
      <c r="E439" s="1"/>
    </row>
    <row r="440" spans="3:5">
      <c r="C440" s="1"/>
      <c r="D440" s="1"/>
      <c r="E440" s="1"/>
    </row>
    <row r="441" spans="3:5">
      <c r="C441" s="1"/>
      <c r="D441" s="1"/>
      <c r="E441" s="1"/>
    </row>
    <row r="442" spans="3:5">
      <c r="C442" s="1"/>
      <c r="D442" s="1"/>
      <c r="E442" s="1"/>
    </row>
    <row r="443" spans="3:5">
      <c r="C443" s="1"/>
      <c r="D443" s="1"/>
      <c r="E443" s="1"/>
    </row>
    <row r="444" spans="3:5">
      <c r="C444" s="1"/>
      <c r="D444" s="1"/>
      <c r="E444" s="1"/>
    </row>
    <row r="445" spans="3:5">
      <c r="C445" s="1"/>
      <c r="D445" s="1"/>
      <c r="E445" s="1"/>
    </row>
    <row r="446" spans="3:5">
      <c r="C446" s="1"/>
      <c r="D446" s="1"/>
      <c r="E446" s="1"/>
    </row>
    <row r="447" spans="3:5">
      <c r="C447" s="1"/>
      <c r="D447" s="1"/>
      <c r="E447" s="1"/>
    </row>
    <row r="448" spans="3:5">
      <c r="C448" s="1"/>
      <c r="D448" s="1"/>
      <c r="E448" s="1"/>
    </row>
    <row r="449" spans="3:5">
      <c r="C449" s="1"/>
      <c r="D449" s="1"/>
      <c r="E449" s="1"/>
    </row>
    <row r="450" spans="3:5">
      <c r="C450" s="1"/>
      <c r="D450" s="1"/>
      <c r="E450" s="1"/>
    </row>
    <row r="451" spans="3:5">
      <c r="C451" s="1"/>
      <c r="D451" s="1"/>
      <c r="E451" s="1"/>
    </row>
    <row r="452" spans="3:5">
      <c r="C452" s="1"/>
      <c r="D452" s="1"/>
      <c r="E452" s="1"/>
    </row>
    <row r="453" spans="3:5">
      <c r="C453" s="1"/>
      <c r="D453" s="1"/>
      <c r="E453" s="1"/>
    </row>
    <row r="454" spans="3:5">
      <c r="C454" s="1"/>
      <c r="D454" s="1"/>
      <c r="E454" s="1"/>
    </row>
    <row r="455" spans="3:5">
      <c r="C455" s="1"/>
      <c r="D455" s="1"/>
      <c r="E455" s="1"/>
    </row>
    <row r="456" spans="3:5">
      <c r="C456" s="1"/>
      <c r="D456" s="1"/>
      <c r="E456" s="1"/>
    </row>
    <row r="457" spans="3:5">
      <c r="C457" s="1"/>
      <c r="D457" s="1"/>
      <c r="E457" s="1"/>
    </row>
    <row r="458" spans="3:5">
      <c r="C458" s="1"/>
      <c r="D458" s="1"/>
      <c r="E458" s="1"/>
    </row>
    <row r="459" spans="3:5">
      <c r="C459" s="1"/>
      <c r="D459" s="1"/>
      <c r="E459" s="1"/>
    </row>
    <row r="460" spans="3:5">
      <c r="C460" s="1"/>
      <c r="D460" s="1"/>
      <c r="E460" s="1"/>
    </row>
    <row r="461" spans="3:5">
      <c r="C461" s="1"/>
      <c r="D461" s="1"/>
      <c r="E461" s="1"/>
    </row>
    <row r="462" spans="3:5">
      <c r="C462" s="1"/>
      <c r="D462" s="1"/>
      <c r="E462" s="1"/>
    </row>
    <row r="463" spans="3:5">
      <c r="C463" s="1"/>
      <c r="D463" s="1"/>
      <c r="E463" s="1"/>
    </row>
    <row r="464" spans="3:5">
      <c r="C464" s="1"/>
      <c r="D464" s="1"/>
      <c r="E464" s="1"/>
    </row>
    <row r="465" spans="3:5">
      <c r="C465" s="1"/>
      <c r="D465" s="1"/>
      <c r="E465" s="1"/>
    </row>
    <row r="466" spans="3:5">
      <c r="C466" s="1"/>
      <c r="D466" s="1"/>
      <c r="E466" s="1"/>
    </row>
    <row r="467" spans="3:5">
      <c r="C467" s="1"/>
      <c r="D467" s="1"/>
      <c r="E467" s="1"/>
    </row>
    <row r="468" spans="3:5">
      <c r="C468" s="1"/>
      <c r="D468" s="1"/>
      <c r="E468" s="1"/>
    </row>
    <row r="469" spans="3:5">
      <c r="C469" s="1"/>
      <c r="D469" s="1"/>
      <c r="E469" s="1"/>
    </row>
    <row r="470" spans="3:5">
      <c r="C470" s="1"/>
      <c r="D470" s="1"/>
      <c r="E470" s="1"/>
    </row>
    <row r="471" spans="3:5">
      <c r="C471" s="1"/>
      <c r="D471" s="1"/>
      <c r="E471" s="1"/>
    </row>
    <row r="472" spans="3:5">
      <c r="C472" s="1"/>
      <c r="D472" s="1"/>
      <c r="E472" s="1"/>
    </row>
    <row r="473" spans="3:5">
      <c r="C473" s="1"/>
      <c r="D473" s="1"/>
      <c r="E473" s="1"/>
    </row>
    <row r="474" spans="3:5">
      <c r="C474" s="1"/>
      <c r="D474" s="1"/>
      <c r="E474" s="1"/>
    </row>
    <row r="475" spans="3:5">
      <c r="C475" s="1"/>
      <c r="D475" s="1"/>
      <c r="E475" s="1"/>
    </row>
    <row r="476" spans="3:5">
      <c r="C476" s="1"/>
      <c r="D476" s="1"/>
      <c r="E476" s="1"/>
    </row>
    <row r="477" spans="3:5">
      <c r="C477" s="1"/>
      <c r="D477" s="1"/>
      <c r="E477" s="1"/>
    </row>
    <row r="478" spans="3:5">
      <c r="C478" s="1"/>
      <c r="D478" s="1"/>
      <c r="E478" s="1"/>
    </row>
    <row r="479" spans="3:5">
      <c r="C479" s="1"/>
      <c r="D479" s="1"/>
      <c r="E479" s="1"/>
    </row>
    <row r="480" spans="3:5">
      <c r="C480" s="1"/>
      <c r="D480" s="1"/>
      <c r="E480" s="1"/>
    </row>
    <row r="481" spans="3:5">
      <c r="C481" s="1"/>
      <c r="D481" s="1"/>
      <c r="E481" s="1"/>
    </row>
    <row r="482" spans="3:5">
      <c r="C482" s="1"/>
      <c r="D482" s="1"/>
      <c r="E482" s="1"/>
    </row>
    <row r="483" spans="3:5">
      <c r="C483" s="1"/>
      <c r="D483" s="1"/>
      <c r="E483" s="1"/>
    </row>
    <row r="484" spans="3:5">
      <c r="C484" s="1"/>
      <c r="D484" s="1"/>
      <c r="E484" s="1"/>
    </row>
    <row r="485" spans="3:5">
      <c r="C485" s="1"/>
      <c r="D485" s="1"/>
      <c r="E485" s="1"/>
    </row>
    <row r="486" spans="3:5">
      <c r="C486" s="1"/>
      <c r="D486" s="1"/>
      <c r="E486" s="1"/>
    </row>
    <row r="487" spans="3:5">
      <c r="C487" s="1"/>
      <c r="D487" s="1"/>
      <c r="E487" s="1"/>
    </row>
    <row r="488" spans="3:5">
      <c r="C488" s="1"/>
      <c r="D488" s="1"/>
      <c r="E488" s="1"/>
    </row>
    <row r="489" spans="3:5">
      <c r="C489" s="1"/>
      <c r="D489" s="1"/>
      <c r="E489" s="1"/>
    </row>
    <row r="490" spans="3:5">
      <c r="C490" s="1"/>
      <c r="D490" s="1"/>
      <c r="E490" s="1"/>
    </row>
    <row r="491" spans="3:5">
      <c r="C491" s="1"/>
      <c r="D491" s="1"/>
      <c r="E491" s="1"/>
    </row>
    <row r="492" spans="3:5">
      <c r="C492" s="1"/>
      <c r="D492" s="1"/>
      <c r="E492" s="1"/>
    </row>
    <row r="493" spans="3:5">
      <c r="C493" s="1"/>
      <c r="D493" s="1"/>
      <c r="E493" s="1"/>
    </row>
    <row r="494" spans="3:5">
      <c r="C494" s="1"/>
      <c r="D494" s="1"/>
      <c r="E494" s="1"/>
    </row>
    <row r="495" spans="3:5">
      <c r="C495" s="1"/>
      <c r="D495" s="1"/>
      <c r="E495" s="1"/>
    </row>
    <row r="496" spans="3:5">
      <c r="C496" s="1"/>
      <c r="D496" s="1"/>
      <c r="E496" s="1"/>
    </row>
    <row r="497" spans="3:5">
      <c r="C497" s="1"/>
      <c r="D497" s="1"/>
      <c r="E497" s="1"/>
    </row>
    <row r="498" spans="3:5">
      <c r="C498" s="1"/>
      <c r="D498" s="1"/>
      <c r="E498" s="1"/>
    </row>
    <row r="499" spans="3:5">
      <c r="C499" s="1"/>
      <c r="D499" s="1"/>
      <c r="E499" s="1"/>
    </row>
    <row r="500" spans="3:5">
      <c r="C500" s="1"/>
      <c r="D500" s="1"/>
      <c r="E500" s="1"/>
    </row>
    <row r="501" spans="3:5">
      <c r="C501" s="1"/>
      <c r="D501" s="1"/>
      <c r="E501" s="1"/>
    </row>
    <row r="502" spans="3:5">
      <c r="C502" s="1"/>
      <c r="D502" s="1"/>
      <c r="E502" s="1"/>
    </row>
    <row r="503" spans="3:5">
      <c r="C503" s="1"/>
      <c r="D503" s="1"/>
      <c r="E503" s="1"/>
    </row>
    <row r="504" spans="3:5">
      <c r="C504" s="1"/>
      <c r="D504" s="1"/>
      <c r="E504" s="1"/>
    </row>
    <row r="505" spans="3:5">
      <c r="C505" s="1"/>
      <c r="D505" s="1"/>
      <c r="E505" s="1"/>
    </row>
    <row r="506" spans="3:5">
      <c r="C506" s="1"/>
      <c r="D506" s="1"/>
      <c r="E506" s="1"/>
    </row>
    <row r="507" spans="3:5">
      <c r="C507" s="1"/>
      <c r="D507" s="1"/>
      <c r="E507" s="1"/>
    </row>
    <row r="508" spans="3:5">
      <c r="C508" s="1"/>
      <c r="D508" s="1"/>
      <c r="E508" s="1"/>
    </row>
    <row r="509" spans="3:5">
      <c r="C509" s="1"/>
      <c r="D509" s="1"/>
      <c r="E509" s="1"/>
    </row>
    <row r="510" spans="3:5">
      <c r="C510" s="1"/>
      <c r="D510" s="1"/>
      <c r="E510" s="1"/>
    </row>
    <row r="511" spans="3:5">
      <c r="C511" s="1"/>
      <c r="D511" s="1"/>
      <c r="E511" s="1"/>
    </row>
    <row r="512" spans="3:5">
      <c r="C512" s="1"/>
      <c r="D512" s="1"/>
      <c r="E512" s="1"/>
    </row>
    <row r="513" spans="3:5">
      <c r="C513" s="1"/>
      <c r="D513" s="1"/>
      <c r="E513" s="1"/>
    </row>
    <row r="514" spans="3:5">
      <c r="C514" s="1"/>
      <c r="D514" s="1"/>
      <c r="E514" s="1"/>
    </row>
    <row r="515" spans="3:5">
      <c r="C515" s="1"/>
      <c r="D515" s="1"/>
      <c r="E515" s="1"/>
    </row>
    <row r="516" spans="3:5">
      <c r="C516" s="1"/>
      <c r="D516" s="1"/>
      <c r="E516" s="1"/>
    </row>
    <row r="517" spans="3:5">
      <c r="C517" s="1"/>
      <c r="D517" s="1"/>
      <c r="E517" s="1"/>
    </row>
    <row r="518" spans="3:5">
      <c r="C518" s="1"/>
      <c r="D518" s="1"/>
      <c r="E518" s="1"/>
    </row>
    <row r="519" spans="3:5">
      <c r="C519" s="1"/>
      <c r="D519" s="1"/>
      <c r="E519" s="1"/>
    </row>
    <row r="520" spans="3:5">
      <c r="C520" s="1"/>
      <c r="D520" s="1"/>
      <c r="E520" s="1"/>
    </row>
    <row r="521" spans="3:5">
      <c r="C521" s="1"/>
      <c r="D521" s="1"/>
      <c r="E521" s="1"/>
    </row>
    <row r="522" spans="3:5">
      <c r="C522" s="1"/>
      <c r="D522" s="1"/>
      <c r="E522" s="1"/>
    </row>
    <row r="523" spans="3:5">
      <c r="C523" s="1"/>
      <c r="D523" s="1"/>
      <c r="E523" s="1"/>
    </row>
    <row r="524" spans="3:5">
      <c r="C524" s="1"/>
      <c r="D524" s="1"/>
      <c r="E524" s="1"/>
    </row>
    <row r="525" spans="3:5">
      <c r="C525" s="1"/>
      <c r="D525" s="1"/>
      <c r="E525" s="1"/>
    </row>
    <row r="526" spans="3:5">
      <c r="C526" s="1"/>
      <c r="D526" s="1"/>
      <c r="E526" s="1"/>
    </row>
    <row r="527" spans="3:5">
      <c r="C527" s="1"/>
      <c r="D527" s="1"/>
      <c r="E527" s="1"/>
    </row>
    <row r="528" spans="3:5">
      <c r="C528" s="1"/>
      <c r="D528" s="1"/>
      <c r="E528" s="1"/>
    </row>
    <row r="529" spans="2:5">
      <c r="C529" s="1"/>
      <c r="D529" s="1"/>
      <c r="E529" s="1"/>
    </row>
    <row r="530" spans="2:5">
      <c r="C530" s="1"/>
      <c r="D530" s="1"/>
      <c r="E530" s="1"/>
    </row>
    <row r="531" spans="2:5">
      <c r="C531" s="1"/>
      <c r="D531" s="1"/>
      <c r="E531" s="1"/>
    </row>
    <row r="532" spans="2:5">
      <c r="C532" s="1"/>
      <c r="D532" s="1"/>
      <c r="E532" s="1"/>
    </row>
    <row r="533" spans="2:5">
      <c r="C533" s="1"/>
      <c r="D533" s="1"/>
      <c r="E533" s="1"/>
    </row>
    <row r="534" spans="2:5">
      <c r="C534" s="1"/>
      <c r="D534" s="1"/>
      <c r="E534" s="1"/>
    </row>
    <row r="538" spans="2:5">
      <c r="B538" s="42"/>
    </row>
    <row r="539" spans="2:5">
      <c r="B539" s="42"/>
    </row>
    <row r="540" spans="2:5">
      <c r="B540" s="3"/>
    </row>
  </sheetData>
  <sheetProtection sheet="1" objects="1" scenarios="1"/>
  <mergeCells count="2">
    <mergeCell ref="B6:S6"/>
    <mergeCell ref="B7:S7"/>
  </mergeCells>
  <phoneticPr fontId="3" type="noConversion"/>
  <conditionalFormatting sqref="B16:B110">
    <cfRule type="cellIs" dxfId="6" priority="1" operator="equal">
      <formula>"NR3"</formula>
    </cfRule>
  </conditionalFormatting>
  <dataValidations count="1">
    <dataValidation allowBlank="1" showInputMessage="1" showErrorMessage="1" sqref="C5:C1048576 A1:B1048576 AH32:XFD35 D36:XFD1048576 D32:AF35 D1:XFD31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406"/>
  <sheetViews>
    <sheetView rightToLeft="1" workbookViewId="0">
      <selection activeCell="J11" sqref="J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7109375" style="2" bestFit="1" customWidth="1"/>
    <col min="5" max="5" width="6.5703125" style="2" bestFit="1" customWidth="1"/>
    <col min="6" max="6" width="8.5703125" style="1" customWidth="1"/>
    <col min="7" max="7" width="8" style="1" bestFit="1" customWidth="1"/>
    <col min="8" max="8" width="7" style="1" bestFit="1" customWidth="1"/>
    <col min="9" max="9" width="6.42578125" style="1" bestFit="1" customWidth="1"/>
    <col min="10" max="10" width="8" style="1" bestFit="1" customWidth="1"/>
    <col min="11" max="11" width="6.28515625" style="1" bestFit="1" customWidth="1"/>
    <col min="12" max="12" width="7.7109375" style="1" bestFit="1" customWidth="1"/>
    <col min="13" max="13" width="10.42578125" style="1" bestFit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98">
      <c r="B1" s="47" t="s">
        <v>159</v>
      </c>
      <c r="C1" s="68" t="s" vm="1">
        <v>238</v>
      </c>
    </row>
    <row r="2" spans="2:98">
      <c r="B2" s="47" t="s">
        <v>158</v>
      </c>
      <c r="C2" s="68" t="s">
        <v>239</v>
      </c>
    </row>
    <row r="3" spans="2:98">
      <c r="B3" s="47" t="s">
        <v>160</v>
      </c>
      <c r="C3" s="68" t="s">
        <v>240</v>
      </c>
    </row>
    <row r="4" spans="2:98">
      <c r="B4" s="47" t="s">
        <v>161</v>
      </c>
      <c r="C4" s="68">
        <v>12147</v>
      </c>
    </row>
    <row r="6" spans="2:98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9"/>
    </row>
    <row r="7" spans="2:98" ht="26.25" customHeight="1">
      <c r="B7" s="107" t="s">
        <v>72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9"/>
    </row>
    <row r="8" spans="2:98" s="3" customFormat="1" ht="78.75">
      <c r="B8" s="22" t="s">
        <v>96</v>
      </c>
      <c r="C8" s="30" t="s">
        <v>34</v>
      </c>
      <c r="D8" s="30" t="s">
        <v>98</v>
      </c>
      <c r="E8" s="30" t="s">
        <v>97</v>
      </c>
      <c r="F8" s="30" t="s">
        <v>49</v>
      </c>
      <c r="G8" s="30" t="s">
        <v>83</v>
      </c>
      <c r="H8" s="30" t="s">
        <v>216</v>
      </c>
      <c r="I8" s="30" t="s">
        <v>215</v>
      </c>
      <c r="J8" s="30" t="s">
        <v>91</v>
      </c>
      <c r="K8" s="30" t="s">
        <v>45</v>
      </c>
      <c r="L8" s="30" t="s">
        <v>162</v>
      </c>
      <c r="M8" s="31" t="s">
        <v>164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CT8" s="1"/>
    </row>
    <row r="9" spans="2:98" s="3" customFormat="1" ht="14.25" customHeight="1">
      <c r="B9" s="15"/>
      <c r="C9" s="32"/>
      <c r="D9" s="16"/>
      <c r="E9" s="16"/>
      <c r="F9" s="32"/>
      <c r="G9" s="32"/>
      <c r="H9" s="32" t="s">
        <v>223</v>
      </c>
      <c r="I9" s="32"/>
      <c r="J9" s="32" t="s">
        <v>219</v>
      </c>
      <c r="K9" s="32" t="s">
        <v>19</v>
      </c>
      <c r="L9" s="32" t="s">
        <v>19</v>
      </c>
      <c r="M9" s="33" t="s">
        <v>19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CT9" s="1"/>
    </row>
    <row r="10" spans="2:9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20" t="s">
        <v>10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CT10" s="1"/>
    </row>
    <row r="11" spans="2:98" s="4" customFormat="1" ht="18" customHeight="1">
      <c r="B11" s="69"/>
      <c r="C11" s="69"/>
      <c r="D11" s="69"/>
      <c r="E11" s="69"/>
      <c r="F11" s="69"/>
      <c r="G11" s="69"/>
      <c r="H11" s="69"/>
      <c r="I11" s="69"/>
      <c r="J11" s="79">
        <v>0</v>
      </c>
      <c r="K11" s="69"/>
      <c r="L11" s="69"/>
      <c r="M11" s="69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CT11" s="1"/>
    </row>
    <row r="12" spans="2:98" ht="17.2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</row>
    <row r="13" spans="2:98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</row>
    <row r="14" spans="2:98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</row>
    <row r="15" spans="2:98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</row>
    <row r="16" spans="2:9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</row>
    <row r="17" spans="2:1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</row>
    <row r="18" spans="2:1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</row>
    <row r="19" spans="2:1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</row>
    <row r="20" spans="2:1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</row>
    <row r="21" spans="2:1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</row>
    <row r="22" spans="2:1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</row>
    <row r="23" spans="2:1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</row>
    <row r="24" spans="2:1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</row>
    <row r="25" spans="2:1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</row>
    <row r="26" spans="2:1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</row>
    <row r="27" spans="2:1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</row>
    <row r="28" spans="2:1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</row>
    <row r="29" spans="2:1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</row>
    <row r="30" spans="2:1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</row>
    <row r="31" spans="2:1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</row>
    <row r="32" spans="2:1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</row>
    <row r="33" spans="2:1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</row>
    <row r="34" spans="2:1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</row>
    <row r="35" spans="2:1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</row>
    <row r="36" spans="2:1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</row>
    <row r="37" spans="2:1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</row>
    <row r="38" spans="2:1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</row>
    <row r="39" spans="2:1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</row>
    <row r="40" spans="2:1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</row>
    <row r="41" spans="2:1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</row>
    <row r="42" spans="2:1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</row>
    <row r="43" spans="2:1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</row>
    <row r="44" spans="2:1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</row>
    <row r="45" spans="2:1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</row>
    <row r="46" spans="2:1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</row>
    <row r="47" spans="2:1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</row>
    <row r="48" spans="2:1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</row>
    <row r="49" spans="2:13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</row>
    <row r="50" spans="2:13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</row>
    <row r="51" spans="2:13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</row>
    <row r="52" spans="2:13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</row>
    <row r="53" spans="2:13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</row>
    <row r="54" spans="2:13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</row>
    <row r="55" spans="2:13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</row>
    <row r="56" spans="2:13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</row>
    <row r="57" spans="2:13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</row>
    <row r="58" spans="2:13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</row>
    <row r="59" spans="2:13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</row>
    <row r="60" spans="2:13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</row>
    <row r="61" spans="2:13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</row>
    <row r="62" spans="2:13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</row>
    <row r="63" spans="2:13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</row>
    <row r="64" spans="2:13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</row>
    <row r="65" spans="2:13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</row>
    <row r="66" spans="2:13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</row>
    <row r="67" spans="2:13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</row>
    <row r="68" spans="2:13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</row>
    <row r="69" spans="2:13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</row>
    <row r="70" spans="2:13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</row>
    <row r="71" spans="2:13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</row>
    <row r="72" spans="2:13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</row>
    <row r="73" spans="2:13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</row>
    <row r="74" spans="2:13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</row>
    <row r="75" spans="2:13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</row>
    <row r="76" spans="2:13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</row>
    <row r="77" spans="2:13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</row>
    <row r="78" spans="2:13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</row>
    <row r="79" spans="2:13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</row>
    <row r="80" spans="2:13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</row>
    <row r="81" spans="2:13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</row>
    <row r="82" spans="2:13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</row>
    <row r="83" spans="2:13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</row>
    <row r="84" spans="2:13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</row>
    <row r="85" spans="2:13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</row>
    <row r="86" spans="2:13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</row>
    <row r="87" spans="2:13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</row>
    <row r="88" spans="2:13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</row>
    <row r="89" spans="2:13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</row>
    <row r="90" spans="2:13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</row>
    <row r="91" spans="2:13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</row>
    <row r="92" spans="2:13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</row>
    <row r="93" spans="2:13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</row>
    <row r="94" spans="2:13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</row>
    <row r="95" spans="2:13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</row>
    <row r="96" spans="2:13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</row>
    <row r="97" spans="2:13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</row>
    <row r="98" spans="2:13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</row>
    <row r="99" spans="2:13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</row>
    <row r="100" spans="2:13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</row>
    <row r="101" spans="2:13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</row>
    <row r="102" spans="2:13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</row>
    <row r="103" spans="2:13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</row>
    <row r="104" spans="2:13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</row>
    <row r="105" spans="2:13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</row>
    <row r="106" spans="2:13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</row>
    <row r="107" spans="2:13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</row>
    <row r="108" spans="2:13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</row>
    <row r="109" spans="2:13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</row>
    <row r="110" spans="2:13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</row>
    <row r="111" spans="2:13">
      <c r="C111" s="1"/>
      <c r="D111" s="1"/>
      <c r="E111" s="1"/>
    </row>
    <row r="112" spans="2:13">
      <c r="C112" s="1"/>
      <c r="D112" s="1"/>
      <c r="E112" s="1"/>
    </row>
    <row r="113" spans="3:5">
      <c r="C113" s="1"/>
      <c r="D113" s="1"/>
      <c r="E113" s="1"/>
    </row>
    <row r="114" spans="3:5">
      <c r="C114" s="1"/>
      <c r="D114" s="1"/>
      <c r="E114" s="1"/>
    </row>
    <row r="115" spans="3:5">
      <c r="C115" s="1"/>
      <c r="D115" s="1"/>
      <c r="E115" s="1"/>
    </row>
    <row r="116" spans="3:5">
      <c r="C116" s="1"/>
      <c r="D116" s="1"/>
      <c r="E116" s="1"/>
    </row>
    <row r="117" spans="3:5">
      <c r="C117" s="1"/>
      <c r="D117" s="1"/>
      <c r="E117" s="1"/>
    </row>
    <row r="118" spans="3:5">
      <c r="C118" s="1"/>
      <c r="D118" s="1"/>
      <c r="E118" s="1"/>
    </row>
    <row r="119" spans="3:5">
      <c r="C119" s="1"/>
      <c r="D119" s="1"/>
      <c r="E119" s="1"/>
    </row>
    <row r="120" spans="3:5">
      <c r="C120" s="1"/>
      <c r="D120" s="1"/>
      <c r="E120" s="1"/>
    </row>
    <row r="121" spans="3:5">
      <c r="C121" s="1"/>
      <c r="D121" s="1"/>
      <c r="E121" s="1"/>
    </row>
    <row r="122" spans="3:5">
      <c r="C122" s="1"/>
      <c r="D122" s="1"/>
      <c r="E122" s="1"/>
    </row>
    <row r="123" spans="3:5">
      <c r="C123" s="1"/>
      <c r="D123" s="1"/>
      <c r="E123" s="1"/>
    </row>
    <row r="124" spans="3:5">
      <c r="C124" s="1"/>
      <c r="D124" s="1"/>
      <c r="E124" s="1"/>
    </row>
    <row r="125" spans="3:5">
      <c r="C125" s="1"/>
      <c r="D125" s="1"/>
      <c r="E125" s="1"/>
    </row>
    <row r="126" spans="3:5">
      <c r="C126" s="1"/>
      <c r="D126" s="1"/>
      <c r="E126" s="1"/>
    </row>
    <row r="127" spans="3:5">
      <c r="C127" s="1"/>
      <c r="D127" s="1"/>
      <c r="E127" s="1"/>
    </row>
    <row r="128" spans="3: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3:5">
      <c r="C321" s="1"/>
      <c r="D321" s="1"/>
      <c r="E321" s="1"/>
    </row>
    <row r="322" spans="3:5">
      <c r="C322" s="1"/>
      <c r="D322" s="1"/>
      <c r="E322" s="1"/>
    </row>
    <row r="323" spans="3:5">
      <c r="C323" s="1"/>
      <c r="D323" s="1"/>
      <c r="E323" s="1"/>
    </row>
    <row r="324" spans="3:5">
      <c r="C324" s="1"/>
      <c r="D324" s="1"/>
      <c r="E324" s="1"/>
    </row>
    <row r="325" spans="3:5">
      <c r="C325" s="1"/>
      <c r="D325" s="1"/>
      <c r="E325" s="1"/>
    </row>
    <row r="326" spans="3:5">
      <c r="C326" s="1"/>
      <c r="D326" s="1"/>
      <c r="E326" s="1"/>
    </row>
    <row r="327" spans="3:5">
      <c r="C327" s="1"/>
      <c r="D327" s="1"/>
      <c r="E327" s="1"/>
    </row>
    <row r="328" spans="3:5">
      <c r="C328" s="1"/>
      <c r="D328" s="1"/>
      <c r="E328" s="1"/>
    </row>
    <row r="329" spans="3:5">
      <c r="C329" s="1"/>
      <c r="D329" s="1"/>
      <c r="E329" s="1"/>
    </row>
    <row r="330" spans="3:5">
      <c r="C330" s="1"/>
      <c r="D330" s="1"/>
      <c r="E330" s="1"/>
    </row>
    <row r="331" spans="3:5">
      <c r="C331" s="1"/>
      <c r="D331" s="1"/>
      <c r="E331" s="1"/>
    </row>
    <row r="332" spans="3:5">
      <c r="C332" s="1"/>
      <c r="D332" s="1"/>
      <c r="E332" s="1"/>
    </row>
    <row r="333" spans="3:5">
      <c r="C333" s="1"/>
      <c r="D333" s="1"/>
      <c r="E333" s="1"/>
    </row>
    <row r="334" spans="3:5">
      <c r="C334" s="1"/>
      <c r="D334" s="1"/>
      <c r="E334" s="1"/>
    </row>
    <row r="335" spans="3:5">
      <c r="C335" s="1"/>
      <c r="D335" s="1"/>
      <c r="E335" s="1"/>
    </row>
    <row r="336" spans="3:5">
      <c r="C336" s="1"/>
      <c r="D336" s="1"/>
      <c r="E336" s="1"/>
    </row>
    <row r="337" spans="3:5">
      <c r="C337" s="1"/>
      <c r="D337" s="1"/>
      <c r="E337" s="1"/>
    </row>
    <row r="338" spans="3:5">
      <c r="C338" s="1"/>
      <c r="D338" s="1"/>
      <c r="E338" s="1"/>
    </row>
    <row r="339" spans="3:5">
      <c r="C339" s="1"/>
      <c r="D339" s="1"/>
      <c r="E339" s="1"/>
    </row>
    <row r="340" spans="3:5">
      <c r="C340" s="1"/>
      <c r="D340" s="1"/>
      <c r="E340" s="1"/>
    </row>
    <row r="341" spans="3:5">
      <c r="C341" s="1"/>
      <c r="D341" s="1"/>
      <c r="E341" s="1"/>
    </row>
    <row r="342" spans="3:5">
      <c r="C342" s="1"/>
      <c r="D342" s="1"/>
      <c r="E342" s="1"/>
    </row>
    <row r="343" spans="3:5">
      <c r="C343" s="1"/>
      <c r="D343" s="1"/>
      <c r="E343" s="1"/>
    </row>
    <row r="344" spans="3:5">
      <c r="C344" s="1"/>
      <c r="D344" s="1"/>
      <c r="E344" s="1"/>
    </row>
    <row r="345" spans="3:5">
      <c r="C345" s="1"/>
      <c r="D345" s="1"/>
      <c r="E345" s="1"/>
    </row>
    <row r="346" spans="3:5">
      <c r="C346" s="1"/>
      <c r="D346" s="1"/>
      <c r="E346" s="1"/>
    </row>
    <row r="347" spans="3:5">
      <c r="C347" s="1"/>
      <c r="D347" s="1"/>
      <c r="E347" s="1"/>
    </row>
    <row r="348" spans="3:5">
      <c r="C348" s="1"/>
      <c r="D348" s="1"/>
      <c r="E348" s="1"/>
    </row>
    <row r="349" spans="3:5">
      <c r="C349" s="1"/>
      <c r="D349" s="1"/>
      <c r="E349" s="1"/>
    </row>
    <row r="350" spans="3:5">
      <c r="C350" s="1"/>
      <c r="D350" s="1"/>
      <c r="E350" s="1"/>
    </row>
    <row r="351" spans="3:5">
      <c r="C351" s="1"/>
      <c r="D351" s="1"/>
      <c r="E351" s="1"/>
    </row>
    <row r="352" spans="3:5">
      <c r="C352" s="1"/>
      <c r="D352" s="1"/>
      <c r="E352" s="1"/>
    </row>
    <row r="353" spans="3:5">
      <c r="C353" s="1"/>
      <c r="D353" s="1"/>
      <c r="E353" s="1"/>
    </row>
    <row r="354" spans="3:5">
      <c r="C354" s="1"/>
      <c r="D354" s="1"/>
      <c r="E354" s="1"/>
    </row>
    <row r="355" spans="3:5">
      <c r="C355" s="1"/>
      <c r="D355" s="1"/>
      <c r="E355" s="1"/>
    </row>
    <row r="356" spans="3:5">
      <c r="C356" s="1"/>
      <c r="D356" s="1"/>
      <c r="E356" s="1"/>
    </row>
    <row r="357" spans="3:5">
      <c r="C357" s="1"/>
      <c r="D357" s="1"/>
      <c r="E357" s="1"/>
    </row>
    <row r="358" spans="3:5">
      <c r="C358" s="1"/>
      <c r="D358" s="1"/>
      <c r="E358" s="1"/>
    </row>
    <row r="359" spans="3:5">
      <c r="C359" s="1"/>
      <c r="D359" s="1"/>
      <c r="E359" s="1"/>
    </row>
    <row r="360" spans="3:5">
      <c r="C360" s="1"/>
      <c r="D360" s="1"/>
      <c r="E360" s="1"/>
    </row>
    <row r="361" spans="3:5">
      <c r="C361" s="1"/>
      <c r="D361" s="1"/>
      <c r="E361" s="1"/>
    </row>
    <row r="362" spans="3:5">
      <c r="C362" s="1"/>
      <c r="D362" s="1"/>
      <c r="E362" s="1"/>
    </row>
    <row r="363" spans="3:5">
      <c r="C363" s="1"/>
      <c r="D363" s="1"/>
      <c r="E363" s="1"/>
    </row>
    <row r="364" spans="3:5">
      <c r="C364" s="1"/>
      <c r="D364" s="1"/>
      <c r="E364" s="1"/>
    </row>
    <row r="365" spans="3:5">
      <c r="C365" s="1"/>
      <c r="D365" s="1"/>
      <c r="E365" s="1"/>
    </row>
    <row r="366" spans="3:5">
      <c r="C366" s="1"/>
      <c r="D366" s="1"/>
      <c r="E366" s="1"/>
    </row>
    <row r="367" spans="3:5">
      <c r="C367" s="1"/>
      <c r="D367" s="1"/>
      <c r="E367" s="1"/>
    </row>
    <row r="368" spans="3:5">
      <c r="C368" s="1"/>
      <c r="D368" s="1"/>
      <c r="E368" s="1"/>
    </row>
    <row r="369" spans="3:5">
      <c r="C369" s="1"/>
      <c r="D369" s="1"/>
      <c r="E369" s="1"/>
    </row>
    <row r="370" spans="3:5">
      <c r="C370" s="1"/>
      <c r="D370" s="1"/>
      <c r="E370" s="1"/>
    </row>
    <row r="371" spans="3:5">
      <c r="C371" s="1"/>
      <c r="D371" s="1"/>
      <c r="E371" s="1"/>
    </row>
    <row r="372" spans="3:5">
      <c r="C372" s="1"/>
      <c r="D372" s="1"/>
      <c r="E372" s="1"/>
    </row>
    <row r="373" spans="3:5">
      <c r="C373" s="1"/>
      <c r="D373" s="1"/>
      <c r="E373" s="1"/>
    </row>
    <row r="374" spans="3:5">
      <c r="C374" s="1"/>
      <c r="D374" s="1"/>
      <c r="E374" s="1"/>
    </row>
    <row r="375" spans="3:5">
      <c r="C375" s="1"/>
      <c r="D375" s="1"/>
      <c r="E375" s="1"/>
    </row>
    <row r="376" spans="3:5">
      <c r="C376" s="1"/>
      <c r="D376" s="1"/>
      <c r="E376" s="1"/>
    </row>
    <row r="377" spans="3:5">
      <c r="C377" s="1"/>
      <c r="D377" s="1"/>
      <c r="E377" s="1"/>
    </row>
    <row r="378" spans="3:5">
      <c r="C378" s="1"/>
      <c r="D378" s="1"/>
      <c r="E378" s="1"/>
    </row>
    <row r="379" spans="3:5">
      <c r="C379" s="1"/>
      <c r="D379" s="1"/>
      <c r="E379" s="1"/>
    </row>
    <row r="380" spans="3:5">
      <c r="C380" s="1"/>
      <c r="D380" s="1"/>
      <c r="E380" s="1"/>
    </row>
    <row r="381" spans="3:5">
      <c r="C381" s="1"/>
      <c r="D381" s="1"/>
      <c r="E381" s="1"/>
    </row>
    <row r="382" spans="3:5">
      <c r="C382" s="1"/>
      <c r="D382" s="1"/>
      <c r="E382" s="1"/>
    </row>
    <row r="383" spans="3:5">
      <c r="C383" s="1"/>
      <c r="D383" s="1"/>
      <c r="E383" s="1"/>
    </row>
    <row r="384" spans="3:5">
      <c r="C384" s="1"/>
      <c r="D384" s="1"/>
      <c r="E384" s="1"/>
    </row>
    <row r="385" spans="3:5">
      <c r="C385" s="1"/>
      <c r="D385" s="1"/>
      <c r="E385" s="1"/>
    </row>
    <row r="386" spans="3:5">
      <c r="C386" s="1"/>
      <c r="D386" s="1"/>
      <c r="E386" s="1"/>
    </row>
    <row r="387" spans="3:5">
      <c r="C387" s="1"/>
      <c r="D387" s="1"/>
      <c r="E387" s="1"/>
    </row>
    <row r="388" spans="3:5">
      <c r="C388" s="1"/>
      <c r="D388" s="1"/>
      <c r="E388" s="1"/>
    </row>
    <row r="389" spans="3:5">
      <c r="C389" s="1"/>
      <c r="D389" s="1"/>
      <c r="E389" s="1"/>
    </row>
    <row r="390" spans="3:5">
      <c r="C390" s="1"/>
      <c r="D390" s="1"/>
      <c r="E390" s="1"/>
    </row>
    <row r="391" spans="3:5">
      <c r="C391" s="1"/>
      <c r="D391" s="1"/>
      <c r="E391" s="1"/>
    </row>
    <row r="392" spans="3:5">
      <c r="C392" s="1"/>
      <c r="D392" s="1"/>
      <c r="E392" s="1"/>
    </row>
    <row r="393" spans="3:5">
      <c r="C393" s="1"/>
      <c r="D393" s="1"/>
      <c r="E393" s="1"/>
    </row>
    <row r="394" spans="3:5">
      <c r="C394" s="1"/>
      <c r="D394" s="1"/>
      <c r="E394" s="1"/>
    </row>
    <row r="395" spans="3:5">
      <c r="C395" s="1"/>
      <c r="D395" s="1"/>
      <c r="E395" s="1"/>
    </row>
    <row r="396" spans="3:5">
      <c r="C396" s="1"/>
      <c r="D396" s="1"/>
      <c r="E396" s="1"/>
    </row>
    <row r="397" spans="3:5">
      <c r="C397" s="1"/>
      <c r="D397" s="1"/>
      <c r="E397" s="1"/>
    </row>
    <row r="398" spans="3:5">
      <c r="C398" s="1"/>
      <c r="D398" s="1"/>
      <c r="E398" s="1"/>
    </row>
    <row r="399" spans="3:5">
      <c r="C399" s="1"/>
      <c r="D399" s="1"/>
      <c r="E399" s="1"/>
    </row>
    <row r="400" spans="3:5">
      <c r="C400" s="1"/>
      <c r="D400" s="1"/>
      <c r="E400" s="1"/>
    </row>
    <row r="401" spans="2:5">
      <c r="C401" s="1"/>
      <c r="D401" s="1"/>
      <c r="E401" s="1"/>
    </row>
    <row r="402" spans="2:5">
      <c r="C402" s="1"/>
      <c r="D402" s="1"/>
      <c r="E402" s="1"/>
    </row>
    <row r="403" spans="2:5">
      <c r="C403" s="1"/>
      <c r="D403" s="1"/>
      <c r="E403" s="1"/>
    </row>
    <row r="404" spans="2:5">
      <c r="B404" s="42"/>
      <c r="C404" s="1"/>
      <c r="D404" s="1"/>
      <c r="E404" s="1"/>
    </row>
    <row r="405" spans="2:5">
      <c r="B405" s="42"/>
      <c r="C405" s="1"/>
      <c r="D405" s="1"/>
      <c r="E405" s="1"/>
    </row>
    <row r="406" spans="2:5">
      <c r="B406" s="3"/>
      <c r="C406" s="1"/>
      <c r="D406" s="1"/>
      <c r="E406" s="1"/>
    </row>
  </sheetData>
  <sheetProtection sheet="1" objects="1" scenarios="1"/>
  <mergeCells count="2">
    <mergeCell ref="B6:M6"/>
    <mergeCell ref="B7:M7"/>
  </mergeCells>
  <phoneticPr fontId="3" type="noConversion"/>
  <dataValidations count="1">
    <dataValidation allowBlank="1" showInputMessage="1" showErrorMessage="1" sqref="C5:C1048576 A1:B1048576 AH22:XFD25 D26:XFD1048576 D22:AF25 D1:XFD21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637"/>
  <sheetViews>
    <sheetView rightToLeft="1" workbookViewId="0">
      <selection activeCell="H11" sqref="H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8" style="1" bestFit="1" customWidth="1"/>
    <col min="5" max="5" width="7.140625" style="1" bestFit="1" customWidth="1"/>
    <col min="6" max="6" width="7" style="1" bestFit="1" customWidth="1"/>
    <col min="7" max="7" width="6.42578125" style="1" bestFit="1" customWidth="1"/>
    <col min="8" max="8" width="8" style="1" bestFit="1" customWidth="1"/>
    <col min="9" max="9" width="9" style="1" bestFit="1" customWidth="1"/>
    <col min="10" max="10" width="7.7109375" style="1" bestFit="1" customWidth="1"/>
    <col min="11" max="11" width="9" style="1" bestFit="1" customWidth="1"/>
    <col min="12" max="12" width="7.5703125" style="3" customWidth="1"/>
    <col min="13" max="13" width="6.7109375" style="3" customWidth="1"/>
    <col min="14" max="14" width="7.7109375" style="3" customWidth="1"/>
    <col min="15" max="15" width="7.140625" style="3" customWidth="1"/>
    <col min="16" max="16" width="6" style="3" customWidth="1"/>
    <col min="17" max="17" width="7.85546875" style="3" customWidth="1"/>
    <col min="18" max="18" width="8.140625" style="3" customWidth="1"/>
    <col min="19" max="19" width="6.28515625" style="3" customWidth="1"/>
    <col min="20" max="20" width="8" style="3" customWidth="1"/>
    <col min="21" max="21" width="8.7109375" style="3" customWidth="1"/>
    <col min="22" max="22" width="10" style="3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5">
      <c r="B1" s="47" t="s">
        <v>159</v>
      </c>
      <c r="C1" s="68" t="s" vm="1">
        <v>238</v>
      </c>
    </row>
    <row r="2" spans="2:55">
      <c r="B2" s="47" t="s">
        <v>158</v>
      </c>
      <c r="C2" s="68" t="s">
        <v>239</v>
      </c>
    </row>
    <row r="3" spans="2:55">
      <c r="B3" s="47" t="s">
        <v>160</v>
      </c>
      <c r="C3" s="68" t="s">
        <v>240</v>
      </c>
    </row>
    <row r="4" spans="2:55">
      <c r="B4" s="47" t="s">
        <v>161</v>
      </c>
      <c r="C4" s="68">
        <v>12147</v>
      </c>
    </row>
    <row r="6" spans="2:55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5" ht="26.25" customHeight="1">
      <c r="B7" s="107" t="s">
        <v>78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5" s="3" customFormat="1" ht="78.75">
      <c r="B8" s="22" t="s">
        <v>96</v>
      </c>
      <c r="C8" s="30" t="s">
        <v>34</v>
      </c>
      <c r="D8" s="30" t="s">
        <v>83</v>
      </c>
      <c r="E8" s="30" t="s">
        <v>84</v>
      </c>
      <c r="F8" s="30" t="s">
        <v>216</v>
      </c>
      <c r="G8" s="30" t="s">
        <v>215</v>
      </c>
      <c r="H8" s="30" t="s">
        <v>91</v>
      </c>
      <c r="I8" s="30" t="s">
        <v>45</v>
      </c>
      <c r="J8" s="30" t="s">
        <v>162</v>
      </c>
      <c r="K8" s="31" t="s">
        <v>164</v>
      </c>
      <c r="BC8" s="1"/>
    </row>
    <row r="9" spans="2:55" s="3" customFormat="1" ht="21" customHeight="1">
      <c r="B9" s="15"/>
      <c r="C9" s="16"/>
      <c r="D9" s="16"/>
      <c r="E9" s="32" t="s">
        <v>21</v>
      </c>
      <c r="F9" s="32" t="s">
        <v>223</v>
      </c>
      <c r="G9" s="32"/>
      <c r="H9" s="32" t="s">
        <v>219</v>
      </c>
      <c r="I9" s="32" t="s">
        <v>19</v>
      </c>
      <c r="J9" s="32" t="s">
        <v>19</v>
      </c>
      <c r="K9" s="33" t="s">
        <v>19</v>
      </c>
      <c r="BC9" s="1"/>
    </row>
    <row r="10" spans="2:55" s="4" customFormat="1" ht="18" customHeight="1">
      <c r="B10" s="18"/>
      <c r="C10" s="19" t="s">
        <v>0</v>
      </c>
      <c r="D10" s="19" t="s">
        <v>2</v>
      </c>
      <c r="E10" s="19" t="s">
        <v>3</v>
      </c>
      <c r="F10" s="19" t="s">
        <v>4</v>
      </c>
      <c r="G10" s="19" t="s">
        <v>5</v>
      </c>
      <c r="H10" s="19" t="s">
        <v>6</v>
      </c>
      <c r="I10" s="19" t="s">
        <v>7</v>
      </c>
      <c r="J10" s="19" t="s">
        <v>8</v>
      </c>
      <c r="K10" s="20" t="s">
        <v>9</v>
      </c>
      <c r="L10" s="3"/>
      <c r="M10" s="3"/>
      <c r="N10" s="3"/>
      <c r="O10" s="3"/>
      <c r="P10" s="3"/>
      <c r="Q10" s="3"/>
      <c r="R10" s="3"/>
      <c r="S10" s="3"/>
      <c r="T10" s="3"/>
      <c r="U10" s="3"/>
      <c r="BC10" s="1"/>
    </row>
    <row r="11" spans="2:55" s="4" customFormat="1" ht="18" customHeight="1">
      <c r="B11" s="69"/>
      <c r="C11" s="69"/>
      <c r="D11" s="69"/>
      <c r="E11" s="69"/>
      <c r="F11" s="69"/>
      <c r="G11" s="69"/>
      <c r="H11" s="79">
        <v>0</v>
      </c>
      <c r="I11" s="69"/>
      <c r="J11" s="69"/>
      <c r="K11" s="69"/>
      <c r="L11" s="3"/>
      <c r="M11" s="3"/>
      <c r="N11" s="3"/>
      <c r="O11" s="3"/>
      <c r="P11" s="3"/>
      <c r="Q11" s="3"/>
      <c r="R11" s="3"/>
      <c r="S11" s="3"/>
      <c r="T11" s="3"/>
      <c r="U11" s="3"/>
      <c r="BC11" s="1"/>
    </row>
    <row r="12" spans="2:55" ht="21" customHeight="1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V12" s="1"/>
    </row>
    <row r="13" spans="2:55">
      <c r="B13" s="85" t="s">
        <v>214</v>
      </c>
      <c r="C13" s="69"/>
      <c r="D13" s="69"/>
      <c r="E13" s="69"/>
      <c r="F13" s="69"/>
      <c r="G13" s="69"/>
      <c r="H13" s="69"/>
      <c r="I13" s="69"/>
      <c r="J13" s="69"/>
      <c r="K13" s="69"/>
      <c r="V13" s="1"/>
    </row>
    <row r="14" spans="2:55">
      <c r="B14" s="85" t="s">
        <v>222</v>
      </c>
      <c r="C14" s="69"/>
      <c r="D14" s="69"/>
      <c r="E14" s="69"/>
      <c r="F14" s="69"/>
      <c r="G14" s="69"/>
      <c r="H14" s="69"/>
      <c r="I14" s="69"/>
      <c r="J14" s="69"/>
      <c r="K14" s="69"/>
      <c r="V14" s="1"/>
    </row>
    <row r="15" spans="2:55">
      <c r="B15" s="69"/>
      <c r="C15" s="69"/>
      <c r="D15" s="69"/>
      <c r="E15" s="69"/>
      <c r="F15" s="69"/>
      <c r="G15" s="69"/>
      <c r="H15" s="69"/>
      <c r="I15" s="69"/>
      <c r="J15" s="69"/>
      <c r="K15" s="69"/>
      <c r="V15" s="1"/>
    </row>
    <row r="16" spans="2:55">
      <c r="B16" s="69"/>
      <c r="C16" s="69"/>
      <c r="D16" s="69"/>
      <c r="E16" s="69"/>
      <c r="F16" s="69"/>
      <c r="G16" s="69"/>
      <c r="H16" s="69"/>
      <c r="I16" s="69"/>
      <c r="J16" s="69"/>
      <c r="K16" s="69"/>
      <c r="V16" s="1"/>
    </row>
    <row r="17" spans="2:22">
      <c r="B17" s="69"/>
      <c r="C17" s="69"/>
      <c r="D17" s="69"/>
      <c r="E17" s="69"/>
      <c r="F17" s="69"/>
      <c r="G17" s="69"/>
      <c r="H17" s="69"/>
      <c r="I17" s="69"/>
      <c r="J17" s="69"/>
      <c r="K17" s="69"/>
      <c r="V17" s="1"/>
    </row>
    <row r="18" spans="2:22">
      <c r="B18" s="69"/>
      <c r="C18" s="69"/>
      <c r="D18" s="69"/>
      <c r="E18" s="69"/>
      <c r="F18" s="69"/>
      <c r="G18" s="69"/>
      <c r="H18" s="69"/>
      <c r="I18" s="69"/>
      <c r="J18" s="69"/>
      <c r="K18" s="69"/>
      <c r="V18" s="1"/>
    </row>
    <row r="19" spans="2:22">
      <c r="B19" s="69"/>
      <c r="C19" s="69"/>
      <c r="D19" s="69"/>
      <c r="E19" s="69"/>
      <c r="F19" s="69"/>
      <c r="G19" s="69"/>
      <c r="H19" s="69"/>
      <c r="I19" s="69"/>
      <c r="J19" s="69"/>
      <c r="K19" s="69"/>
      <c r="V19" s="1"/>
    </row>
    <row r="20" spans="2:22">
      <c r="B20" s="69"/>
      <c r="C20" s="69"/>
      <c r="D20" s="69"/>
      <c r="E20" s="69"/>
      <c r="F20" s="69"/>
      <c r="G20" s="69"/>
      <c r="H20" s="69"/>
      <c r="I20" s="69"/>
      <c r="J20" s="69"/>
      <c r="K20" s="69"/>
      <c r="V20" s="1"/>
    </row>
    <row r="21" spans="2:22">
      <c r="B21" s="69"/>
      <c r="C21" s="69"/>
      <c r="D21" s="69"/>
      <c r="E21" s="69"/>
      <c r="F21" s="69"/>
      <c r="G21" s="69"/>
      <c r="H21" s="69"/>
      <c r="I21" s="69"/>
      <c r="J21" s="69"/>
      <c r="K21" s="69"/>
      <c r="V21" s="1"/>
    </row>
    <row r="22" spans="2:22" ht="16.5" customHeight="1">
      <c r="B22" s="69"/>
      <c r="C22" s="69"/>
      <c r="D22" s="69"/>
      <c r="E22" s="69"/>
      <c r="F22" s="69"/>
      <c r="G22" s="69"/>
      <c r="H22" s="69"/>
      <c r="I22" s="69"/>
      <c r="J22" s="69"/>
      <c r="K22" s="69"/>
      <c r="V22" s="1"/>
    </row>
    <row r="23" spans="2:22" ht="16.5" customHeight="1">
      <c r="B23" s="69"/>
      <c r="C23" s="69"/>
      <c r="D23" s="69"/>
      <c r="E23" s="69"/>
      <c r="F23" s="69"/>
      <c r="G23" s="69"/>
      <c r="H23" s="69"/>
      <c r="I23" s="69"/>
      <c r="J23" s="69"/>
      <c r="K23" s="69"/>
      <c r="V23" s="1"/>
    </row>
    <row r="24" spans="2:22" ht="16.5" customHeight="1">
      <c r="B24" s="69"/>
      <c r="C24" s="69"/>
      <c r="D24" s="69"/>
      <c r="E24" s="69"/>
      <c r="F24" s="69"/>
      <c r="G24" s="69"/>
      <c r="H24" s="69"/>
      <c r="I24" s="69"/>
      <c r="J24" s="69"/>
      <c r="K24" s="69"/>
      <c r="V24" s="1"/>
    </row>
    <row r="25" spans="2:22">
      <c r="B25" s="69"/>
      <c r="C25" s="69"/>
      <c r="D25" s="69"/>
      <c r="E25" s="69"/>
      <c r="F25" s="69"/>
      <c r="G25" s="69"/>
      <c r="H25" s="69"/>
      <c r="I25" s="69"/>
      <c r="J25" s="69"/>
      <c r="K25" s="69"/>
      <c r="V25" s="1"/>
    </row>
    <row r="26" spans="2:22">
      <c r="B26" s="69"/>
      <c r="C26" s="69"/>
      <c r="D26" s="69"/>
      <c r="E26" s="69"/>
      <c r="F26" s="69"/>
      <c r="G26" s="69"/>
      <c r="H26" s="69"/>
      <c r="I26" s="69"/>
      <c r="J26" s="69"/>
      <c r="K26" s="69"/>
      <c r="V26" s="1"/>
    </row>
    <row r="27" spans="2:22">
      <c r="B27" s="69"/>
      <c r="C27" s="69"/>
      <c r="D27" s="69"/>
      <c r="E27" s="69"/>
      <c r="F27" s="69"/>
      <c r="G27" s="69"/>
      <c r="H27" s="69"/>
      <c r="I27" s="69"/>
      <c r="J27" s="69"/>
      <c r="K27" s="69"/>
      <c r="V27" s="1"/>
    </row>
    <row r="28" spans="2:22">
      <c r="B28" s="69"/>
      <c r="C28" s="69"/>
      <c r="D28" s="69"/>
      <c r="E28" s="69"/>
      <c r="F28" s="69"/>
      <c r="G28" s="69"/>
      <c r="H28" s="69"/>
      <c r="I28" s="69"/>
      <c r="J28" s="69"/>
      <c r="K28" s="69"/>
      <c r="V28" s="1"/>
    </row>
    <row r="29" spans="2:22">
      <c r="B29" s="69"/>
      <c r="C29" s="69"/>
      <c r="D29" s="69"/>
      <c r="E29" s="69"/>
      <c r="F29" s="69"/>
      <c r="G29" s="69"/>
      <c r="H29" s="69"/>
      <c r="I29" s="69"/>
      <c r="J29" s="69"/>
      <c r="K29" s="69"/>
      <c r="V29" s="1"/>
    </row>
    <row r="30" spans="2:22">
      <c r="B30" s="69"/>
      <c r="C30" s="69"/>
      <c r="D30" s="69"/>
      <c r="E30" s="69"/>
      <c r="F30" s="69"/>
      <c r="G30" s="69"/>
      <c r="H30" s="69"/>
      <c r="I30" s="69"/>
      <c r="J30" s="69"/>
      <c r="K30" s="69"/>
      <c r="V30" s="1"/>
    </row>
    <row r="31" spans="2:22">
      <c r="B31" s="69"/>
      <c r="C31" s="69"/>
      <c r="D31" s="69"/>
      <c r="E31" s="69"/>
      <c r="F31" s="69"/>
      <c r="G31" s="69"/>
      <c r="H31" s="69"/>
      <c r="I31" s="69"/>
      <c r="J31" s="69"/>
      <c r="K31" s="69"/>
      <c r="V31" s="1"/>
    </row>
    <row r="32" spans="2:22">
      <c r="B32" s="69"/>
      <c r="C32" s="69"/>
      <c r="D32" s="69"/>
      <c r="E32" s="69"/>
      <c r="F32" s="69"/>
      <c r="G32" s="69"/>
      <c r="H32" s="69"/>
      <c r="I32" s="69"/>
      <c r="J32" s="69"/>
      <c r="K32" s="69"/>
      <c r="V32" s="1"/>
    </row>
    <row r="33" spans="2:22">
      <c r="B33" s="69"/>
      <c r="C33" s="69"/>
      <c r="D33" s="69"/>
      <c r="E33" s="69"/>
      <c r="F33" s="69"/>
      <c r="G33" s="69"/>
      <c r="H33" s="69"/>
      <c r="I33" s="69"/>
      <c r="J33" s="69"/>
      <c r="K33" s="69"/>
      <c r="V33" s="1"/>
    </row>
    <row r="34" spans="2:22">
      <c r="B34" s="69"/>
      <c r="C34" s="69"/>
      <c r="D34" s="69"/>
      <c r="E34" s="69"/>
      <c r="F34" s="69"/>
      <c r="G34" s="69"/>
      <c r="H34" s="69"/>
      <c r="I34" s="69"/>
      <c r="J34" s="69"/>
      <c r="K34" s="69"/>
      <c r="V34" s="1"/>
    </row>
    <row r="35" spans="2:22">
      <c r="B35" s="69"/>
      <c r="C35" s="69"/>
      <c r="D35" s="69"/>
      <c r="E35" s="69"/>
      <c r="F35" s="69"/>
      <c r="G35" s="69"/>
      <c r="H35" s="69"/>
      <c r="I35" s="69"/>
      <c r="J35" s="69"/>
      <c r="K35" s="69"/>
      <c r="V35" s="1"/>
    </row>
    <row r="36" spans="2:22">
      <c r="B36" s="69"/>
      <c r="C36" s="69"/>
      <c r="D36" s="69"/>
      <c r="E36" s="69"/>
      <c r="F36" s="69"/>
      <c r="G36" s="69"/>
      <c r="H36" s="69"/>
      <c r="I36" s="69"/>
      <c r="J36" s="69"/>
      <c r="K36" s="69"/>
      <c r="V36" s="1"/>
    </row>
    <row r="37" spans="2:22">
      <c r="B37" s="69"/>
      <c r="C37" s="69"/>
      <c r="D37" s="69"/>
      <c r="E37" s="69"/>
      <c r="F37" s="69"/>
      <c r="G37" s="69"/>
      <c r="H37" s="69"/>
      <c r="I37" s="69"/>
      <c r="J37" s="69"/>
      <c r="K37" s="69"/>
      <c r="V37" s="1"/>
    </row>
    <row r="38" spans="2:22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22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22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22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22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22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22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22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22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22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22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B110" s="69"/>
      <c r="C110" s="69"/>
      <c r="D110" s="69"/>
      <c r="E110" s="69"/>
      <c r="F110" s="69"/>
      <c r="G110" s="69"/>
      <c r="H110" s="69"/>
      <c r="I110" s="69"/>
      <c r="J110" s="69"/>
      <c r="K110" s="69"/>
    </row>
    <row r="111" spans="2:11">
      <c r="C111" s="1"/>
    </row>
    <row r="112" spans="2:11">
      <c r="C112" s="1"/>
    </row>
    <row r="113" spans="3:3">
      <c r="C113" s="1"/>
    </row>
    <row r="114" spans="3:3">
      <c r="C114" s="1"/>
    </row>
    <row r="115" spans="3:3">
      <c r="C115" s="1"/>
    </row>
    <row r="116" spans="3:3">
      <c r="C116" s="1"/>
    </row>
    <row r="117" spans="3:3">
      <c r="C117" s="1"/>
    </row>
    <row r="118" spans="3:3">
      <c r="C118" s="1"/>
    </row>
    <row r="119" spans="3:3">
      <c r="C119" s="1"/>
    </row>
    <row r="120" spans="3:3">
      <c r="C120" s="1"/>
    </row>
    <row r="121" spans="3:3">
      <c r="C121" s="1"/>
    </row>
    <row r="122" spans="3:3">
      <c r="C122" s="1"/>
    </row>
    <row r="123" spans="3:3">
      <c r="C123" s="1"/>
    </row>
    <row r="124" spans="3:3">
      <c r="C124" s="1"/>
    </row>
    <row r="125" spans="3:3">
      <c r="C125" s="1"/>
    </row>
    <row r="126" spans="3:3">
      <c r="C126" s="1"/>
    </row>
    <row r="127" spans="3:3">
      <c r="C127" s="1"/>
    </row>
    <row r="128" spans="3:3">
      <c r="C128" s="1"/>
    </row>
    <row r="129" spans="3:3">
      <c r="C129" s="1"/>
    </row>
    <row r="130" spans="3:3">
      <c r="C130" s="1"/>
    </row>
    <row r="131" spans="3:3">
      <c r="C131" s="1"/>
    </row>
    <row r="132" spans="3:3">
      <c r="C132" s="1"/>
    </row>
    <row r="133" spans="3:3">
      <c r="C133" s="1"/>
    </row>
    <row r="134" spans="3:3">
      <c r="C134" s="1"/>
    </row>
    <row r="135" spans="3:3">
      <c r="C135" s="1"/>
    </row>
    <row r="136" spans="3:3">
      <c r="C136" s="1"/>
    </row>
    <row r="137" spans="3:3">
      <c r="C137" s="1"/>
    </row>
    <row r="138" spans="3:3">
      <c r="C138" s="1"/>
    </row>
    <row r="139" spans="3:3">
      <c r="C139" s="1"/>
    </row>
    <row r="140" spans="3:3">
      <c r="C140" s="1"/>
    </row>
    <row r="141" spans="3:3">
      <c r="C141" s="1"/>
    </row>
    <row r="142" spans="3:3">
      <c r="C142" s="1"/>
    </row>
    <row r="143" spans="3:3">
      <c r="C143" s="1"/>
    </row>
    <row r="144" spans="3:3">
      <c r="C144" s="1"/>
    </row>
    <row r="145" spans="3:3">
      <c r="C145" s="1"/>
    </row>
    <row r="146" spans="3:3">
      <c r="C146" s="1"/>
    </row>
    <row r="147" spans="3:3">
      <c r="C147" s="1"/>
    </row>
    <row r="148" spans="3:3">
      <c r="C148" s="1"/>
    </row>
    <row r="149" spans="3:3">
      <c r="C149" s="1"/>
    </row>
    <row r="150" spans="3:3">
      <c r="C150" s="1"/>
    </row>
    <row r="151" spans="3:3">
      <c r="C151" s="1"/>
    </row>
    <row r="152" spans="3:3">
      <c r="C152" s="1"/>
    </row>
    <row r="153" spans="3:3">
      <c r="C153" s="1"/>
    </row>
    <row r="154" spans="3:3">
      <c r="C154" s="1"/>
    </row>
    <row r="155" spans="3:3">
      <c r="C155" s="1"/>
    </row>
    <row r="156" spans="3:3">
      <c r="C156" s="1"/>
    </row>
    <row r="157" spans="3:3">
      <c r="C157" s="1"/>
    </row>
    <row r="158" spans="3:3">
      <c r="C158" s="1"/>
    </row>
    <row r="159" spans="3:3">
      <c r="C159" s="1"/>
    </row>
    <row r="160" spans="3:3">
      <c r="C160" s="1"/>
    </row>
    <row r="161" spans="3:3">
      <c r="C161" s="1"/>
    </row>
    <row r="162" spans="3:3">
      <c r="C162" s="1"/>
    </row>
    <row r="163" spans="3:3">
      <c r="C163" s="1"/>
    </row>
    <row r="164" spans="3:3">
      <c r="C164" s="1"/>
    </row>
    <row r="165" spans="3:3">
      <c r="C165" s="1"/>
    </row>
    <row r="166" spans="3:3">
      <c r="C166" s="1"/>
    </row>
    <row r="167" spans="3:3">
      <c r="C167" s="1"/>
    </row>
    <row r="168" spans="3:3">
      <c r="C168" s="1"/>
    </row>
    <row r="169" spans="3:3">
      <c r="C169" s="1"/>
    </row>
    <row r="170" spans="3:3">
      <c r="C170" s="1"/>
    </row>
    <row r="171" spans="3:3">
      <c r="C171" s="1"/>
    </row>
    <row r="172" spans="3:3">
      <c r="C172" s="1"/>
    </row>
    <row r="173" spans="3:3">
      <c r="C173" s="1"/>
    </row>
    <row r="174" spans="3:3">
      <c r="C174" s="1"/>
    </row>
    <row r="175" spans="3:3">
      <c r="C175" s="1"/>
    </row>
    <row r="176" spans="3:3">
      <c r="C176" s="1"/>
    </row>
    <row r="177" spans="3:3">
      <c r="C177" s="1"/>
    </row>
    <row r="178" spans="3:3">
      <c r="C178" s="1"/>
    </row>
    <row r="179" spans="3:3">
      <c r="C179" s="1"/>
    </row>
    <row r="180" spans="3:3">
      <c r="C180" s="1"/>
    </row>
    <row r="181" spans="3:3">
      <c r="C181" s="1"/>
    </row>
    <row r="182" spans="3:3">
      <c r="C182" s="1"/>
    </row>
    <row r="183" spans="3:3">
      <c r="C183" s="1"/>
    </row>
    <row r="184" spans="3:3">
      <c r="C184" s="1"/>
    </row>
    <row r="185" spans="3:3">
      <c r="C185" s="1"/>
    </row>
    <row r="186" spans="3:3">
      <c r="C186" s="1"/>
    </row>
    <row r="187" spans="3:3">
      <c r="C187" s="1"/>
    </row>
    <row r="188" spans="3:3">
      <c r="C188" s="1"/>
    </row>
    <row r="189" spans="3:3">
      <c r="C189" s="1"/>
    </row>
    <row r="190" spans="3:3">
      <c r="C190" s="1"/>
    </row>
    <row r="191" spans="3:3">
      <c r="C191" s="1"/>
    </row>
    <row r="192" spans="3:3">
      <c r="C192" s="1"/>
    </row>
    <row r="193" spans="3:3">
      <c r="C193" s="1"/>
    </row>
    <row r="194" spans="3:3">
      <c r="C194" s="1"/>
    </row>
    <row r="195" spans="3:3">
      <c r="C195" s="1"/>
    </row>
    <row r="196" spans="3:3">
      <c r="C196" s="1"/>
    </row>
    <row r="197" spans="3:3">
      <c r="C197" s="1"/>
    </row>
    <row r="198" spans="3:3">
      <c r="C198" s="1"/>
    </row>
    <row r="199" spans="3:3">
      <c r="C199" s="1"/>
    </row>
    <row r="200" spans="3:3">
      <c r="C200" s="1"/>
    </row>
    <row r="201" spans="3:3">
      <c r="C201" s="1"/>
    </row>
    <row r="202" spans="3:3">
      <c r="C202" s="1"/>
    </row>
    <row r="203" spans="3:3">
      <c r="C203" s="1"/>
    </row>
    <row r="204" spans="3:3">
      <c r="C204" s="1"/>
    </row>
    <row r="205" spans="3:3">
      <c r="C205" s="1"/>
    </row>
    <row r="206" spans="3:3">
      <c r="C206" s="1"/>
    </row>
    <row r="207" spans="3:3">
      <c r="C207" s="1"/>
    </row>
    <row r="208" spans="3:3">
      <c r="C208" s="1"/>
    </row>
    <row r="209" spans="3:3">
      <c r="C209" s="1"/>
    </row>
    <row r="210" spans="3:3">
      <c r="C210" s="1"/>
    </row>
    <row r="211" spans="3:3">
      <c r="C211" s="1"/>
    </row>
    <row r="212" spans="3:3">
      <c r="C212" s="1"/>
    </row>
    <row r="213" spans="3:3">
      <c r="C213" s="1"/>
    </row>
    <row r="214" spans="3:3">
      <c r="C214" s="1"/>
    </row>
    <row r="215" spans="3:3">
      <c r="C215" s="1"/>
    </row>
    <row r="216" spans="3:3">
      <c r="C216" s="1"/>
    </row>
    <row r="217" spans="3:3">
      <c r="C217" s="1"/>
    </row>
    <row r="218" spans="3:3">
      <c r="C218" s="1"/>
    </row>
    <row r="219" spans="3:3">
      <c r="C219" s="1"/>
    </row>
    <row r="220" spans="3:3">
      <c r="C220" s="1"/>
    </row>
    <row r="221" spans="3:3">
      <c r="C221" s="1"/>
    </row>
    <row r="222" spans="3:3">
      <c r="C222" s="1"/>
    </row>
    <row r="223" spans="3:3">
      <c r="C223" s="1"/>
    </row>
    <row r="224" spans="3:3">
      <c r="C224" s="1"/>
    </row>
    <row r="225" spans="3:3">
      <c r="C225" s="1"/>
    </row>
    <row r="226" spans="3:3">
      <c r="C226" s="1"/>
    </row>
    <row r="227" spans="3:3">
      <c r="C227" s="1"/>
    </row>
    <row r="228" spans="3:3">
      <c r="C228" s="1"/>
    </row>
    <row r="229" spans="3:3">
      <c r="C229" s="1"/>
    </row>
    <row r="230" spans="3:3">
      <c r="C230" s="1"/>
    </row>
    <row r="231" spans="3:3">
      <c r="C231" s="1"/>
    </row>
    <row r="232" spans="3:3">
      <c r="C232" s="1"/>
    </row>
    <row r="233" spans="3:3">
      <c r="C233" s="1"/>
    </row>
    <row r="234" spans="3:3">
      <c r="C234" s="1"/>
    </row>
    <row r="235" spans="3:3">
      <c r="C235" s="1"/>
    </row>
    <row r="236" spans="3:3">
      <c r="C236" s="1"/>
    </row>
    <row r="237" spans="3:3">
      <c r="C237" s="1"/>
    </row>
    <row r="238" spans="3:3">
      <c r="C238" s="1"/>
    </row>
    <row r="239" spans="3:3">
      <c r="C239" s="1"/>
    </row>
    <row r="240" spans="3:3">
      <c r="C240" s="1"/>
    </row>
    <row r="241" spans="3:3">
      <c r="C241" s="1"/>
    </row>
    <row r="242" spans="3:3">
      <c r="C242" s="1"/>
    </row>
    <row r="243" spans="3:3">
      <c r="C243" s="1"/>
    </row>
    <row r="244" spans="3:3">
      <c r="C244" s="1"/>
    </row>
    <row r="245" spans="3:3">
      <c r="C245" s="1"/>
    </row>
    <row r="246" spans="3:3">
      <c r="C246" s="1"/>
    </row>
    <row r="247" spans="3:3">
      <c r="C247" s="1"/>
    </row>
    <row r="248" spans="3:3">
      <c r="C248" s="1"/>
    </row>
    <row r="249" spans="3:3">
      <c r="C249" s="1"/>
    </row>
    <row r="250" spans="3:3">
      <c r="C250" s="1"/>
    </row>
    <row r="251" spans="3:3">
      <c r="C251" s="1"/>
    </row>
    <row r="252" spans="3:3">
      <c r="C252" s="1"/>
    </row>
    <row r="253" spans="3:3">
      <c r="C253" s="1"/>
    </row>
    <row r="254" spans="3:3">
      <c r="C254" s="1"/>
    </row>
    <row r="255" spans="3:3">
      <c r="C255" s="1"/>
    </row>
    <row r="256" spans="3:3">
      <c r="C256" s="1"/>
    </row>
    <row r="257" spans="3:3">
      <c r="C257" s="1"/>
    </row>
    <row r="258" spans="3:3">
      <c r="C258" s="1"/>
    </row>
    <row r="259" spans="3:3">
      <c r="C259" s="1"/>
    </row>
    <row r="260" spans="3:3">
      <c r="C260" s="1"/>
    </row>
    <row r="261" spans="3:3">
      <c r="C261" s="1"/>
    </row>
    <row r="262" spans="3:3">
      <c r="C262" s="1"/>
    </row>
    <row r="263" spans="3:3">
      <c r="C263" s="1"/>
    </row>
    <row r="264" spans="3:3">
      <c r="C264" s="1"/>
    </row>
    <row r="265" spans="3:3">
      <c r="C265" s="1"/>
    </row>
    <row r="266" spans="3:3">
      <c r="C266" s="1"/>
    </row>
    <row r="267" spans="3:3">
      <c r="C267" s="1"/>
    </row>
    <row r="268" spans="3:3">
      <c r="C268" s="1"/>
    </row>
    <row r="269" spans="3:3">
      <c r="C269" s="1"/>
    </row>
    <row r="270" spans="3:3">
      <c r="C270" s="1"/>
    </row>
    <row r="271" spans="3:3">
      <c r="C271" s="1"/>
    </row>
    <row r="272" spans="3:3">
      <c r="C272" s="1"/>
    </row>
    <row r="273" spans="3:3">
      <c r="C273" s="1"/>
    </row>
    <row r="274" spans="3:3">
      <c r="C274" s="1"/>
    </row>
    <row r="275" spans="3:3">
      <c r="C275" s="1"/>
    </row>
    <row r="276" spans="3:3">
      <c r="C276" s="1"/>
    </row>
    <row r="277" spans="3:3">
      <c r="C277" s="1"/>
    </row>
    <row r="278" spans="3:3">
      <c r="C278" s="1"/>
    </row>
    <row r="279" spans="3:3">
      <c r="C279" s="1"/>
    </row>
    <row r="280" spans="3:3">
      <c r="C280" s="1"/>
    </row>
    <row r="281" spans="3:3">
      <c r="C281" s="1"/>
    </row>
    <row r="282" spans="3:3">
      <c r="C282" s="1"/>
    </row>
    <row r="283" spans="3:3">
      <c r="C283" s="1"/>
    </row>
    <row r="284" spans="3:3">
      <c r="C284" s="1"/>
    </row>
    <row r="285" spans="3:3">
      <c r="C285" s="1"/>
    </row>
    <row r="286" spans="3:3">
      <c r="C286" s="1"/>
    </row>
    <row r="287" spans="3:3">
      <c r="C287" s="1"/>
    </row>
    <row r="288" spans="3:3">
      <c r="C288" s="1"/>
    </row>
    <row r="289" spans="3:3">
      <c r="C289" s="1"/>
    </row>
    <row r="290" spans="3:3">
      <c r="C290" s="1"/>
    </row>
    <row r="291" spans="3:3">
      <c r="C291" s="1"/>
    </row>
    <row r="292" spans="3:3">
      <c r="C292" s="1"/>
    </row>
    <row r="293" spans="3:3">
      <c r="C293" s="1"/>
    </row>
    <row r="294" spans="3:3">
      <c r="C294" s="1"/>
    </row>
    <row r="295" spans="3:3">
      <c r="C295" s="1"/>
    </row>
    <row r="296" spans="3:3">
      <c r="C296" s="1"/>
    </row>
    <row r="297" spans="3:3">
      <c r="C297" s="1"/>
    </row>
    <row r="298" spans="3:3">
      <c r="C298" s="1"/>
    </row>
    <row r="299" spans="3:3">
      <c r="C299" s="1"/>
    </row>
    <row r="300" spans="3:3">
      <c r="C300" s="1"/>
    </row>
    <row r="301" spans="3:3">
      <c r="C301" s="1"/>
    </row>
    <row r="302" spans="3:3">
      <c r="C302" s="1"/>
    </row>
    <row r="303" spans="3:3">
      <c r="C303" s="1"/>
    </row>
    <row r="304" spans="3:3">
      <c r="C304" s="1"/>
    </row>
    <row r="305" spans="3:3">
      <c r="C305" s="1"/>
    </row>
    <row r="306" spans="3:3">
      <c r="C306" s="1"/>
    </row>
    <row r="307" spans="3:3">
      <c r="C307" s="1"/>
    </row>
    <row r="308" spans="3:3">
      <c r="C308" s="1"/>
    </row>
    <row r="309" spans="3:3">
      <c r="C309" s="1"/>
    </row>
    <row r="310" spans="3:3">
      <c r="C310" s="1"/>
    </row>
    <row r="311" spans="3:3">
      <c r="C311" s="1"/>
    </row>
    <row r="312" spans="3:3">
      <c r="C312" s="1"/>
    </row>
    <row r="313" spans="3:3">
      <c r="C313" s="1"/>
    </row>
    <row r="314" spans="3:3">
      <c r="C314" s="1"/>
    </row>
    <row r="315" spans="3:3">
      <c r="C315" s="1"/>
    </row>
    <row r="316" spans="3:3">
      <c r="C316" s="1"/>
    </row>
    <row r="317" spans="3:3">
      <c r="C317" s="1"/>
    </row>
    <row r="318" spans="3:3">
      <c r="C318" s="1"/>
    </row>
    <row r="319" spans="3:3">
      <c r="C319" s="1"/>
    </row>
    <row r="320" spans="3:3">
      <c r="C320" s="1"/>
    </row>
    <row r="321" spans="3:3">
      <c r="C321" s="1"/>
    </row>
    <row r="322" spans="3:3">
      <c r="C322" s="1"/>
    </row>
    <row r="323" spans="3:3">
      <c r="C323" s="1"/>
    </row>
    <row r="324" spans="3:3">
      <c r="C324" s="1"/>
    </row>
    <row r="325" spans="3:3">
      <c r="C325" s="1"/>
    </row>
    <row r="326" spans="3:3">
      <c r="C326" s="1"/>
    </row>
    <row r="327" spans="3:3">
      <c r="C327" s="1"/>
    </row>
    <row r="328" spans="3:3">
      <c r="C328" s="1"/>
    </row>
    <row r="329" spans="3:3">
      <c r="C329" s="1"/>
    </row>
    <row r="330" spans="3:3">
      <c r="C330" s="1"/>
    </row>
    <row r="331" spans="3:3">
      <c r="C331" s="1"/>
    </row>
    <row r="332" spans="3:3">
      <c r="C332" s="1"/>
    </row>
    <row r="333" spans="3:3">
      <c r="C333" s="1"/>
    </row>
    <row r="334" spans="3:3">
      <c r="C334" s="1"/>
    </row>
    <row r="335" spans="3:3">
      <c r="C335" s="1"/>
    </row>
    <row r="336" spans="3:3">
      <c r="C336" s="1"/>
    </row>
    <row r="337" spans="3:3">
      <c r="C337" s="1"/>
    </row>
    <row r="338" spans="3:3">
      <c r="C338" s="1"/>
    </row>
    <row r="339" spans="3:3">
      <c r="C339" s="1"/>
    </row>
    <row r="340" spans="3:3">
      <c r="C340" s="1"/>
    </row>
    <row r="341" spans="3:3">
      <c r="C341" s="1"/>
    </row>
    <row r="342" spans="3:3">
      <c r="C342" s="1"/>
    </row>
    <row r="343" spans="3:3">
      <c r="C343" s="1"/>
    </row>
    <row r="344" spans="3:3">
      <c r="C344" s="1"/>
    </row>
    <row r="345" spans="3:3">
      <c r="C345" s="1"/>
    </row>
    <row r="346" spans="3:3">
      <c r="C346" s="1"/>
    </row>
    <row r="347" spans="3:3">
      <c r="C347" s="1"/>
    </row>
    <row r="348" spans="3:3">
      <c r="C348" s="1"/>
    </row>
    <row r="349" spans="3:3">
      <c r="C349" s="1"/>
    </row>
    <row r="350" spans="3:3">
      <c r="C350" s="1"/>
    </row>
    <row r="351" spans="3:3">
      <c r="C351" s="1"/>
    </row>
    <row r="352" spans="3:3">
      <c r="C352" s="1"/>
    </row>
    <row r="353" spans="3:3">
      <c r="C353" s="1"/>
    </row>
    <row r="354" spans="3:3">
      <c r="C354" s="1"/>
    </row>
    <row r="355" spans="3:3">
      <c r="C355" s="1"/>
    </row>
    <row r="356" spans="3:3">
      <c r="C356" s="1"/>
    </row>
    <row r="357" spans="3:3">
      <c r="C357" s="1"/>
    </row>
    <row r="358" spans="3:3">
      <c r="C358" s="1"/>
    </row>
    <row r="359" spans="3:3">
      <c r="C359" s="1"/>
    </row>
    <row r="360" spans="3:3">
      <c r="C360" s="1"/>
    </row>
    <row r="361" spans="3:3">
      <c r="C361" s="1"/>
    </row>
    <row r="362" spans="3:3">
      <c r="C362" s="1"/>
    </row>
    <row r="363" spans="3:3">
      <c r="C363" s="1"/>
    </row>
    <row r="364" spans="3:3">
      <c r="C364" s="1"/>
    </row>
    <row r="365" spans="3:3">
      <c r="C365" s="1"/>
    </row>
    <row r="366" spans="3:3">
      <c r="C366" s="1"/>
    </row>
    <row r="367" spans="3:3">
      <c r="C367" s="1"/>
    </row>
    <row r="368" spans="3:3">
      <c r="C368" s="1"/>
    </row>
    <row r="369" spans="3:3">
      <c r="C369" s="1"/>
    </row>
    <row r="370" spans="3:3">
      <c r="C370" s="1"/>
    </row>
    <row r="371" spans="3:3">
      <c r="C371" s="1"/>
    </row>
    <row r="372" spans="3:3">
      <c r="C372" s="1"/>
    </row>
    <row r="373" spans="3:3">
      <c r="C373" s="1"/>
    </row>
    <row r="374" spans="3:3">
      <c r="C374" s="1"/>
    </row>
    <row r="375" spans="3:3">
      <c r="C375" s="1"/>
    </row>
    <row r="376" spans="3:3">
      <c r="C376" s="1"/>
    </row>
    <row r="377" spans="3:3">
      <c r="C377" s="1"/>
    </row>
    <row r="378" spans="3:3">
      <c r="C378" s="1"/>
    </row>
    <row r="379" spans="3:3">
      <c r="C379" s="1"/>
    </row>
    <row r="380" spans="3:3">
      <c r="C380" s="1"/>
    </row>
    <row r="381" spans="3:3">
      <c r="C381" s="1"/>
    </row>
    <row r="382" spans="3:3">
      <c r="C382" s="1"/>
    </row>
    <row r="383" spans="3:3">
      <c r="C383" s="1"/>
    </row>
    <row r="384" spans="3:3">
      <c r="C384" s="1"/>
    </row>
    <row r="385" spans="3:3">
      <c r="C385" s="1"/>
    </row>
    <row r="386" spans="3:3">
      <c r="C386" s="1"/>
    </row>
    <row r="387" spans="3:3">
      <c r="C387" s="1"/>
    </row>
    <row r="388" spans="3:3">
      <c r="C388" s="1"/>
    </row>
    <row r="389" spans="3:3">
      <c r="C389" s="1"/>
    </row>
    <row r="390" spans="3:3">
      <c r="C390" s="1"/>
    </row>
    <row r="391" spans="3:3">
      <c r="C391" s="1"/>
    </row>
    <row r="392" spans="3:3">
      <c r="C392" s="1"/>
    </row>
    <row r="393" spans="3:3">
      <c r="C393" s="1"/>
    </row>
    <row r="394" spans="3:3">
      <c r="C394" s="1"/>
    </row>
    <row r="395" spans="3:3">
      <c r="C395" s="1"/>
    </row>
    <row r="396" spans="3:3">
      <c r="C396" s="1"/>
    </row>
    <row r="397" spans="3:3">
      <c r="C397" s="1"/>
    </row>
    <row r="398" spans="3:3">
      <c r="C398" s="1"/>
    </row>
    <row r="399" spans="3:3">
      <c r="C399" s="1"/>
    </row>
    <row r="400" spans="3:3">
      <c r="C400" s="1"/>
    </row>
    <row r="401" spans="3:3">
      <c r="C401" s="1"/>
    </row>
    <row r="402" spans="3:3">
      <c r="C402" s="1"/>
    </row>
    <row r="403" spans="3:3">
      <c r="C403" s="1"/>
    </row>
    <row r="404" spans="3:3">
      <c r="C404" s="1"/>
    </row>
    <row r="405" spans="3:3">
      <c r="C405" s="1"/>
    </row>
    <row r="406" spans="3:3">
      <c r="C406" s="1"/>
    </row>
    <row r="407" spans="3:3">
      <c r="C407" s="1"/>
    </row>
    <row r="408" spans="3:3">
      <c r="C408" s="1"/>
    </row>
    <row r="409" spans="3:3">
      <c r="C409" s="1"/>
    </row>
    <row r="410" spans="3:3">
      <c r="C410" s="1"/>
    </row>
    <row r="411" spans="3:3">
      <c r="C411" s="1"/>
    </row>
    <row r="412" spans="3:3">
      <c r="C412" s="1"/>
    </row>
    <row r="413" spans="3:3">
      <c r="C413" s="1"/>
    </row>
    <row r="414" spans="3:3">
      <c r="C414" s="1"/>
    </row>
    <row r="415" spans="3:3">
      <c r="C415" s="1"/>
    </row>
    <row r="416" spans="3:3">
      <c r="C416" s="1"/>
    </row>
    <row r="417" spans="3:3">
      <c r="C417" s="1"/>
    </row>
    <row r="418" spans="3:3">
      <c r="C418" s="1"/>
    </row>
    <row r="419" spans="3:3">
      <c r="C419" s="1"/>
    </row>
    <row r="420" spans="3:3">
      <c r="C420" s="1"/>
    </row>
    <row r="421" spans="3:3">
      <c r="C421" s="1"/>
    </row>
    <row r="422" spans="3:3">
      <c r="C422" s="1"/>
    </row>
    <row r="423" spans="3:3">
      <c r="C423" s="1"/>
    </row>
    <row r="424" spans="3:3">
      <c r="C424" s="1"/>
    </row>
    <row r="425" spans="3:3">
      <c r="C425" s="1"/>
    </row>
    <row r="426" spans="3:3">
      <c r="C426" s="1"/>
    </row>
    <row r="427" spans="3:3">
      <c r="C427" s="1"/>
    </row>
    <row r="428" spans="3:3">
      <c r="C428" s="1"/>
    </row>
    <row r="429" spans="3:3">
      <c r="C429" s="1"/>
    </row>
    <row r="430" spans="3:3">
      <c r="C430" s="1"/>
    </row>
    <row r="431" spans="3:3">
      <c r="C431" s="1"/>
    </row>
    <row r="432" spans="3:3">
      <c r="C432" s="1"/>
    </row>
    <row r="433" spans="3:3">
      <c r="C433" s="1"/>
    </row>
    <row r="434" spans="3:3">
      <c r="C434" s="1"/>
    </row>
    <row r="435" spans="3:3">
      <c r="C435" s="1"/>
    </row>
    <row r="436" spans="3:3">
      <c r="C436" s="1"/>
    </row>
    <row r="437" spans="3:3">
      <c r="C437" s="1"/>
    </row>
    <row r="438" spans="3:3">
      <c r="C438" s="1"/>
    </row>
    <row r="439" spans="3:3">
      <c r="C439" s="1"/>
    </row>
    <row r="440" spans="3:3">
      <c r="C440" s="1"/>
    </row>
    <row r="441" spans="3:3">
      <c r="C441" s="1"/>
    </row>
    <row r="442" spans="3:3">
      <c r="C442" s="1"/>
    </row>
    <row r="443" spans="3:3">
      <c r="C443" s="1"/>
    </row>
    <row r="444" spans="3:3">
      <c r="C444" s="1"/>
    </row>
    <row r="445" spans="3:3">
      <c r="C445" s="1"/>
    </row>
    <row r="446" spans="3:3">
      <c r="C446" s="1"/>
    </row>
    <row r="447" spans="3:3">
      <c r="C447" s="1"/>
    </row>
    <row r="448" spans="3:3">
      <c r="C448" s="1"/>
    </row>
    <row r="449" spans="3:3">
      <c r="C449" s="1"/>
    </row>
    <row r="450" spans="3:3">
      <c r="C450" s="1"/>
    </row>
    <row r="451" spans="3:3">
      <c r="C451" s="1"/>
    </row>
    <row r="452" spans="3:3">
      <c r="C452" s="1"/>
    </row>
    <row r="453" spans="3:3">
      <c r="C453" s="1"/>
    </row>
    <row r="454" spans="3:3">
      <c r="C454" s="1"/>
    </row>
    <row r="455" spans="3:3">
      <c r="C455" s="1"/>
    </row>
    <row r="456" spans="3:3">
      <c r="C456" s="1"/>
    </row>
    <row r="457" spans="3:3">
      <c r="C457" s="1"/>
    </row>
    <row r="458" spans="3:3">
      <c r="C458" s="1"/>
    </row>
    <row r="459" spans="3:3">
      <c r="C459" s="1"/>
    </row>
    <row r="460" spans="3:3">
      <c r="C460" s="1"/>
    </row>
    <row r="461" spans="3:3">
      <c r="C461" s="1"/>
    </row>
    <row r="462" spans="3:3">
      <c r="C462" s="1"/>
    </row>
    <row r="463" spans="3:3">
      <c r="C463" s="1"/>
    </row>
    <row r="464" spans="3:3">
      <c r="C464" s="1"/>
    </row>
    <row r="465" spans="3:3">
      <c r="C465" s="1"/>
    </row>
    <row r="466" spans="3:3">
      <c r="C466" s="1"/>
    </row>
    <row r="467" spans="3:3">
      <c r="C467" s="1"/>
    </row>
    <row r="468" spans="3:3">
      <c r="C468" s="1"/>
    </row>
    <row r="469" spans="3:3">
      <c r="C469" s="1"/>
    </row>
    <row r="470" spans="3:3">
      <c r="C470" s="1"/>
    </row>
    <row r="471" spans="3:3">
      <c r="C471" s="1"/>
    </row>
    <row r="472" spans="3:3">
      <c r="C472" s="1"/>
    </row>
    <row r="473" spans="3:3">
      <c r="C473" s="1"/>
    </row>
    <row r="474" spans="3:3">
      <c r="C474" s="1"/>
    </row>
    <row r="475" spans="3:3">
      <c r="C475" s="1"/>
    </row>
    <row r="476" spans="3:3">
      <c r="C476" s="1"/>
    </row>
    <row r="477" spans="3:3">
      <c r="C477" s="1"/>
    </row>
    <row r="478" spans="3:3">
      <c r="C478" s="1"/>
    </row>
    <row r="479" spans="3:3">
      <c r="C479" s="1"/>
    </row>
    <row r="480" spans="3:3">
      <c r="C480" s="1"/>
    </row>
    <row r="481" spans="3:3">
      <c r="C481" s="1"/>
    </row>
    <row r="482" spans="3:3">
      <c r="C482" s="1"/>
    </row>
    <row r="483" spans="3:3">
      <c r="C483" s="1"/>
    </row>
    <row r="484" spans="3:3">
      <c r="C484" s="1"/>
    </row>
    <row r="485" spans="3:3">
      <c r="C485" s="1"/>
    </row>
    <row r="486" spans="3:3">
      <c r="C486" s="1"/>
    </row>
    <row r="487" spans="3:3">
      <c r="C487" s="1"/>
    </row>
    <row r="488" spans="3:3">
      <c r="C488" s="1"/>
    </row>
    <row r="489" spans="3:3">
      <c r="C489" s="1"/>
    </row>
    <row r="490" spans="3:3">
      <c r="C490" s="1"/>
    </row>
    <row r="491" spans="3:3">
      <c r="C491" s="1"/>
    </row>
    <row r="492" spans="3:3">
      <c r="C492" s="1"/>
    </row>
    <row r="493" spans="3:3">
      <c r="C493" s="1"/>
    </row>
    <row r="494" spans="3:3">
      <c r="C494" s="1"/>
    </row>
    <row r="495" spans="3:3">
      <c r="C495" s="1"/>
    </row>
    <row r="496" spans="3:3">
      <c r="C496" s="1"/>
    </row>
    <row r="497" spans="3:3">
      <c r="C497" s="1"/>
    </row>
    <row r="498" spans="3:3">
      <c r="C498" s="1"/>
    </row>
    <row r="499" spans="3:3">
      <c r="C499" s="1"/>
    </row>
    <row r="500" spans="3:3">
      <c r="C500" s="1"/>
    </row>
    <row r="501" spans="3:3">
      <c r="C501" s="1"/>
    </row>
    <row r="502" spans="3:3">
      <c r="C502" s="1"/>
    </row>
    <row r="503" spans="3:3">
      <c r="C503" s="1"/>
    </row>
    <row r="504" spans="3:3">
      <c r="C504" s="1"/>
    </row>
    <row r="505" spans="3:3">
      <c r="C505" s="1"/>
    </row>
    <row r="506" spans="3:3">
      <c r="C506" s="1"/>
    </row>
    <row r="507" spans="3:3">
      <c r="C507" s="1"/>
    </row>
    <row r="508" spans="3:3">
      <c r="C508" s="1"/>
    </row>
    <row r="509" spans="3:3">
      <c r="C509" s="1"/>
    </row>
    <row r="510" spans="3:3">
      <c r="C510" s="1"/>
    </row>
    <row r="511" spans="3:3">
      <c r="C511" s="1"/>
    </row>
    <row r="512" spans="3:3">
      <c r="C512" s="1"/>
    </row>
    <row r="513" spans="3:3">
      <c r="C513" s="1"/>
    </row>
    <row r="514" spans="3:3">
      <c r="C514" s="1"/>
    </row>
    <row r="515" spans="3:3">
      <c r="C515" s="1"/>
    </row>
    <row r="516" spans="3:3">
      <c r="C516" s="1"/>
    </row>
    <row r="517" spans="3:3">
      <c r="C517" s="1"/>
    </row>
    <row r="518" spans="3:3">
      <c r="C518" s="1"/>
    </row>
    <row r="519" spans="3:3">
      <c r="C519" s="1"/>
    </row>
    <row r="520" spans="3:3">
      <c r="C520" s="1"/>
    </row>
    <row r="521" spans="3:3">
      <c r="C521" s="1"/>
    </row>
    <row r="522" spans="3:3">
      <c r="C522" s="1"/>
    </row>
    <row r="523" spans="3:3">
      <c r="C523" s="1"/>
    </row>
    <row r="524" spans="3:3">
      <c r="C524" s="1"/>
    </row>
    <row r="525" spans="3:3">
      <c r="C525" s="1"/>
    </row>
    <row r="526" spans="3:3">
      <c r="C526" s="1"/>
    </row>
    <row r="527" spans="3:3">
      <c r="C527" s="1"/>
    </row>
    <row r="528" spans="3:3">
      <c r="C528" s="1"/>
    </row>
    <row r="529" spans="3:3">
      <c r="C529" s="1"/>
    </row>
    <row r="530" spans="3:3">
      <c r="C530" s="1"/>
    </row>
    <row r="531" spans="3:3">
      <c r="C531" s="1"/>
    </row>
    <row r="532" spans="3:3">
      <c r="C532" s="1"/>
    </row>
    <row r="533" spans="3:3">
      <c r="C533" s="1"/>
    </row>
    <row r="534" spans="3:3">
      <c r="C534" s="1"/>
    </row>
    <row r="535" spans="3:3">
      <c r="C535" s="1"/>
    </row>
    <row r="536" spans="3:3">
      <c r="C536" s="1"/>
    </row>
    <row r="537" spans="3:3">
      <c r="C537" s="1"/>
    </row>
    <row r="538" spans="3:3">
      <c r="C538" s="1"/>
    </row>
    <row r="539" spans="3:3">
      <c r="C539" s="1"/>
    </row>
    <row r="540" spans="3:3">
      <c r="C540" s="1"/>
    </row>
    <row r="541" spans="3:3">
      <c r="C541" s="1"/>
    </row>
    <row r="542" spans="3:3">
      <c r="C542" s="1"/>
    </row>
    <row r="543" spans="3:3">
      <c r="C543" s="1"/>
    </row>
    <row r="544" spans="3:3">
      <c r="C544" s="1"/>
    </row>
    <row r="545" spans="3:3">
      <c r="C545" s="1"/>
    </row>
    <row r="546" spans="3:3">
      <c r="C546" s="1"/>
    </row>
    <row r="547" spans="3:3">
      <c r="C547" s="1"/>
    </row>
    <row r="548" spans="3:3">
      <c r="C548" s="1"/>
    </row>
    <row r="549" spans="3:3">
      <c r="C549" s="1"/>
    </row>
    <row r="550" spans="3:3">
      <c r="C550" s="1"/>
    </row>
    <row r="551" spans="3:3">
      <c r="C551" s="1"/>
    </row>
    <row r="552" spans="3:3">
      <c r="C552" s="1"/>
    </row>
    <row r="553" spans="3:3">
      <c r="C553" s="1"/>
    </row>
    <row r="554" spans="3:3">
      <c r="C554" s="1"/>
    </row>
    <row r="555" spans="3:3">
      <c r="C555" s="1"/>
    </row>
    <row r="556" spans="3:3">
      <c r="C556" s="1"/>
    </row>
    <row r="557" spans="3:3">
      <c r="C557" s="1"/>
    </row>
    <row r="558" spans="3:3">
      <c r="C558" s="1"/>
    </row>
    <row r="559" spans="3:3">
      <c r="C559" s="1"/>
    </row>
    <row r="560" spans="3:3">
      <c r="C560" s="1"/>
    </row>
    <row r="561" spans="3:3">
      <c r="C561" s="1"/>
    </row>
    <row r="562" spans="3:3">
      <c r="C562" s="1"/>
    </row>
    <row r="563" spans="3:3">
      <c r="C563" s="1"/>
    </row>
    <row r="564" spans="3:3">
      <c r="C564" s="1"/>
    </row>
    <row r="565" spans="3:3">
      <c r="C565" s="1"/>
    </row>
    <row r="566" spans="3:3">
      <c r="C566" s="1"/>
    </row>
    <row r="567" spans="3:3">
      <c r="C567" s="1"/>
    </row>
    <row r="568" spans="3:3">
      <c r="C568" s="1"/>
    </row>
    <row r="569" spans="3:3">
      <c r="C569" s="1"/>
    </row>
    <row r="570" spans="3:3">
      <c r="C570" s="1"/>
    </row>
    <row r="571" spans="3:3">
      <c r="C571" s="1"/>
    </row>
    <row r="572" spans="3:3">
      <c r="C572" s="1"/>
    </row>
    <row r="573" spans="3:3">
      <c r="C573" s="1"/>
    </row>
    <row r="574" spans="3:3">
      <c r="C574" s="1"/>
    </row>
    <row r="575" spans="3:3">
      <c r="C575" s="1"/>
    </row>
    <row r="576" spans="3:3">
      <c r="C576" s="1"/>
    </row>
    <row r="577" spans="3:3">
      <c r="C577" s="1"/>
    </row>
    <row r="578" spans="3:3">
      <c r="C578" s="1"/>
    </row>
    <row r="579" spans="3:3">
      <c r="C579" s="1"/>
    </row>
    <row r="580" spans="3:3">
      <c r="C580" s="1"/>
    </row>
    <row r="581" spans="3:3">
      <c r="C581" s="1"/>
    </row>
    <row r="582" spans="3:3">
      <c r="C582" s="1"/>
    </row>
    <row r="583" spans="3:3">
      <c r="C583" s="1"/>
    </row>
    <row r="584" spans="3:3">
      <c r="C584" s="1"/>
    </row>
    <row r="585" spans="3:3">
      <c r="C585" s="1"/>
    </row>
    <row r="586" spans="3:3">
      <c r="C586" s="1"/>
    </row>
    <row r="587" spans="3:3">
      <c r="C587" s="1"/>
    </row>
    <row r="588" spans="3:3">
      <c r="C588" s="1"/>
    </row>
    <row r="589" spans="3:3">
      <c r="C589" s="1"/>
    </row>
    <row r="590" spans="3:3">
      <c r="C590" s="1"/>
    </row>
    <row r="591" spans="3:3">
      <c r="C591" s="1"/>
    </row>
    <row r="592" spans="3:3">
      <c r="C592" s="1"/>
    </row>
    <row r="593" spans="3:3">
      <c r="C593" s="1"/>
    </row>
    <row r="594" spans="3:3">
      <c r="C594" s="1"/>
    </row>
    <row r="595" spans="3:3">
      <c r="C595" s="1"/>
    </row>
    <row r="596" spans="3:3">
      <c r="C596" s="1"/>
    </row>
    <row r="597" spans="3:3">
      <c r="C597" s="1"/>
    </row>
    <row r="598" spans="3:3">
      <c r="C598" s="1"/>
    </row>
    <row r="599" spans="3:3">
      <c r="C599" s="1"/>
    </row>
    <row r="600" spans="3:3">
      <c r="C600" s="1"/>
    </row>
    <row r="601" spans="3:3">
      <c r="C601" s="1"/>
    </row>
    <row r="602" spans="3:3">
      <c r="C602" s="1"/>
    </row>
    <row r="603" spans="3:3">
      <c r="C603" s="1"/>
    </row>
    <row r="604" spans="3:3">
      <c r="C604" s="1"/>
    </row>
    <row r="605" spans="3:3">
      <c r="C605" s="1"/>
    </row>
    <row r="606" spans="3:3">
      <c r="C606" s="1"/>
    </row>
    <row r="607" spans="3:3">
      <c r="C607" s="1"/>
    </row>
    <row r="608" spans="3:3">
      <c r="C608" s="1"/>
    </row>
    <row r="609" spans="3:3">
      <c r="C609" s="1"/>
    </row>
    <row r="610" spans="3:3">
      <c r="C610" s="1"/>
    </row>
    <row r="611" spans="3:3">
      <c r="C611" s="1"/>
    </row>
    <row r="612" spans="3:3">
      <c r="C612" s="1"/>
    </row>
    <row r="613" spans="3:3">
      <c r="C613" s="1"/>
    </row>
    <row r="614" spans="3:3">
      <c r="C614" s="1"/>
    </row>
    <row r="615" spans="3:3">
      <c r="C615" s="1"/>
    </row>
    <row r="616" spans="3:3">
      <c r="C616" s="1"/>
    </row>
    <row r="617" spans="3:3">
      <c r="C617" s="1"/>
    </row>
    <row r="618" spans="3:3">
      <c r="C618" s="1"/>
    </row>
    <row r="619" spans="3:3">
      <c r="C619" s="1"/>
    </row>
    <row r="620" spans="3:3">
      <c r="C620" s="1"/>
    </row>
    <row r="621" spans="3:3">
      <c r="C621" s="1"/>
    </row>
    <row r="622" spans="3:3">
      <c r="C622" s="1"/>
    </row>
    <row r="623" spans="3:3">
      <c r="C623" s="1"/>
    </row>
    <row r="624" spans="3:3">
      <c r="C624" s="1"/>
    </row>
    <row r="625" spans="3:3">
      <c r="C625" s="1"/>
    </row>
    <row r="626" spans="3:3">
      <c r="C626" s="1"/>
    </row>
    <row r="627" spans="3:3">
      <c r="C627" s="1"/>
    </row>
    <row r="628" spans="3:3">
      <c r="C628" s="1"/>
    </row>
    <row r="629" spans="3:3">
      <c r="C629" s="1"/>
    </row>
    <row r="630" spans="3:3">
      <c r="C630" s="1"/>
    </row>
    <row r="631" spans="3:3">
      <c r="C631" s="1"/>
    </row>
    <row r="632" spans="3:3">
      <c r="C632" s="1"/>
    </row>
    <row r="633" spans="3:3">
      <c r="C633" s="1"/>
    </row>
    <row r="634" spans="3:3">
      <c r="C634" s="1"/>
    </row>
    <row r="635" spans="3:3">
      <c r="C635" s="1"/>
    </row>
    <row r="636" spans="3:3">
      <c r="C636" s="1"/>
    </row>
    <row r="637" spans="3:3">
      <c r="C637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74"/>
  <sheetViews>
    <sheetView rightToLeft="1" workbookViewId="0">
      <selection activeCell="J12" sqref="J12"/>
    </sheetView>
  </sheetViews>
  <sheetFormatPr defaultColWidth="9.140625" defaultRowHeight="18"/>
  <cols>
    <col min="1" max="1" width="6.28515625" style="1" customWidth="1"/>
    <col min="2" max="2" width="24.42578125" style="2" bestFit="1" customWidth="1"/>
    <col min="3" max="3" width="63.140625" style="2" bestFit="1" customWidth="1"/>
    <col min="4" max="4" width="33" style="2" bestFit="1" customWidth="1"/>
    <col min="5" max="5" width="12" style="1" bestFit="1" customWidth="1"/>
    <col min="6" max="6" width="11.28515625" style="1" bestFit="1" customWidth="1"/>
    <col min="7" max="7" width="7" style="1" bestFit="1" customWidth="1"/>
    <col min="8" max="8" width="7.28515625" style="1" bestFit="1" customWidth="1"/>
    <col min="9" max="9" width="8" style="1" bestFit="1" customWidth="1"/>
    <col min="10" max="10" width="10" style="1" customWidth="1"/>
    <col min="11" max="11" width="9.140625" style="1" bestFit="1" customWidth="1"/>
    <col min="12" max="12" width="9" style="1" bestFit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9">
      <c r="B1" s="47" t="s">
        <v>159</v>
      </c>
      <c r="C1" s="68" t="s" vm="1">
        <v>238</v>
      </c>
    </row>
    <row r="2" spans="2:59">
      <c r="B2" s="47" t="s">
        <v>158</v>
      </c>
      <c r="C2" s="68" t="s">
        <v>239</v>
      </c>
    </row>
    <row r="3" spans="2:59">
      <c r="B3" s="47" t="s">
        <v>160</v>
      </c>
      <c r="C3" s="68" t="s">
        <v>240</v>
      </c>
    </row>
    <row r="4" spans="2:59">
      <c r="B4" s="47" t="s">
        <v>161</v>
      </c>
      <c r="C4" s="68">
        <v>12147</v>
      </c>
    </row>
    <row r="6" spans="2:59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9" ht="26.25" customHeight="1">
      <c r="B7" s="107" t="s">
        <v>79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9" s="3" customFormat="1" ht="78.75">
      <c r="B8" s="22" t="s">
        <v>96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216</v>
      </c>
      <c r="H8" s="30" t="s">
        <v>215</v>
      </c>
      <c r="I8" s="30" t="s">
        <v>91</v>
      </c>
      <c r="J8" s="30" t="s">
        <v>45</v>
      </c>
      <c r="K8" s="30" t="s">
        <v>162</v>
      </c>
      <c r="L8" s="31" t="s">
        <v>164</v>
      </c>
      <c r="M8" s="1"/>
      <c r="N8" s="1"/>
      <c r="O8" s="1"/>
      <c r="P8" s="1"/>
      <c r="BG8" s="1"/>
    </row>
    <row r="9" spans="2:59" s="3" customFormat="1" ht="24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32" t="s">
        <v>19</v>
      </c>
      <c r="L9" s="33" t="s">
        <v>19</v>
      </c>
      <c r="M9" s="1"/>
      <c r="N9" s="1"/>
      <c r="O9" s="1"/>
      <c r="P9" s="1"/>
      <c r="BG9" s="1"/>
    </row>
    <row r="10" spans="2:59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M10" s="1"/>
      <c r="N10" s="1"/>
      <c r="O10" s="1"/>
      <c r="P10" s="1"/>
      <c r="BG10" s="1"/>
    </row>
    <row r="11" spans="2:59" s="4" customFormat="1" ht="18" customHeight="1">
      <c r="B11" s="69" t="s">
        <v>36</v>
      </c>
      <c r="C11" s="70"/>
      <c r="D11" s="70"/>
      <c r="E11" s="70"/>
      <c r="F11" s="70"/>
      <c r="G11" s="77"/>
      <c r="H11" s="79"/>
      <c r="I11" s="77">
        <v>4.5683801999999996E-2</v>
      </c>
      <c r="J11" s="70"/>
      <c r="K11" s="78">
        <f>I11/$I$11</f>
        <v>1</v>
      </c>
      <c r="L11" s="78">
        <f>I11/'סכום נכסי הקרן'!$C$42</f>
        <v>6.4488772560751402E-6</v>
      </c>
      <c r="M11" s="1"/>
      <c r="N11" s="1"/>
      <c r="O11" s="1"/>
      <c r="P11" s="1"/>
      <c r="BG11" s="1"/>
    </row>
    <row r="12" spans="2:59" ht="21" customHeight="1">
      <c r="B12" s="93" t="s">
        <v>211</v>
      </c>
      <c r="C12" s="70"/>
      <c r="D12" s="70"/>
      <c r="E12" s="70"/>
      <c r="F12" s="70"/>
      <c r="G12" s="77"/>
      <c r="H12" s="79"/>
      <c r="I12" s="77">
        <v>4.5683801999999996E-2</v>
      </c>
      <c r="J12" s="78"/>
      <c r="K12" s="78">
        <f t="shared" ref="K12:K13" si="0">I12/$I$11</f>
        <v>1</v>
      </c>
      <c r="L12" s="78">
        <f>I12/'סכום נכסי הקרן'!$C$42</f>
        <v>6.4488772560751402E-6</v>
      </c>
    </row>
    <row r="13" spans="2:59">
      <c r="B13" s="73" t="s">
        <v>1054</v>
      </c>
      <c r="C13" s="70" t="s">
        <v>1055</v>
      </c>
      <c r="D13" s="83" t="s">
        <v>661</v>
      </c>
      <c r="E13" s="83" t="s">
        <v>143</v>
      </c>
      <c r="F13" s="96">
        <v>43879</v>
      </c>
      <c r="G13" s="77">
        <v>12.126897</v>
      </c>
      <c r="H13" s="79">
        <v>108.68859999999999</v>
      </c>
      <c r="I13" s="77">
        <v>4.5683801999999996E-2</v>
      </c>
      <c r="J13" s="78">
        <v>0</v>
      </c>
      <c r="K13" s="78">
        <f t="shared" si="0"/>
        <v>1</v>
      </c>
      <c r="L13" s="78">
        <f>I13/'סכום נכסי הקרן'!$C$42</f>
        <v>6.4488772560751402E-6</v>
      </c>
    </row>
    <row r="14" spans="2:59">
      <c r="B14" s="69"/>
      <c r="C14" s="70"/>
      <c r="D14" s="70"/>
      <c r="E14" s="70"/>
      <c r="F14" s="70"/>
      <c r="G14" s="77"/>
      <c r="H14" s="79"/>
      <c r="I14" s="70"/>
      <c r="J14" s="70"/>
      <c r="K14" s="78"/>
      <c r="L14" s="70"/>
    </row>
    <row r="15" spans="2:59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9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12">
      <c r="B17" s="97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12">
      <c r="B18" s="97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12">
      <c r="B19" s="97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1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1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1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1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1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1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1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1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1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1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1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1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1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C114" s="1"/>
      <c r="D114" s="1"/>
    </row>
    <row r="115" spans="2:12">
      <c r="C115" s="1"/>
      <c r="D115" s="1"/>
    </row>
    <row r="116" spans="2:12">
      <c r="C116" s="1"/>
      <c r="D116" s="1"/>
    </row>
    <row r="117" spans="2:12">
      <c r="C117" s="1"/>
      <c r="D117" s="1"/>
    </row>
    <row r="118" spans="2:12">
      <c r="C118" s="1"/>
      <c r="D118" s="1"/>
    </row>
    <row r="119" spans="2:12">
      <c r="C119" s="1"/>
      <c r="D119" s="1"/>
    </row>
    <row r="120" spans="2:12">
      <c r="C120" s="1"/>
      <c r="D120" s="1"/>
    </row>
    <row r="121" spans="2:12">
      <c r="C121" s="1"/>
      <c r="D121" s="1"/>
    </row>
    <row r="122" spans="2:12">
      <c r="C122" s="1"/>
      <c r="D122" s="1"/>
    </row>
    <row r="123" spans="2:12">
      <c r="C123" s="1"/>
      <c r="D123" s="1"/>
    </row>
    <row r="124" spans="2:12">
      <c r="C124" s="1"/>
      <c r="D124" s="1"/>
    </row>
    <row r="125" spans="2:12">
      <c r="C125" s="1"/>
      <c r="D125" s="1"/>
    </row>
    <row r="126" spans="2:12">
      <c r="C126" s="1"/>
      <c r="D126" s="1"/>
    </row>
    <row r="127" spans="2:12">
      <c r="C127" s="1"/>
      <c r="D127" s="1"/>
    </row>
    <row r="128" spans="2:12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39:XFD41 D42:XFD1048576 D39:AF41 D1:XFD38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BB473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8.5703125" style="2" bestFit="1" customWidth="1"/>
    <col min="5" max="5" width="8" style="1" bestFit="1" customWidth="1"/>
    <col min="6" max="6" width="7.140625" style="1" bestFit="1" customWidth="1"/>
    <col min="7" max="7" width="7" style="1" bestFit="1" customWidth="1"/>
    <col min="8" max="8" width="6.42578125" style="1" bestFit="1" customWidth="1"/>
    <col min="9" max="9" width="8" style="1" bestFit="1" customWidth="1"/>
    <col min="10" max="10" width="9.42578125" style="1" bestFit="1" customWidth="1"/>
    <col min="11" max="11" width="7.7109375" style="1" bestFit="1" customWidth="1"/>
    <col min="12" max="12" width="11.5703125" style="1" customWidth="1"/>
    <col min="13" max="13" width="7.5703125" style="1" customWidth="1"/>
    <col min="14" max="14" width="6.7109375" style="1" customWidth="1"/>
    <col min="15" max="15" width="7.7109375" style="1" customWidth="1"/>
    <col min="16" max="16" width="7.140625" style="1" customWidth="1"/>
    <col min="17" max="17" width="6" style="1" customWidth="1"/>
    <col min="18" max="18" width="7.85546875" style="1" customWidth="1"/>
    <col min="19" max="19" width="8.140625" style="1" customWidth="1"/>
    <col min="20" max="20" width="6.28515625" style="1" customWidth="1"/>
    <col min="21" max="21" width="8" style="1" customWidth="1"/>
    <col min="22" max="22" width="8.7109375" style="1" customWidth="1"/>
    <col min="23" max="23" width="10" style="1" customWidth="1"/>
    <col min="24" max="24" width="9.5703125" style="1" customWidth="1"/>
    <col min="25" max="25" width="6.140625" style="1" customWidth="1"/>
    <col min="26" max="27" width="5.7109375" style="1" customWidth="1"/>
    <col min="28" max="28" width="6.85546875" style="1" customWidth="1"/>
    <col min="29" max="29" width="6.42578125" style="1" customWidth="1"/>
    <col min="30" max="30" width="6.7109375" style="1" customWidth="1"/>
    <col min="31" max="31" width="7.28515625" style="1" customWidth="1"/>
    <col min="32" max="43" width="5.7109375" style="1" customWidth="1"/>
    <col min="44" max="16384" width="9.140625" style="1"/>
  </cols>
  <sheetData>
    <row r="1" spans="2:54">
      <c r="B1" s="47" t="s">
        <v>159</v>
      </c>
      <c r="C1" s="68" t="s" vm="1">
        <v>238</v>
      </c>
    </row>
    <row r="2" spans="2:54">
      <c r="B2" s="47" t="s">
        <v>158</v>
      </c>
      <c r="C2" s="68" t="s">
        <v>239</v>
      </c>
    </row>
    <row r="3" spans="2:54">
      <c r="B3" s="47" t="s">
        <v>160</v>
      </c>
      <c r="C3" s="68" t="s">
        <v>240</v>
      </c>
    </row>
    <row r="4" spans="2:54">
      <c r="B4" s="47" t="s">
        <v>161</v>
      </c>
      <c r="C4" s="68">
        <v>12147</v>
      </c>
    </row>
    <row r="6" spans="2:54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54" ht="26.25" customHeight="1">
      <c r="B7" s="107" t="s">
        <v>80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</row>
    <row r="8" spans="2:54" s="3" customFormat="1" ht="78.75">
      <c r="B8" s="22" t="s">
        <v>96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216</v>
      </c>
      <c r="H8" s="30" t="s">
        <v>215</v>
      </c>
      <c r="I8" s="30" t="s">
        <v>91</v>
      </c>
      <c r="J8" s="30" t="s">
        <v>45</v>
      </c>
      <c r="K8" s="30" t="s">
        <v>162</v>
      </c>
      <c r="L8" s="31" t="s">
        <v>164</v>
      </c>
      <c r="M8" s="1"/>
      <c r="AZ8" s="1"/>
    </row>
    <row r="9" spans="2:54" s="3" customFormat="1" ht="21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32" t="s">
        <v>19</v>
      </c>
      <c r="L9" s="33" t="s">
        <v>19</v>
      </c>
      <c r="AZ9" s="1"/>
    </row>
    <row r="10" spans="2:54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20" t="s">
        <v>9</v>
      </c>
      <c r="AZ10" s="1"/>
    </row>
    <row r="11" spans="2:54" s="4" customFormat="1" ht="18" customHeight="1">
      <c r="B11" s="69"/>
      <c r="C11" s="69"/>
      <c r="D11" s="69"/>
      <c r="E11" s="69"/>
      <c r="F11" s="69"/>
      <c r="G11" s="69"/>
      <c r="H11" s="69"/>
      <c r="I11" s="79">
        <v>0</v>
      </c>
      <c r="J11" s="69"/>
      <c r="K11" s="69"/>
      <c r="L11" s="69"/>
      <c r="AZ11" s="1"/>
    </row>
    <row r="12" spans="2:54" ht="19.5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</row>
    <row r="13" spans="2:54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</row>
    <row r="14" spans="2:54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</row>
    <row r="15" spans="2:54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2:54" s="7" customFormat="1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AZ16" s="1"/>
      <c r="BB16" s="1"/>
    </row>
    <row r="17" spans="2:54" s="7" customFormat="1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AZ17" s="1"/>
      <c r="BB17" s="1"/>
    </row>
    <row r="18" spans="2:54" s="7" customFormat="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AZ18" s="1"/>
      <c r="BB18" s="1"/>
    </row>
    <row r="19" spans="2:54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2:54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2:54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4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4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4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4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4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4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4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4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4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4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4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C111" s="1"/>
      <c r="D111" s="1"/>
    </row>
    <row r="112" spans="2:12">
      <c r="C112" s="1"/>
      <c r="D112" s="1"/>
    </row>
    <row r="113" spans="3:4">
      <c r="C113" s="1"/>
      <c r="D113" s="1"/>
    </row>
    <row r="114" spans="3:4">
      <c r="C114" s="1"/>
      <c r="D114" s="1"/>
    </row>
    <row r="115" spans="3:4">
      <c r="C115" s="1"/>
      <c r="D115" s="1"/>
    </row>
    <row r="116" spans="3:4">
      <c r="C116" s="1"/>
      <c r="D116" s="1"/>
    </row>
    <row r="117" spans="3:4">
      <c r="C117" s="1"/>
      <c r="D117" s="1"/>
    </row>
    <row r="118" spans="3:4">
      <c r="C118" s="1"/>
      <c r="D118" s="1"/>
    </row>
    <row r="119" spans="3:4">
      <c r="C119" s="1"/>
      <c r="D119" s="1"/>
    </row>
    <row r="120" spans="3:4">
      <c r="C120" s="1"/>
      <c r="D120" s="1"/>
    </row>
    <row r="121" spans="3:4">
      <c r="C121" s="1"/>
      <c r="D121" s="1"/>
    </row>
    <row r="122" spans="3:4">
      <c r="C122" s="1"/>
      <c r="D122" s="1"/>
    </row>
    <row r="123" spans="3:4">
      <c r="C123" s="1"/>
      <c r="D123" s="1"/>
    </row>
    <row r="124" spans="3:4">
      <c r="C124" s="1"/>
      <c r="D124" s="1"/>
    </row>
    <row r="125" spans="3:4">
      <c r="C125" s="1"/>
      <c r="D125" s="1"/>
    </row>
    <row r="126" spans="3:4">
      <c r="C126" s="1"/>
      <c r="D126" s="1"/>
    </row>
    <row r="127" spans="3:4">
      <c r="C127" s="1"/>
      <c r="D127" s="1"/>
    </row>
    <row r="128" spans="3:4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C5:C1048576 A1:B1048576 AH44:XFD47 D48:XFD1048576 D44:AF47 D1:XFD43"/>
  </dataValidations>
  <pageMargins left="0" right="0" top="0.5" bottom="0.5" header="0" footer="0.25"/>
  <pageSetup paperSize="9" scale="93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rgb="FFFF0000"/>
    <pageSetUpPr fitToPage="1"/>
  </sheetPr>
  <dimension ref="B1:AM517"/>
  <sheetViews>
    <sheetView rightToLeft="1" workbookViewId="0">
      <selection activeCell="J36" sqref="J36"/>
    </sheetView>
  </sheetViews>
  <sheetFormatPr defaultColWidth="9.140625" defaultRowHeight="18"/>
  <cols>
    <col min="1" max="1" width="6.28515625" style="1" customWidth="1"/>
    <col min="2" max="2" width="36.42578125" style="2" bestFit="1" customWidth="1"/>
    <col min="3" max="3" width="63.140625" style="2" bestFit="1" customWidth="1"/>
    <col min="4" max="4" width="6.5703125" style="2" bestFit="1" customWidth="1"/>
    <col min="5" max="5" width="5.7109375" style="1" bestFit="1" customWidth="1"/>
    <col min="6" max="6" width="11.140625" style="1" bestFit="1" customWidth="1"/>
    <col min="7" max="7" width="12.28515625" style="1" bestFit="1" customWidth="1"/>
    <col min="8" max="8" width="6.85546875" style="1" bestFit="1" customWidth="1"/>
    <col min="9" max="9" width="7.5703125" style="1" bestFit="1" customWidth="1"/>
    <col min="10" max="10" width="7.28515625" style="1" bestFit="1" customWidth="1"/>
    <col min="11" max="11" width="9.140625" style="1" bestFit="1" customWidth="1"/>
    <col min="12" max="12" width="9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37" width="5.7109375" style="1" customWidth="1"/>
    <col min="38" max="38" width="3.42578125" style="1" customWidth="1"/>
    <col min="39" max="39" width="5.7109375" style="1" hidden="1" customWidth="1"/>
    <col min="40" max="40" width="10.140625" style="1" customWidth="1"/>
    <col min="41" max="41" width="13.85546875" style="1" customWidth="1"/>
    <col min="42" max="42" width="5.7109375" style="1" customWidth="1"/>
    <col min="43" max="16384" width="9.140625" style="1"/>
  </cols>
  <sheetData>
    <row r="1" spans="2:13">
      <c r="B1" s="47" t="s">
        <v>159</v>
      </c>
      <c r="C1" s="68" t="s" vm="1">
        <v>238</v>
      </c>
    </row>
    <row r="2" spans="2:13">
      <c r="B2" s="47" t="s">
        <v>158</v>
      </c>
      <c r="C2" s="68" t="s">
        <v>239</v>
      </c>
    </row>
    <row r="3" spans="2:13">
      <c r="B3" s="47" t="s">
        <v>160</v>
      </c>
      <c r="C3" s="68" t="s">
        <v>240</v>
      </c>
    </row>
    <row r="4" spans="2:13">
      <c r="B4" s="47" t="s">
        <v>161</v>
      </c>
      <c r="C4" s="68">
        <v>12147</v>
      </c>
    </row>
    <row r="6" spans="2:13" ht="26.25" customHeight="1">
      <c r="B6" s="107" t="s">
        <v>188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13" s="3" customFormat="1" ht="63">
      <c r="B7" s="67" t="s">
        <v>95</v>
      </c>
      <c r="C7" s="50" t="s">
        <v>34</v>
      </c>
      <c r="D7" s="50" t="s">
        <v>97</v>
      </c>
      <c r="E7" s="50" t="s">
        <v>14</v>
      </c>
      <c r="F7" s="50" t="s">
        <v>50</v>
      </c>
      <c r="G7" s="50" t="s">
        <v>83</v>
      </c>
      <c r="H7" s="50" t="s">
        <v>16</v>
      </c>
      <c r="I7" s="50" t="s">
        <v>18</v>
      </c>
      <c r="J7" s="50" t="s">
        <v>46</v>
      </c>
      <c r="K7" s="50" t="s">
        <v>162</v>
      </c>
      <c r="L7" s="52" t="s">
        <v>163</v>
      </c>
      <c r="M7" s="1"/>
    </row>
    <row r="8" spans="2:13" s="3" customFormat="1" ht="28.5" customHeight="1">
      <c r="B8" s="15"/>
      <c r="C8" s="16"/>
      <c r="D8" s="16"/>
      <c r="E8" s="16"/>
      <c r="F8" s="16"/>
      <c r="G8" s="16"/>
      <c r="H8" s="16" t="s">
        <v>19</v>
      </c>
      <c r="I8" s="16" t="s">
        <v>19</v>
      </c>
      <c r="J8" s="16" t="s">
        <v>219</v>
      </c>
      <c r="K8" s="16" t="s">
        <v>19</v>
      </c>
      <c r="L8" s="17" t="s">
        <v>19</v>
      </c>
    </row>
    <row r="9" spans="2:13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20" t="s">
        <v>9</v>
      </c>
    </row>
    <row r="10" spans="2:13" s="4" customFormat="1" ht="18" customHeight="1">
      <c r="B10" s="87" t="s">
        <v>33</v>
      </c>
      <c r="C10" s="89"/>
      <c r="D10" s="89"/>
      <c r="E10" s="89"/>
      <c r="F10" s="89"/>
      <c r="G10" s="89"/>
      <c r="H10" s="89"/>
      <c r="I10" s="89"/>
      <c r="J10" s="90">
        <f>J11</f>
        <v>965.94400161160002</v>
      </c>
      <c r="K10" s="92">
        <f>J10/$J$10</f>
        <v>1</v>
      </c>
      <c r="L10" s="92">
        <f>J10/'סכום נכסי הקרן'!$C$42</f>
        <v>0.1363558642215299</v>
      </c>
    </row>
    <row r="11" spans="2:13">
      <c r="B11" s="71" t="s">
        <v>210</v>
      </c>
      <c r="C11" s="72"/>
      <c r="D11" s="72"/>
      <c r="E11" s="72"/>
      <c r="F11" s="72"/>
      <c r="G11" s="72"/>
      <c r="H11" s="72"/>
      <c r="I11" s="72"/>
      <c r="J11" s="80">
        <f>J12+J18</f>
        <v>965.94400161160002</v>
      </c>
      <c r="K11" s="81">
        <f t="shared" ref="K11:K16" si="0">J11/$J$10</f>
        <v>1</v>
      </c>
      <c r="L11" s="81">
        <f>J11/'סכום נכסי הקרן'!$C$42</f>
        <v>0.1363558642215299</v>
      </c>
    </row>
    <row r="12" spans="2:13">
      <c r="B12" s="88" t="s">
        <v>31</v>
      </c>
      <c r="C12" s="72"/>
      <c r="D12" s="72"/>
      <c r="E12" s="72"/>
      <c r="F12" s="72"/>
      <c r="G12" s="72"/>
      <c r="H12" s="72"/>
      <c r="I12" s="72"/>
      <c r="J12" s="80">
        <f>SUM(J13:J16)</f>
        <v>722.73491066199995</v>
      </c>
      <c r="K12" s="81">
        <f t="shared" si="0"/>
        <v>0.74821615896591809</v>
      </c>
      <c r="L12" s="81">
        <f>J12/'סכום נכסי הקרן'!$C$42</f>
        <v>0.10202366098031136</v>
      </c>
    </row>
    <row r="13" spans="2:13">
      <c r="B13" s="76" t="s">
        <v>1297</v>
      </c>
      <c r="C13" s="70" t="s">
        <v>1298</v>
      </c>
      <c r="D13" s="70">
        <v>11</v>
      </c>
      <c r="E13" s="70" t="s">
        <v>1299</v>
      </c>
      <c r="F13" s="70" t="s">
        <v>1300</v>
      </c>
      <c r="G13" s="83" t="s">
        <v>144</v>
      </c>
      <c r="H13" s="84">
        <v>0</v>
      </c>
      <c r="I13" s="84">
        <v>0</v>
      </c>
      <c r="J13" s="77">
        <v>1.2793521649999999</v>
      </c>
      <c r="K13" s="78">
        <f t="shared" si="0"/>
        <v>1.3244579011469646E-3</v>
      </c>
      <c r="L13" s="78">
        <f>J13/'סכום נכסי הקרן'!$C$42</f>
        <v>1.8059760173592799E-4</v>
      </c>
    </row>
    <row r="14" spans="2:13">
      <c r="B14" s="76" t="s">
        <v>1301</v>
      </c>
      <c r="C14" s="70" t="s">
        <v>1302</v>
      </c>
      <c r="D14" s="70">
        <v>12</v>
      </c>
      <c r="E14" s="70" t="s">
        <v>1299</v>
      </c>
      <c r="F14" s="70" t="s">
        <v>1300</v>
      </c>
      <c r="G14" s="83" t="s">
        <v>144</v>
      </c>
      <c r="H14" s="84">
        <v>0</v>
      </c>
      <c r="I14" s="84">
        <v>0</v>
      </c>
      <c r="J14" s="77">
        <v>30.814661634</v>
      </c>
      <c r="K14" s="78">
        <f t="shared" si="0"/>
        <v>3.1901084930998289E-2</v>
      </c>
      <c r="L14" s="78">
        <f>J14/'סכום נכסי הקרן'!$C$42</f>
        <v>4.3499000053706964E-3</v>
      </c>
    </row>
    <row r="15" spans="2:13">
      <c r="B15" s="76" t="s">
        <v>1303</v>
      </c>
      <c r="C15" s="70" t="s">
        <v>1304</v>
      </c>
      <c r="D15" s="70">
        <v>10</v>
      </c>
      <c r="E15" s="70" t="s">
        <v>1299</v>
      </c>
      <c r="F15" s="70" t="s">
        <v>1300</v>
      </c>
      <c r="G15" s="83" t="s">
        <v>144</v>
      </c>
      <c r="H15" s="84">
        <v>0</v>
      </c>
      <c r="I15" s="84">
        <v>0</v>
      </c>
      <c r="J15" s="77">
        <v>678.42629957499992</v>
      </c>
      <c r="K15" s="78">
        <f t="shared" si="0"/>
        <v>0.70234537244716055</v>
      </c>
      <c r="L15" s="78">
        <f>J15/'סכום נכסי הקרן'!$C$42</f>
        <v>9.5768910242024885E-2</v>
      </c>
    </row>
    <row r="16" spans="2:13">
      <c r="B16" s="76" t="s">
        <v>1305</v>
      </c>
      <c r="C16" s="70" t="s">
        <v>1306</v>
      </c>
      <c r="D16" s="70">
        <v>20</v>
      </c>
      <c r="E16" s="70" t="s">
        <v>1299</v>
      </c>
      <c r="F16" s="70" t="s">
        <v>1300</v>
      </c>
      <c r="G16" s="83" t="s">
        <v>144</v>
      </c>
      <c r="H16" s="84">
        <v>0</v>
      </c>
      <c r="I16" s="84">
        <v>0</v>
      </c>
      <c r="J16" s="77">
        <v>12.214597287999998</v>
      </c>
      <c r="K16" s="78">
        <f t="shared" si="0"/>
        <v>1.2645243686612188E-2</v>
      </c>
      <c r="L16" s="78">
        <f>J16/'סכום נכסי הקרן'!$C$42</f>
        <v>1.7242531311798498E-3</v>
      </c>
    </row>
    <row r="17" spans="2:12">
      <c r="B17" s="73"/>
      <c r="C17" s="70"/>
      <c r="D17" s="70"/>
      <c r="E17" s="70"/>
      <c r="F17" s="70"/>
      <c r="G17" s="70"/>
      <c r="H17" s="70"/>
      <c r="I17" s="70"/>
      <c r="J17" s="70"/>
      <c r="K17" s="78"/>
      <c r="L17" s="70"/>
    </row>
    <row r="18" spans="2:12">
      <c r="B18" s="88" t="s">
        <v>32</v>
      </c>
      <c r="C18" s="72"/>
      <c r="D18" s="72"/>
      <c r="E18" s="72"/>
      <c r="F18" s="72"/>
      <c r="G18" s="72"/>
      <c r="H18" s="72"/>
      <c r="I18" s="72"/>
      <c r="J18" s="80">
        <f>SUM(J19:J40)</f>
        <v>243.20909094960001</v>
      </c>
      <c r="K18" s="81">
        <f t="shared" ref="K18:K40" si="1">J18/$J$10</f>
        <v>0.25178384103408186</v>
      </c>
      <c r="L18" s="81">
        <f>J18/'סכום נכסי הקרן'!$C$42</f>
        <v>3.4332203241218537E-2</v>
      </c>
    </row>
    <row r="19" spans="2:12">
      <c r="B19" s="76" t="s">
        <v>1301</v>
      </c>
      <c r="C19" s="70" t="s">
        <v>1307</v>
      </c>
      <c r="D19" s="70">
        <v>12</v>
      </c>
      <c r="E19" s="70" t="s">
        <v>1299</v>
      </c>
      <c r="F19" s="70" t="s">
        <v>1300</v>
      </c>
      <c r="G19" s="83" t="s">
        <v>145</v>
      </c>
      <c r="H19" s="84">
        <v>0</v>
      </c>
      <c r="I19" s="84">
        <v>0</v>
      </c>
      <c r="J19" s="77">
        <v>0.12317315399999999</v>
      </c>
      <c r="K19" s="78">
        <f t="shared" si="1"/>
        <v>1.2751583300325429E-4</v>
      </c>
      <c r="L19" s="78">
        <f>J19/'סכום נכסי הקרן'!$C$42</f>
        <v>1.7387531611087025E-5</v>
      </c>
    </row>
    <row r="20" spans="2:12">
      <c r="B20" s="76" t="s">
        <v>1301</v>
      </c>
      <c r="C20" s="70" t="s">
        <v>1308</v>
      </c>
      <c r="D20" s="70">
        <v>12</v>
      </c>
      <c r="E20" s="70" t="s">
        <v>1299</v>
      </c>
      <c r="F20" s="70" t="s">
        <v>1300</v>
      </c>
      <c r="G20" s="83" t="s">
        <v>146</v>
      </c>
      <c r="H20" s="84">
        <v>0</v>
      </c>
      <c r="I20" s="84">
        <v>0</v>
      </c>
      <c r="J20" s="77">
        <v>2.3894680000000001E-3</v>
      </c>
      <c r="K20" s="78">
        <f t="shared" si="1"/>
        <v>2.4737127576892287E-6</v>
      </c>
      <c r="L20" s="78">
        <f>J20/'סכום נכסי הקרן'!$C$42</f>
        <v>3.373052409105388E-7</v>
      </c>
    </row>
    <row r="21" spans="2:12">
      <c r="B21" s="76" t="s">
        <v>1301</v>
      </c>
      <c r="C21" s="70" t="s">
        <v>1309</v>
      </c>
      <c r="D21" s="70">
        <v>12</v>
      </c>
      <c r="E21" s="70" t="s">
        <v>1299</v>
      </c>
      <c r="F21" s="70" t="s">
        <v>1300</v>
      </c>
      <c r="G21" s="83" t="s">
        <v>143</v>
      </c>
      <c r="H21" s="84">
        <v>0</v>
      </c>
      <c r="I21" s="84">
        <v>0</v>
      </c>
      <c r="J21" s="77">
        <v>11.502515021000001</v>
      </c>
      <c r="K21" s="78">
        <f t="shared" si="1"/>
        <v>1.1908055748375659E-2</v>
      </c>
      <c r="L21" s="78">
        <f>J21/'סכום נכסי הקרן'!$C$42</f>
        <v>1.62373323276792E-3</v>
      </c>
    </row>
    <row r="22" spans="2:12">
      <c r="B22" s="76" t="s">
        <v>1301</v>
      </c>
      <c r="C22" s="70" t="s">
        <v>1310</v>
      </c>
      <c r="D22" s="70">
        <v>12</v>
      </c>
      <c r="E22" s="70" t="s">
        <v>1299</v>
      </c>
      <c r="F22" s="70" t="s">
        <v>1300</v>
      </c>
      <c r="G22" s="83" t="s">
        <v>153</v>
      </c>
      <c r="H22" s="84">
        <v>0</v>
      </c>
      <c r="I22" s="84">
        <v>0</v>
      </c>
      <c r="J22" s="77">
        <v>9.0989999999999988E-6</v>
      </c>
      <c r="K22" s="78">
        <f t="shared" si="1"/>
        <v>9.4198007180737677E-9</v>
      </c>
      <c r="L22" s="78">
        <f>J22/'סכום נכסי הקרן'!$C$42</f>
        <v>1.2844450677075366E-9</v>
      </c>
    </row>
    <row r="23" spans="2:12">
      <c r="B23" s="76" t="s">
        <v>1303</v>
      </c>
      <c r="C23" s="70" t="s">
        <v>1311</v>
      </c>
      <c r="D23" s="70">
        <v>10</v>
      </c>
      <c r="E23" s="70" t="s">
        <v>1299</v>
      </c>
      <c r="F23" s="70" t="s">
        <v>1300</v>
      </c>
      <c r="G23" s="83" t="s">
        <v>153</v>
      </c>
      <c r="H23" s="84">
        <v>0</v>
      </c>
      <c r="I23" s="84">
        <v>0</v>
      </c>
      <c r="J23" s="77">
        <v>0.17040259199999999</v>
      </c>
      <c r="K23" s="78">
        <f t="shared" si="1"/>
        <v>1.7641042515476773E-4</v>
      </c>
      <c r="L23" s="78">
        <f>J23/'סכום נכסי הקרן'!$C$42</f>
        <v>2.405459597966587E-5</v>
      </c>
    </row>
    <row r="24" spans="2:12">
      <c r="B24" s="76" t="s">
        <v>1303</v>
      </c>
      <c r="C24" s="70" t="s">
        <v>1312</v>
      </c>
      <c r="D24" s="70">
        <v>10</v>
      </c>
      <c r="E24" s="70" t="s">
        <v>1299</v>
      </c>
      <c r="F24" s="70" t="s">
        <v>1300</v>
      </c>
      <c r="G24" s="83" t="s">
        <v>700</v>
      </c>
      <c r="H24" s="84">
        <v>0</v>
      </c>
      <c r="I24" s="84">
        <v>0</v>
      </c>
      <c r="J24" s="77">
        <v>1.09561E-4</v>
      </c>
      <c r="K24" s="78">
        <f t="shared" si="1"/>
        <v>1.1342375936618093E-7</v>
      </c>
      <c r="L24" s="78">
        <f>J24/'סכום נכסי הקרן'!$C$42</f>
        <v>1.5465994731630448E-8</v>
      </c>
    </row>
    <row r="25" spans="2:12">
      <c r="B25" s="76" t="s">
        <v>1303</v>
      </c>
      <c r="C25" s="70" t="s">
        <v>1313</v>
      </c>
      <c r="D25" s="70">
        <v>10</v>
      </c>
      <c r="E25" s="70" t="s">
        <v>1299</v>
      </c>
      <c r="F25" s="70" t="s">
        <v>1300</v>
      </c>
      <c r="G25" s="83" t="s">
        <v>146</v>
      </c>
      <c r="H25" s="84">
        <v>0</v>
      </c>
      <c r="I25" s="84">
        <v>0</v>
      </c>
      <c r="J25" s="77">
        <v>2.6469326049999999</v>
      </c>
      <c r="K25" s="78">
        <f t="shared" si="1"/>
        <v>2.7402547151634104E-3</v>
      </c>
      <c r="L25" s="78">
        <f>J25/'סכום נכסי הקרן'!$C$42</f>
        <v>3.7364979987322911E-4</v>
      </c>
    </row>
    <row r="26" spans="2:12">
      <c r="B26" s="76" t="s">
        <v>1303</v>
      </c>
      <c r="C26" s="70" t="s">
        <v>1314</v>
      </c>
      <c r="D26" s="70">
        <v>10</v>
      </c>
      <c r="E26" s="70" t="s">
        <v>1299</v>
      </c>
      <c r="F26" s="70" t="s">
        <v>1300</v>
      </c>
      <c r="G26" s="83" t="s">
        <v>148</v>
      </c>
      <c r="H26" s="84">
        <v>0</v>
      </c>
      <c r="I26" s="84">
        <v>0</v>
      </c>
      <c r="J26" s="77">
        <v>1.4726600000000002E-3</v>
      </c>
      <c r="K26" s="78">
        <f t="shared" si="1"/>
        <v>1.5245811325946279E-6</v>
      </c>
      <c r="L26" s="78">
        <f>J26/'סכום נכסי הקרן'!$C$42</f>
        <v>2.0788557791077936E-7</v>
      </c>
    </row>
    <row r="27" spans="2:12">
      <c r="B27" s="76" t="s">
        <v>1303</v>
      </c>
      <c r="C27" s="70" t="s">
        <v>1315</v>
      </c>
      <c r="D27" s="70">
        <v>10</v>
      </c>
      <c r="E27" s="70" t="s">
        <v>1299</v>
      </c>
      <c r="F27" s="70" t="s">
        <v>1300</v>
      </c>
      <c r="G27" s="83" t="s">
        <v>143</v>
      </c>
      <c r="H27" s="84">
        <v>0</v>
      </c>
      <c r="I27" s="84">
        <v>0</v>
      </c>
      <c r="J27" s="77">
        <v>217.10115847399999</v>
      </c>
      <c r="K27" s="78">
        <f t="shared" si="1"/>
        <v>0.22475542900187187</v>
      </c>
      <c r="L27" s="78">
        <f>J27/'סכום נכסי הקרן'!$C$42</f>
        <v>3.0646720760030947E-2</v>
      </c>
    </row>
    <row r="28" spans="2:12">
      <c r="B28" s="76" t="s">
        <v>1303</v>
      </c>
      <c r="C28" s="70" t="s">
        <v>1316</v>
      </c>
      <c r="D28" s="70">
        <v>10</v>
      </c>
      <c r="E28" s="70" t="s">
        <v>1299</v>
      </c>
      <c r="F28" s="70" t="s">
        <v>1300</v>
      </c>
      <c r="G28" s="83" t="s">
        <v>152</v>
      </c>
      <c r="H28" s="84">
        <v>0</v>
      </c>
      <c r="I28" s="84">
        <v>0</v>
      </c>
      <c r="J28" s="77">
        <v>1.6449999999999999E-2</v>
      </c>
      <c r="K28" s="78">
        <f t="shared" si="1"/>
        <v>1.7029972723630453E-5</v>
      </c>
      <c r="L28" s="78">
        <f>J28/'סכום נכסי הקרן'!$C$42</f>
        <v>2.322136648399712E-6</v>
      </c>
    </row>
    <row r="29" spans="2:12">
      <c r="B29" s="76" t="s">
        <v>1303</v>
      </c>
      <c r="C29" s="70" t="s">
        <v>1317</v>
      </c>
      <c r="D29" s="70">
        <v>10</v>
      </c>
      <c r="E29" s="70" t="s">
        <v>1299</v>
      </c>
      <c r="F29" s="70" t="s">
        <v>1300</v>
      </c>
      <c r="G29" s="83" t="s">
        <v>150</v>
      </c>
      <c r="H29" s="84">
        <v>0</v>
      </c>
      <c r="I29" s="84">
        <v>0</v>
      </c>
      <c r="J29" s="77">
        <v>3.5268860000000003E-3</v>
      </c>
      <c r="K29" s="78">
        <f t="shared" si="1"/>
        <v>3.6512323634865731E-6</v>
      </c>
      <c r="L29" s="78">
        <f>J29/'סכום נכסי הקרן'!$C$42</f>
        <v>4.9786694439683089E-7</v>
      </c>
    </row>
    <row r="30" spans="2:12">
      <c r="B30" s="76" t="s">
        <v>1303</v>
      </c>
      <c r="C30" s="70" t="s">
        <v>1318</v>
      </c>
      <c r="D30" s="70">
        <v>10</v>
      </c>
      <c r="E30" s="70" t="s">
        <v>1299</v>
      </c>
      <c r="F30" s="70" t="s">
        <v>1300</v>
      </c>
      <c r="G30" s="83" t="s">
        <v>145</v>
      </c>
      <c r="H30" s="84">
        <v>0</v>
      </c>
      <c r="I30" s="84">
        <v>0</v>
      </c>
      <c r="J30" s="77">
        <v>4.0464699119</v>
      </c>
      <c r="K30" s="78">
        <f t="shared" si="1"/>
        <v>4.1891350897658563E-3</v>
      </c>
      <c r="L30" s="78">
        <f>J30/'סכום נכסי הקרן'!$C$42</f>
        <v>5.7121313550575949E-4</v>
      </c>
    </row>
    <row r="31" spans="2:12">
      <c r="B31" s="76" t="s">
        <v>1303</v>
      </c>
      <c r="C31" s="70" t="s">
        <v>1319</v>
      </c>
      <c r="D31" s="70">
        <v>10</v>
      </c>
      <c r="E31" s="70" t="s">
        <v>1299</v>
      </c>
      <c r="F31" s="70" t="s">
        <v>1300</v>
      </c>
      <c r="G31" s="83" t="s">
        <v>147</v>
      </c>
      <c r="H31" s="84">
        <v>0</v>
      </c>
      <c r="I31" s="84">
        <v>0</v>
      </c>
      <c r="J31" s="77">
        <v>0.12441025300000001</v>
      </c>
      <c r="K31" s="78">
        <f t="shared" si="1"/>
        <v>1.2879654803221667E-4</v>
      </c>
      <c r="L31" s="78">
        <f>J31/'סכום נכסי הקרן'!$C$42</f>
        <v>1.756216461568269E-5</v>
      </c>
    </row>
    <row r="32" spans="2:12">
      <c r="B32" s="76" t="s">
        <v>1305</v>
      </c>
      <c r="C32" s="70" t="s">
        <v>1320</v>
      </c>
      <c r="D32" s="70">
        <v>20</v>
      </c>
      <c r="E32" s="70" t="s">
        <v>1299</v>
      </c>
      <c r="F32" s="70" t="s">
        <v>1300</v>
      </c>
      <c r="G32" s="83" t="s">
        <v>145</v>
      </c>
      <c r="H32" s="84">
        <v>0</v>
      </c>
      <c r="I32" s="84">
        <v>0</v>
      </c>
      <c r="J32" s="77">
        <v>6.1535361000000004E-2</v>
      </c>
      <c r="K32" s="78">
        <f t="shared" si="1"/>
        <v>6.370489479445309E-5</v>
      </c>
      <c r="L32" s="78">
        <f>J32/'סכום נכסי הקרן'!$C$42</f>
        <v>8.6865359848392918E-6</v>
      </c>
    </row>
    <row r="33" spans="2:12">
      <c r="B33" s="76" t="s">
        <v>1305</v>
      </c>
      <c r="C33" s="70" t="s">
        <v>1321</v>
      </c>
      <c r="D33" s="70">
        <v>20</v>
      </c>
      <c r="E33" s="70" t="s">
        <v>1299</v>
      </c>
      <c r="F33" s="70" t="s">
        <v>1300</v>
      </c>
      <c r="G33" s="83" t="s">
        <v>150</v>
      </c>
      <c r="H33" s="84">
        <v>0</v>
      </c>
      <c r="I33" s="84">
        <v>0</v>
      </c>
      <c r="J33" s="77">
        <v>2.1929082000000006E-2</v>
      </c>
      <c r="K33" s="78">
        <f t="shared" si="1"/>
        <v>2.2702229076854447E-5</v>
      </c>
      <c r="L33" s="78">
        <f>J33/'סכום נכסי הקרן'!$C$42</f>
        <v>3.0955820655296333E-6</v>
      </c>
    </row>
    <row r="34" spans="2:12">
      <c r="B34" s="76" t="s">
        <v>1305</v>
      </c>
      <c r="C34" s="70" t="s">
        <v>1322</v>
      </c>
      <c r="D34" s="70">
        <v>20</v>
      </c>
      <c r="E34" s="70" t="s">
        <v>1299</v>
      </c>
      <c r="F34" s="70" t="s">
        <v>1300</v>
      </c>
      <c r="G34" s="83" t="s">
        <v>147</v>
      </c>
      <c r="H34" s="84">
        <v>0</v>
      </c>
      <c r="I34" s="84">
        <v>0</v>
      </c>
      <c r="J34" s="77">
        <v>2.729207E-3</v>
      </c>
      <c r="K34" s="78">
        <f t="shared" si="1"/>
        <v>2.8254298338687723E-6</v>
      </c>
      <c r="L34" s="78">
        <f>J34/'סכום נכסי הקרן'!$C$42</f>
        <v>3.852639267944701E-7</v>
      </c>
    </row>
    <row r="35" spans="2:12">
      <c r="B35" s="76" t="s">
        <v>1305</v>
      </c>
      <c r="C35" s="70" t="s">
        <v>1323</v>
      </c>
      <c r="D35" s="70">
        <v>20</v>
      </c>
      <c r="E35" s="70" t="s">
        <v>1299</v>
      </c>
      <c r="F35" s="70" t="s">
        <v>1300</v>
      </c>
      <c r="G35" s="83" t="s">
        <v>143</v>
      </c>
      <c r="H35" s="84">
        <v>0</v>
      </c>
      <c r="I35" s="84">
        <v>0</v>
      </c>
      <c r="J35" s="77">
        <v>0.85579476870000004</v>
      </c>
      <c r="K35" s="78">
        <f t="shared" si="1"/>
        <v>8.8596726857061603E-4</v>
      </c>
      <c r="L35" s="78">
        <f>J35/'סכום נכסי הקרן'!$C$42</f>
        <v>1.2080683257793465E-4</v>
      </c>
    </row>
    <row r="36" spans="2:12">
      <c r="B36" s="76" t="s">
        <v>1305</v>
      </c>
      <c r="C36" s="70" t="s">
        <v>1324</v>
      </c>
      <c r="D36" s="70">
        <v>20</v>
      </c>
      <c r="E36" s="70" t="s">
        <v>1299</v>
      </c>
      <c r="F36" s="70" t="s">
        <v>1300</v>
      </c>
      <c r="G36" s="83" t="s">
        <v>153</v>
      </c>
      <c r="H36" s="84">
        <v>0</v>
      </c>
      <c r="I36" s="84">
        <v>0</v>
      </c>
      <c r="J36" s="77">
        <v>1.0329000000000001E-4</v>
      </c>
      <c r="K36" s="78">
        <f t="shared" si="1"/>
        <v>1.0693166459719087E-7</v>
      </c>
      <c r="L36" s="78">
        <f>J36/'סכום נכסי הקרן'!$C$42</f>
        <v>1.4580759538796734E-8</v>
      </c>
    </row>
    <row r="37" spans="2:12">
      <c r="B37" s="76" t="s">
        <v>1305</v>
      </c>
      <c r="C37" s="70">
        <v>33820000</v>
      </c>
      <c r="D37" s="70">
        <v>20</v>
      </c>
      <c r="E37" s="70" t="s">
        <v>1299</v>
      </c>
      <c r="F37" s="70" t="s">
        <v>1300</v>
      </c>
      <c r="G37" s="83" t="s">
        <v>146</v>
      </c>
      <c r="H37" s="84">
        <v>0</v>
      </c>
      <c r="I37" s="84">
        <v>0</v>
      </c>
      <c r="J37" s="77">
        <v>0.1</v>
      </c>
      <c r="K37" s="78">
        <f t="shared" si="1"/>
        <v>1.0352567005246478E-4</v>
      </c>
      <c r="L37" s="78">
        <f>J37/'סכום נכסי הקרן'!$C$42</f>
        <v>1.4116332209116792E-5</v>
      </c>
    </row>
    <row r="38" spans="2:12">
      <c r="B38" s="76" t="s">
        <v>1297</v>
      </c>
      <c r="C38" s="70" t="s">
        <v>1325</v>
      </c>
      <c r="D38" s="70">
        <v>11</v>
      </c>
      <c r="E38" s="70" t="s">
        <v>1299</v>
      </c>
      <c r="F38" s="70" t="s">
        <v>1300</v>
      </c>
      <c r="G38" s="83" t="s">
        <v>145</v>
      </c>
      <c r="H38" s="84">
        <v>0</v>
      </c>
      <c r="I38" s="84">
        <v>0</v>
      </c>
      <c r="J38" s="77">
        <v>1.9277100930000002</v>
      </c>
      <c r="K38" s="78">
        <f t="shared" si="1"/>
        <v>1.9956747904472417E-3</v>
      </c>
      <c r="L38" s="78">
        <f>J38/'סכום נכסי הקרן'!$C$42</f>
        <v>2.7212196075655429E-4</v>
      </c>
    </row>
    <row r="39" spans="2:12">
      <c r="B39" s="76" t="s">
        <v>1297</v>
      </c>
      <c r="C39" s="70" t="s">
        <v>1326</v>
      </c>
      <c r="D39" s="70">
        <v>11</v>
      </c>
      <c r="E39" s="70" t="s">
        <v>1299</v>
      </c>
      <c r="F39" s="70" t="s">
        <v>1300</v>
      </c>
      <c r="G39" s="83" t="s">
        <v>146</v>
      </c>
      <c r="H39" s="84">
        <v>0</v>
      </c>
      <c r="I39" s="84">
        <v>0</v>
      </c>
      <c r="J39" s="77">
        <v>1.0171500000000001E-3</v>
      </c>
      <c r="K39" s="78">
        <f t="shared" si="1"/>
        <v>1.0530113529386455E-6</v>
      </c>
      <c r="L39" s="78">
        <f>J39/'סכום נכסי הקרן'!$C$42</f>
        <v>1.4358427306503144E-7</v>
      </c>
    </row>
    <row r="40" spans="2:12">
      <c r="B40" s="76" t="s">
        <v>1297</v>
      </c>
      <c r="C40" s="70" t="s">
        <v>1327</v>
      </c>
      <c r="D40" s="70">
        <v>11</v>
      </c>
      <c r="E40" s="70" t="s">
        <v>1299</v>
      </c>
      <c r="F40" s="70" t="s">
        <v>1300</v>
      </c>
      <c r="G40" s="83" t="s">
        <v>143</v>
      </c>
      <c r="H40" s="84">
        <v>0</v>
      </c>
      <c r="I40" s="84">
        <v>0</v>
      </c>
      <c r="J40" s="77">
        <v>4.4992523130000004</v>
      </c>
      <c r="K40" s="78">
        <f t="shared" si="1"/>
        <v>4.6578811043842695E-3</v>
      </c>
      <c r="L40" s="78">
        <f>J40/'סכום נכסי הקרן'!$C$42</f>
        <v>6.3512940342945121E-4</v>
      </c>
    </row>
    <row r="41" spans="2:12">
      <c r="B41" s="73"/>
      <c r="C41" s="70"/>
      <c r="D41" s="70"/>
      <c r="E41" s="70"/>
      <c r="F41" s="70"/>
      <c r="G41" s="70"/>
      <c r="H41" s="70"/>
      <c r="I41" s="70"/>
      <c r="J41" s="70"/>
      <c r="K41" s="78"/>
      <c r="L41" s="70"/>
    </row>
    <row r="42" spans="2:12">
      <c r="B42" s="71"/>
      <c r="C42" s="72"/>
      <c r="D42" s="72"/>
      <c r="E42" s="72"/>
      <c r="F42" s="72"/>
      <c r="G42" s="72"/>
      <c r="H42" s="72"/>
      <c r="I42" s="72"/>
      <c r="J42" s="80"/>
      <c r="K42" s="81"/>
      <c r="L42" s="81"/>
    </row>
    <row r="43" spans="2:12">
      <c r="B43" s="73"/>
      <c r="C43" s="70"/>
      <c r="D43" s="70"/>
      <c r="E43" s="70"/>
      <c r="F43" s="70"/>
      <c r="G43" s="70"/>
      <c r="H43" s="70"/>
      <c r="I43" s="70"/>
      <c r="J43" s="77"/>
      <c r="K43" s="78"/>
      <c r="L43" s="78"/>
    </row>
    <row r="44" spans="2:12">
      <c r="B44" s="76"/>
      <c r="C44" s="70"/>
      <c r="D44" s="70"/>
      <c r="E44" s="70"/>
      <c r="F44" s="70"/>
      <c r="G44" s="83"/>
      <c r="H44" s="70"/>
      <c r="I44" s="70"/>
      <c r="J44" s="77"/>
      <c r="K44" s="78"/>
      <c r="L44" s="78"/>
    </row>
    <row r="45" spans="2:12">
      <c r="B45" s="76"/>
      <c r="C45" s="70"/>
      <c r="D45" s="70"/>
      <c r="E45" s="70"/>
      <c r="F45" s="70"/>
      <c r="G45" s="83"/>
      <c r="H45" s="70"/>
      <c r="I45" s="70"/>
      <c r="J45" s="77"/>
      <c r="K45" s="78"/>
      <c r="L45" s="78"/>
    </row>
    <row r="46" spans="2:12">
      <c r="B46" s="76"/>
      <c r="C46" s="70"/>
      <c r="D46" s="70"/>
      <c r="E46" s="70"/>
      <c r="F46" s="70"/>
      <c r="G46" s="83"/>
      <c r="H46" s="70"/>
      <c r="I46" s="70"/>
      <c r="J46" s="77"/>
      <c r="K46" s="78"/>
      <c r="L46" s="78"/>
    </row>
    <row r="47" spans="2:12">
      <c r="D47" s="1"/>
    </row>
    <row r="48" spans="2:12">
      <c r="D48" s="1"/>
    </row>
    <row r="49" spans="2:4">
      <c r="D49" s="1"/>
    </row>
    <row r="50" spans="2:4">
      <c r="B50" s="85" t="s">
        <v>231</v>
      </c>
      <c r="D50" s="1"/>
    </row>
    <row r="51" spans="2:4">
      <c r="B51" s="97"/>
      <c r="D51" s="1"/>
    </row>
    <row r="52" spans="2:4">
      <c r="D52" s="1"/>
    </row>
    <row r="53" spans="2:4">
      <c r="D53" s="1"/>
    </row>
    <row r="54" spans="2:4">
      <c r="D54" s="1"/>
    </row>
    <row r="55" spans="2:4">
      <c r="D55" s="1"/>
    </row>
    <row r="56" spans="2:4">
      <c r="D56" s="1"/>
    </row>
    <row r="57" spans="2:4">
      <c r="D57" s="1"/>
    </row>
    <row r="58" spans="2:4">
      <c r="D58" s="1"/>
    </row>
    <row r="59" spans="2:4">
      <c r="D59" s="1"/>
    </row>
    <row r="60" spans="2:4">
      <c r="D60" s="1"/>
    </row>
    <row r="61" spans="2:4">
      <c r="D61" s="1"/>
    </row>
    <row r="62" spans="2:4">
      <c r="D62" s="1"/>
    </row>
    <row r="63" spans="2:4">
      <c r="D63" s="1"/>
    </row>
    <row r="64" spans="2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5">
      <c r="D513" s="1"/>
    </row>
    <row r="514" spans="4:5">
      <c r="D514" s="1"/>
    </row>
    <row r="515" spans="4:5">
      <c r="D515" s="1"/>
    </row>
    <row r="516" spans="4:5">
      <c r="D516" s="1"/>
    </row>
    <row r="517" spans="4:5">
      <c r="E517" s="2"/>
    </row>
  </sheetData>
  <sheetProtection sheet="1" objects="1" scenarios="1"/>
  <mergeCells count="1">
    <mergeCell ref="B6:L6"/>
  </mergeCells>
  <phoneticPr fontId="3" type="noConversion"/>
  <dataValidations count="1">
    <dataValidation allowBlank="1" showInputMessage="1" showErrorMessage="1" sqref="E10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Y559"/>
  <sheetViews>
    <sheetView rightToLeft="1" topLeftCell="A118" workbookViewId="0">
      <selection activeCell="C143" sqref="C143"/>
    </sheetView>
  </sheetViews>
  <sheetFormatPr defaultColWidth="9.140625" defaultRowHeight="18"/>
  <cols>
    <col min="1" max="1" width="6.28515625" style="1" customWidth="1"/>
    <col min="2" max="2" width="47" style="2" bestFit="1" customWidth="1"/>
    <col min="3" max="3" width="63.140625" style="2" bestFit="1" customWidth="1"/>
    <col min="4" max="4" width="8.5703125" style="2" bestFit="1" customWidth="1"/>
    <col min="5" max="5" width="12.28515625" style="1" bestFit="1" customWidth="1"/>
    <col min="6" max="7" width="11.28515625" style="1" bestFit="1" customWidth="1"/>
    <col min="8" max="8" width="6.42578125" style="1" bestFit="1" customWidth="1"/>
    <col min="9" max="9" width="8" style="1" bestFit="1" customWidth="1"/>
    <col min="10" max="10" width="10" style="1" bestFit="1" customWidth="1"/>
    <col min="11" max="11" width="10.42578125" style="1" bestFit="1" customWidth="1"/>
    <col min="12" max="12" width="7.5703125" style="1" customWidth="1"/>
    <col min="13" max="13" width="6.7109375" style="1" customWidth="1"/>
    <col min="14" max="14" width="7.7109375" style="1" customWidth="1"/>
    <col min="15" max="15" width="7.140625" style="1" customWidth="1"/>
    <col min="16" max="16" width="6" style="1" customWidth="1"/>
    <col min="17" max="17" width="7.85546875" style="1" customWidth="1"/>
    <col min="18" max="18" width="8.140625" style="1" customWidth="1"/>
    <col min="19" max="19" width="6.28515625" style="1" customWidth="1"/>
    <col min="20" max="20" width="8" style="1" customWidth="1"/>
    <col min="21" max="21" width="8.7109375" style="1" customWidth="1"/>
    <col min="22" max="22" width="10" style="1" customWidth="1"/>
    <col min="23" max="23" width="9.5703125" style="1" customWidth="1"/>
    <col min="24" max="24" width="6.140625" style="1" customWidth="1"/>
    <col min="25" max="26" width="5.7109375" style="1" customWidth="1"/>
    <col min="27" max="27" width="6.85546875" style="1" customWidth="1"/>
    <col min="28" max="28" width="6.42578125" style="1" customWidth="1"/>
    <col min="29" max="29" width="6.7109375" style="1" customWidth="1"/>
    <col min="30" max="30" width="7.28515625" style="1" customWidth="1"/>
    <col min="31" max="42" width="5.7109375" style="1" customWidth="1"/>
    <col min="43" max="16384" width="9.140625" style="1"/>
  </cols>
  <sheetData>
    <row r="1" spans="2:51">
      <c r="B1" s="47" t="s">
        <v>159</v>
      </c>
      <c r="C1" s="68" t="s" vm="1">
        <v>238</v>
      </c>
    </row>
    <row r="2" spans="2:51">
      <c r="B2" s="47" t="s">
        <v>158</v>
      </c>
      <c r="C2" s="68" t="s">
        <v>239</v>
      </c>
    </row>
    <row r="3" spans="2:51">
      <c r="B3" s="47" t="s">
        <v>160</v>
      </c>
      <c r="C3" s="68" t="s">
        <v>240</v>
      </c>
    </row>
    <row r="4" spans="2:51">
      <c r="B4" s="47" t="s">
        <v>161</v>
      </c>
      <c r="C4" s="68">
        <v>12147</v>
      </c>
    </row>
    <row r="6" spans="2:51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51" ht="26.25" customHeight="1">
      <c r="B7" s="107" t="s">
        <v>81</v>
      </c>
      <c r="C7" s="108"/>
      <c r="D7" s="108"/>
      <c r="E7" s="108"/>
      <c r="F7" s="108"/>
      <c r="G7" s="108"/>
      <c r="H7" s="108"/>
      <c r="I7" s="108"/>
      <c r="J7" s="108"/>
      <c r="K7" s="109"/>
    </row>
    <row r="8" spans="2:51" s="3" customFormat="1" ht="63">
      <c r="B8" s="22" t="s">
        <v>96</v>
      </c>
      <c r="C8" s="30" t="s">
        <v>34</v>
      </c>
      <c r="D8" s="30" t="s">
        <v>49</v>
      </c>
      <c r="E8" s="30" t="s">
        <v>83</v>
      </c>
      <c r="F8" s="30" t="s">
        <v>84</v>
      </c>
      <c r="G8" s="30" t="s">
        <v>216</v>
      </c>
      <c r="H8" s="30" t="s">
        <v>215</v>
      </c>
      <c r="I8" s="30" t="s">
        <v>91</v>
      </c>
      <c r="J8" s="30" t="s">
        <v>162</v>
      </c>
      <c r="K8" s="31" t="s">
        <v>164</v>
      </c>
      <c r="L8" s="1"/>
      <c r="AW8" s="1"/>
    </row>
    <row r="9" spans="2:51" s="3" customFormat="1" ht="22.5" customHeight="1">
      <c r="B9" s="15"/>
      <c r="C9" s="16"/>
      <c r="D9" s="16"/>
      <c r="E9" s="16"/>
      <c r="F9" s="16" t="s">
        <v>21</v>
      </c>
      <c r="G9" s="16" t="s">
        <v>223</v>
      </c>
      <c r="H9" s="16"/>
      <c r="I9" s="16" t="s">
        <v>219</v>
      </c>
      <c r="J9" s="32" t="s">
        <v>19</v>
      </c>
      <c r="K9" s="17" t="s">
        <v>19</v>
      </c>
      <c r="AW9" s="1"/>
    </row>
    <row r="10" spans="2:51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20" t="s">
        <v>8</v>
      </c>
      <c r="AW10" s="1"/>
    </row>
    <row r="11" spans="2:51" s="4" customFormat="1" ht="18" customHeight="1">
      <c r="B11" s="87" t="s">
        <v>37</v>
      </c>
      <c r="C11" s="89"/>
      <c r="D11" s="89"/>
      <c r="E11" s="89"/>
      <c r="F11" s="89"/>
      <c r="G11" s="90"/>
      <c r="H11" s="91"/>
      <c r="I11" s="90">
        <v>9.1515022929999983</v>
      </c>
      <c r="J11" s="92">
        <f>I11/$I$11</f>
        <v>1</v>
      </c>
      <c r="K11" s="92">
        <f>I11/'סכום נכסי הקרן'!$C$42</f>
        <v>1.2918564658048204E-3</v>
      </c>
      <c r="AW11" s="1"/>
    </row>
    <row r="12" spans="2:51" ht="19.5" customHeight="1">
      <c r="B12" s="71" t="s">
        <v>29</v>
      </c>
      <c r="C12" s="72"/>
      <c r="D12" s="72"/>
      <c r="E12" s="72"/>
      <c r="F12" s="72"/>
      <c r="G12" s="80"/>
      <c r="H12" s="82"/>
      <c r="I12" s="80">
        <v>-1.5239405849999998</v>
      </c>
      <c r="J12" s="81">
        <f t="shared" ref="J12:J73" si="0">I12/$I$11</f>
        <v>-0.16652354293411092</v>
      </c>
      <c r="K12" s="81">
        <f>I12/'סכום נכסי הקרן'!$C$42</f>
        <v>-2.1512451564815782E-4</v>
      </c>
    </row>
    <row r="13" spans="2:51">
      <c r="B13" s="88" t="s">
        <v>1056</v>
      </c>
      <c r="C13" s="72"/>
      <c r="D13" s="72"/>
      <c r="E13" s="72"/>
      <c r="F13" s="72"/>
      <c r="G13" s="80"/>
      <c r="H13" s="82"/>
      <c r="I13" s="80">
        <v>-0.31229139100000036</v>
      </c>
      <c r="J13" s="81">
        <f t="shared" si="0"/>
        <v>-3.4124603917640127E-2</v>
      </c>
      <c r="K13" s="81">
        <f>I13/'סכום נכסי הקרן'!$C$42</f>
        <v>-4.4084090214031903E-5</v>
      </c>
    </row>
    <row r="14" spans="2:51">
      <c r="B14" s="76" t="s">
        <v>1057</v>
      </c>
      <c r="C14" s="70" t="s">
        <v>1058</v>
      </c>
      <c r="D14" s="83" t="s">
        <v>566</v>
      </c>
      <c r="E14" s="83" t="s">
        <v>143</v>
      </c>
      <c r="F14" s="96">
        <v>43887</v>
      </c>
      <c r="G14" s="77">
        <v>4079.5164720000002</v>
      </c>
      <c r="H14" s="79">
        <v>-1.8695999999999999</v>
      </c>
      <c r="I14" s="77">
        <v>-7.6270004000000002E-2</v>
      </c>
      <c r="J14" s="78">
        <f t="shared" si="0"/>
        <v>-8.3341512199957678E-3</v>
      </c>
      <c r="K14" s="78">
        <f>I14/'סכום נכסי הקרן'!$C$42</f>
        <v>-1.0766527140546666E-5</v>
      </c>
    </row>
    <row r="15" spans="2:51">
      <c r="B15" s="76" t="s">
        <v>1059</v>
      </c>
      <c r="C15" s="70" t="s">
        <v>1060</v>
      </c>
      <c r="D15" s="83" t="s">
        <v>566</v>
      </c>
      <c r="E15" s="83" t="s">
        <v>143</v>
      </c>
      <c r="F15" s="96">
        <v>43893</v>
      </c>
      <c r="G15" s="77">
        <v>5104.6480579999998</v>
      </c>
      <c r="H15" s="79">
        <v>-1.6365000000000001</v>
      </c>
      <c r="I15" s="77">
        <v>-8.3537126000000003E-2</v>
      </c>
      <c r="J15" s="78">
        <f t="shared" si="0"/>
        <v>-9.1282418258145127E-3</v>
      </c>
      <c r="K15" s="78">
        <f>I15/'סכום נכסי הקרן'!$C$42</f>
        <v>-1.1792378224108478E-5</v>
      </c>
    </row>
    <row r="16" spans="2:51" s="7" customFormat="1">
      <c r="B16" s="76" t="s">
        <v>1061</v>
      </c>
      <c r="C16" s="70" t="s">
        <v>1062</v>
      </c>
      <c r="D16" s="83" t="s">
        <v>566</v>
      </c>
      <c r="E16" s="83" t="s">
        <v>143</v>
      </c>
      <c r="F16" s="96">
        <v>44005</v>
      </c>
      <c r="G16" s="77">
        <v>5692.3408099999997</v>
      </c>
      <c r="H16" s="79">
        <v>-1.3897999999999999</v>
      </c>
      <c r="I16" s="77">
        <v>-7.9114166999999999E-2</v>
      </c>
      <c r="J16" s="78">
        <f t="shared" si="0"/>
        <v>-8.6449376798511633E-3</v>
      </c>
      <c r="K16" s="78">
        <f>I16/'סכום נכסי הקרן'!$C$42</f>
        <v>-1.1168018638195447E-5</v>
      </c>
      <c r="AW16" s="1"/>
      <c r="AY16" s="1"/>
    </row>
    <row r="17" spans="2:51" s="7" customFormat="1">
      <c r="B17" s="76" t="s">
        <v>1063</v>
      </c>
      <c r="C17" s="70" t="s">
        <v>1064</v>
      </c>
      <c r="D17" s="83" t="s">
        <v>566</v>
      </c>
      <c r="E17" s="83" t="s">
        <v>143</v>
      </c>
      <c r="F17" s="96">
        <v>44006</v>
      </c>
      <c r="G17" s="77">
        <v>4562.6100859999997</v>
      </c>
      <c r="H17" s="79">
        <v>-1.2856000000000001</v>
      </c>
      <c r="I17" s="77">
        <v>-5.8656312999999995E-2</v>
      </c>
      <c r="J17" s="78">
        <f t="shared" si="0"/>
        <v>-6.4094736713191146E-3</v>
      </c>
      <c r="K17" s="78">
        <f>I17/'סכום נכסי הקרן'!$C$42</f>
        <v>-8.2801200046993577E-6</v>
      </c>
      <c r="AW17" s="1"/>
      <c r="AY17" s="1"/>
    </row>
    <row r="18" spans="2:51" s="7" customFormat="1">
      <c r="B18" s="76" t="s">
        <v>1065</v>
      </c>
      <c r="C18" s="70" t="s">
        <v>1066</v>
      </c>
      <c r="D18" s="83" t="s">
        <v>566</v>
      </c>
      <c r="E18" s="83" t="s">
        <v>143</v>
      </c>
      <c r="F18" s="96">
        <v>44005</v>
      </c>
      <c r="G18" s="77">
        <v>5715.1848750000008</v>
      </c>
      <c r="H18" s="79">
        <v>-1.081</v>
      </c>
      <c r="I18" s="77">
        <v>-6.1780648000000001E-2</v>
      </c>
      <c r="J18" s="78">
        <f t="shared" si="0"/>
        <v>-6.7508749953825763E-3</v>
      </c>
      <c r="K18" s="78">
        <f>I18/'סכום נכסי הקרן'!$C$42</f>
        <v>-8.7211615126250686E-6</v>
      </c>
      <c r="AW18" s="1"/>
      <c r="AY18" s="1"/>
    </row>
    <row r="19" spans="2:51">
      <c r="B19" s="76" t="s">
        <v>1067</v>
      </c>
      <c r="C19" s="70" t="s">
        <v>1068</v>
      </c>
      <c r="D19" s="83" t="s">
        <v>566</v>
      </c>
      <c r="E19" s="83" t="s">
        <v>143</v>
      </c>
      <c r="F19" s="96">
        <v>44000</v>
      </c>
      <c r="G19" s="77">
        <v>5148.1685029999999</v>
      </c>
      <c r="H19" s="79">
        <v>-0.94210000000000005</v>
      </c>
      <c r="I19" s="77">
        <v>-4.8501951000000001E-2</v>
      </c>
      <c r="J19" s="78">
        <f t="shared" si="0"/>
        <v>-5.2998895096272045E-3</v>
      </c>
      <c r="K19" s="78">
        <f>I19/'סכום נכסי הקרן'!$C$42</f>
        <v>-6.8466965310630432E-6</v>
      </c>
    </row>
    <row r="20" spans="2:51">
      <c r="B20" s="76" t="s">
        <v>1069</v>
      </c>
      <c r="C20" s="70" t="s">
        <v>1070</v>
      </c>
      <c r="D20" s="83" t="s">
        <v>566</v>
      </c>
      <c r="E20" s="83" t="s">
        <v>143</v>
      </c>
      <c r="F20" s="96">
        <v>44011</v>
      </c>
      <c r="G20" s="77">
        <v>4578.4842099999996</v>
      </c>
      <c r="H20" s="79">
        <v>-0.93100000000000005</v>
      </c>
      <c r="I20" s="77">
        <v>-4.2624155999999996E-2</v>
      </c>
      <c r="J20" s="78">
        <f t="shared" si="0"/>
        <v>-4.6576129946012575E-3</v>
      </c>
      <c r="K20" s="78">
        <f>I20/'סכום נכסי הקרן'!$C$42</f>
        <v>-6.0169674622921866E-6</v>
      </c>
    </row>
    <row r="21" spans="2:51">
      <c r="B21" s="76" t="s">
        <v>1071</v>
      </c>
      <c r="C21" s="70" t="s">
        <v>1072</v>
      </c>
      <c r="D21" s="83" t="s">
        <v>566</v>
      </c>
      <c r="E21" s="83" t="s">
        <v>143</v>
      </c>
      <c r="F21" s="96">
        <v>44000</v>
      </c>
      <c r="G21" s="77">
        <v>6305.7789910000001</v>
      </c>
      <c r="H21" s="79">
        <v>-0.72489999999999999</v>
      </c>
      <c r="I21" s="77">
        <v>-4.5710146E-2</v>
      </c>
      <c r="J21" s="78">
        <f t="shared" si="0"/>
        <v>-4.9948242962211545E-3</v>
      </c>
      <c r="K21" s="78">
        <f>I21/'סכום נכסי הקרן'!$C$42</f>
        <v>-6.4525960626323103E-6</v>
      </c>
    </row>
    <row r="22" spans="2:51">
      <c r="B22" s="76" t="s">
        <v>1073</v>
      </c>
      <c r="C22" s="70" t="s">
        <v>1074</v>
      </c>
      <c r="D22" s="83" t="s">
        <v>566</v>
      </c>
      <c r="E22" s="83" t="s">
        <v>143</v>
      </c>
      <c r="F22" s="96">
        <v>43991</v>
      </c>
      <c r="G22" s="77">
        <v>4012.88517</v>
      </c>
      <c r="H22" s="79">
        <v>-0.77649999999999997</v>
      </c>
      <c r="I22" s="77">
        <v>-3.1159348999999999E-2</v>
      </c>
      <c r="J22" s="78">
        <f t="shared" si="0"/>
        <v>-3.404834310519033E-3</v>
      </c>
      <c r="K22" s="78">
        <f>I22/'סכום נכסי הקרן'!$C$42</f>
        <v>-4.3985572190381102E-6</v>
      </c>
    </row>
    <row r="23" spans="2:51">
      <c r="B23" s="76" t="s">
        <v>1075</v>
      </c>
      <c r="C23" s="70" t="s">
        <v>1076</v>
      </c>
      <c r="D23" s="83" t="s">
        <v>566</v>
      </c>
      <c r="E23" s="83" t="s">
        <v>143</v>
      </c>
      <c r="F23" s="96">
        <v>44000</v>
      </c>
      <c r="G23" s="77">
        <v>4016.9704230000002</v>
      </c>
      <c r="H23" s="79">
        <v>-0.66090000000000004</v>
      </c>
      <c r="I23" s="77">
        <v>-2.6548508999999998E-2</v>
      </c>
      <c r="J23" s="78">
        <f t="shared" si="0"/>
        <v>-2.9010000926631471E-3</v>
      </c>
      <c r="K23" s="78">
        <f>I23/'סכום נכסי הקרן'!$C$42</f>
        <v>-3.7476757270072695E-6</v>
      </c>
    </row>
    <row r="24" spans="2:51">
      <c r="B24" s="76" t="s">
        <v>1077</v>
      </c>
      <c r="C24" s="70" t="s">
        <v>1078</v>
      </c>
      <c r="D24" s="83" t="s">
        <v>566</v>
      </c>
      <c r="E24" s="83" t="s">
        <v>143</v>
      </c>
      <c r="F24" s="96">
        <v>43991</v>
      </c>
      <c r="G24" s="77">
        <v>1721.608776</v>
      </c>
      <c r="H24" s="79">
        <v>-0.67110000000000003</v>
      </c>
      <c r="I24" s="77">
        <v>-1.155343E-2</v>
      </c>
      <c r="J24" s="78">
        <f t="shared" si="0"/>
        <v>-1.2624626678875708E-3</v>
      </c>
      <c r="K24" s="78">
        <f>I24/'סכום נכסי הקרן'!$C$42</f>
        <v>-1.630920560347762E-6</v>
      </c>
    </row>
    <row r="25" spans="2:51">
      <c r="B25" s="76" t="s">
        <v>1079</v>
      </c>
      <c r="C25" s="70" t="s">
        <v>1080</v>
      </c>
      <c r="D25" s="83" t="s">
        <v>566</v>
      </c>
      <c r="E25" s="83" t="s">
        <v>143</v>
      </c>
      <c r="F25" s="96">
        <v>43992</v>
      </c>
      <c r="G25" s="77">
        <v>5054.307742</v>
      </c>
      <c r="H25" s="79">
        <v>-0.58109999999999995</v>
      </c>
      <c r="I25" s="77">
        <v>-2.9371650999999999E-2</v>
      </c>
      <c r="J25" s="78">
        <f t="shared" si="0"/>
        <v>-3.2094895526023561E-3</v>
      </c>
      <c r="K25" s="78">
        <f>I25/'סכום נכסי הקרן'!$C$42</f>
        <v>-4.1461998304623739E-6</v>
      </c>
    </row>
    <row r="26" spans="2:51">
      <c r="B26" s="76" t="s">
        <v>1081</v>
      </c>
      <c r="C26" s="70" t="s">
        <v>1082</v>
      </c>
      <c r="D26" s="83" t="s">
        <v>566</v>
      </c>
      <c r="E26" s="83" t="s">
        <v>143</v>
      </c>
      <c r="F26" s="96">
        <v>43991</v>
      </c>
      <c r="G26" s="77">
        <v>5172.0297119999996</v>
      </c>
      <c r="H26" s="79">
        <v>-0.53090000000000004</v>
      </c>
      <c r="I26" s="77">
        <v>-2.7457982000000002E-2</v>
      </c>
      <c r="J26" s="78">
        <f t="shared" si="0"/>
        <v>-3.0003797322984515E-3</v>
      </c>
      <c r="K26" s="78">
        <f>I26/'סכום נכסי הקרן'!$C$42</f>
        <v>-3.8760599570394907E-6</v>
      </c>
    </row>
    <row r="27" spans="2:51">
      <c r="B27" s="76" t="s">
        <v>1083</v>
      </c>
      <c r="C27" s="70" t="s">
        <v>1084</v>
      </c>
      <c r="D27" s="83" t="s">
        <v>566</v>
      </c>
      <c r="E27" s="83" t="s">
        <v>143</v>
      </c>
      <c r="F27" s="96">
        <v>43991</v>
      </c>
      <c r="G27" s="77">
        <v>5288.0375430000004</v>
      </c>
      <c r="H27" s="79">
        <v>-0.51049999999999995</v>
      </c>
      <c r="I27" s="77">
        <v>-2.6994482E-2</v>
      </c>
      <c r="J27" s="78">
        <f t="shared" si="0"/>
        <v>-2.9497323101419239E-3</v>
      </c>
      <c r="K27" s="78">
        <f>I27/'סכום נכסי הקרן'!$C$42</f>
        <v>-3.8106307572502344E-6</v>
      </c>
    </row>
    <row r="28" spans="2:51">
      <c r="B28" s="76" t="s">
        <v>1085</v>
      </c>
      <c r="C28" s="70" t="s">
        <v>1086</v>
      </c>
      <c r="D28" s="83" t="s">
        <v>566</v>
      </c>
      <c r="E28" s="83" t="s">
        <v>143</v>
      </c>
      <c r="F28" s="96">
        <v>43999</v>
      </c>
      <c r="G28" s="77">
        <v>5173.9806289999997</v>
      </c>
      <c r="H28" s="79">
        <v>-0.50149999999999995</v>
      </c>
      <c r="I28" s="77">
        <v>-2.5948972000000004E-2</v>
      </c>
      <c r="J28" s="78">
        <f t="shared" si="0"/>
        <v>-2.8354876794215987E-3</v>
      </c>
      <c r="K28" s="78">
        <f>I28/'סכום נכסי הקרן'!$C$42</f>
        <v>-3.663043092370698E-6</v>
      </c>
    </row>
    <row r="29" spans="2:51">
      <c r="B29" s="76" t="s">
        <v>1087</v>
      </c>
      <c r="C29" s="70" t="s">
        <v>1088</v>
      </c>
      <c r="D29" s="83" t="s">
        <v>566</v>
      </c>
      <c r="E29" s="83" t="s">
        <v>143</v>
      </c>
      <c r="F29" s="96">
        <v>44012</v>
      </c>
      <c r="G29" s="77">
        <v>2876.1845050000002</v>
      </c>
      <c r="H29" s="79">
        <v>-0.3629</v>
      </c>
      <c r="I29" s="77">
        <v>-1.0436756E-2</v>
      </c>
      <c r="J29" s="78">
        <f t="shared" si="0"/>
        <v>-1.1404418275656331E-3</v>
      </c>
      <c r="K29" s="78">
        <f>I29/'סכום נכסי הקרן'!$C$42</f>
        <v>-1.4732871488149292E-6</v>
      </c>
    </row>
    <row r="30" spans="2:51">
      <c r="B30" s="76" t="s">
        <v>1089</v>
      </c>
      <c r="C30" s="70" t="s">
        <v>1090</v>
      </c>
      <c r="D30" s="83" t="s">
        <v>566</v>
      </c>
      <c r="E30" s="83" t="s">
        <v>143</v>
      </c>
      <c r="F30" s="96">
        <v>43991</v>
      </c>
      <c r="G30" s="77">
        <v>8068.1402449999996</v>
      </c>
      <c r="H30" s="79">
        <v>-0.27129999999999999</v>
      </c>
      <c r="I30" s="77">
        <v>-2.1884937E-2</v>
      </c>
      <c r="J30" s="78">
        <f t="shared" si="0"/>
        <v>-2.3914037607508255E-3</v>
      </c>
      <c r="K30" s="78">
        <f>I30/'סכום נכסי הקרן'!$C$42</f>
        <v>-3.0893504106759178E-6</v>
      </c>
    </row>
    <row r="31" spans="2:51">
      <c r="B31" s="76" t="s">
        <v>1091</v>
      </c>
      <c r="C31" s="70" t="s">
        <v>1092</v>
      </c>
      <c r="D31" s="83" t="s">
        <v>566</v>
      </c>
      <c r="E31" s="83" t="s">
        <v>143</v>
      </c>
      <c r="F31" s="96">
        <v>43990</v>
      </c>
      <c r="G31" s="77">
        <v>5189.4378900000002</v>
      </c>
      <c r="H31" s="79">
        <v>-0.21820000000000001</v>
      </c>
      <c r="I31" s="77">
        <v>-1.1325149E-2</v>
      </c>
      <c r="J31" s="78">
        <f t="shared" si="0"/>
        <v>-1.237518020255825E-3</v>
      </c>
      <c r="K31" s="78">
        <f>I31/'סכום נכסי הקרן'!$C$42</f>
        <v>-1.5986956560174681E-6</v>
      </c>
    </row>
    <row r="32" spans="2:51">
      <c r="B32" s="76" t="s">
        <v>1093</v>
      </c>
      <c r="C32" s="70" t="s">
        <v>1094</v>
      </c>
      <c r="D32" s="83" t="s">
        <v>566</v>
      </c>
      <c r="E32" s="83" t="s">
        <v>143</v>
      </c>
      <c r="F32" s="96">
        <v>43990</v>
      </c>
      <c r="G32" s="77">
        <v>2767.900302</v>
      </c>
      <c r="H32" s="79">
        <v>-0.21099999999999999</v>
      </c>
      <c r="I32" s="77">
        <v>-5.840006E-3</v>
      </c>
      <c r="J32" s="78">
        <f t="shared" si="0"/>
        <v>-6.3814724763463506E-4</v>
      </c>
      <c r="K32" s="78">
        <f>I32/'סכום נכסי הקרן'!$C$42</f>
        <v>-8.2439464799235316E-7</v>
      </c>
    </row>
    <row r="33" spans="2:11">
      <c r="B33" s="76" t="s">
        <v>1095</v>
      </c>
      <c r="C33" s="70" t="s">
        <v>1096</v>
      </c>
      <c r="D33" s="83" t="s">
        <v>566</v>
      </c>
      <c r="E33" s="83" t="s">
        <v>143</v>
      </c>
      <c r="F33" s="96">
        <v>43990</v>
      </c>
      <c r="G33" s="77">
        <v>1730.8131000000001</v>
      </c>
      <c r="H33" s="79">
        <v>-0.1603</v>
      </c>
      <c r="I33" s="77">
        <v>-2.7746840000000004E-3</v>
      </c>
      <c r="J33" s="78">
        <f t="shared" si="0"/>
        <v>-3.0319437302904478E-4</v>
      </c>
      <c r="K33" s="78">
        <f>I33/'סכום נכסי הקרן'!$C$42</f>
        <v>-3.9168361119321017E-7</v>
      </c>
    </row>
    <row r="34" spans="2:11">
      <c r="B34" s="76" t="s">
        <v>1097</v>
      </c>
      <c r="C34" s="70" t="s">
        <v>1098</v>
      </c>
      <c r="D34" s="83" t="s">
        <v>566</v>
      </c>
      <c r="E34" s="83" t="s">
        <v>143</v>
      </c>
      <c r="F34" s="96">
        <v>43985</v>
      </c>
      <c r="G34" s="77">
        <v>4621.6378160000004</v>
      </c>
      <c r="H34" s="79">
        <v>-3.9300000000000002E-2</v>
      </c>
      <c r="I34" s="77">
        <v>-1.816802E-3</v>
      </c>
      <c r="J34" s="78">
        <f t="shared" si="0"/>
        <v>-1.9852500079573551E-4</v>
      </c>
      <c r="K34" s="78">
        <f>I34/'סכום נכסי הקרן'!$C$42</f>
        <v>-2.5646580590187801E-7</v>
      </c>
    </row>
    <row r="35" spans="2:11">
      <c r="B35" s="76" t="s">
        <v>1099</v>
      </c>
      <c r="C35" s="70" t="s">
        <v>1100</v>
      </c>
      <c r="D35" s="83" t="s">
        <v>566</v>
      </c>
      <c r="E35" s="83" t="s">
        <v>143</v>
      </c>
      <c r="F35" s="96">
        <v>43985</v>
      </c>
      <c r="G35" s="77">
        <v>5200.3930369999998</v>
      </c>
      <c r="H35" s="79">
        <v>-2.0299999999999999E-2</v>
      </c>
      <c r="I35" s="77">
        <v>-1.0541890000000001E-3</v>
      </c>
      <c r="J35" s="78">
        <f t="shared" si="0"/>
        <v>-1.1519299960251895E-4</v>
      </c>
      <c r="K35" s="78">
        <f>I35/'סכום נכסי הקרן'!$C$42</f>
        <v>-1.4881282135196621E-7</v>
      </c>
    </row>
    <row r="36" spans="2:11">
      <c r="B36" s="76" t="s">
        <v>1101</v>
      </c>
      <c r="C36" s="70" t="s">
        <v>1102</v>
      </c>
      <c r="D36" s="83" t="s">
        <v>566</v>
      </c>
      <c r="E36" s="83" t="s">
        <v>143</v>
      </c>
      <c r="F36" s="96">
        <v>43998</v>
      </c>
      <c r="G36" s="77">
        <v>2312.1528680000001</v>
      </c>
      <c r="H36" s="79">
        <v>1.7500000000000002E-2</v>
      </c>
      <c r="I36" s="77">
        <v>4.0557400000000002E-4</v>
      </c>
      <c r="J36" s="78">
        <f t="shared" si="0"/>
        <v>4.4317751011243736E-5</v>
      </c>
      <c r="K36" s="78">
        <f>I36/'סכום נכסי הקרן'!$C$42</f>
        <v>5.7252173193803336E-8</v>
      </c>
    </row>
    <row r="37" spans="2:11">
      <c r="B37" s="76" t="s">
        <v>1103</v>
      </c>
      <c r="C37" s="70" t="s">
        <v>1104</v>
      </c>
      <c r="D37" s="83" t="s">
        <v>566</v>
      </c>
      <c r="E37" s="83" t="s">
        <v>143</v>
      </c>
      <c r="F37" s="96">
        <v>43986</v>
      </c>
      <c r="G37" s="77">
        <v>5206.0957159999998</v>
      </c>
      <c r="H37" s="79">
        <v>0.1258</v>
      </c>
      <c r="I37" s="77">
        <v>6.5511179999999999E-3</v>
      </c>
      <c r="J37" s="78">
        <f t="shared" si="0"/>
        <v>7.1585164820544959E-4</v>
      </c>
      <c r="K37" s="78">
        <f>I37/'סכום נכסי הקרן'!$C$42</f>
        <v>9.2477758029124774E-7</v>
      </c>
    </row>
    <row r="38" spans="2:11">
      <c r="B38" s="76" t="s">
        <v>1105</v>
      </c>
      <c r="C38" s="70" t="s">
        <v>1106</v>
      </c>
      <c r="D38" s="83" t="s">
        <v>566</v>
      </c>
      <c r="E38" s="83" t="s">
        <v>143</v>
      </c>
      <c r="F38" s="96">
        <v>43986</v>
      </c>
      <c r="G38" s="77">
        <v>4631.7759120000001</v>
      </c>
      <c r="H38" s="79">
        <v>0.215</v>
      </c>
      <c r="I38" s="77">
        <v>9.9578789999999993E-3</v>
      </c>
      <c r="J38" s="78">
        <f t="shared" si="0"/>
        <v>1.088114134836288E-3</v>
      </c>
      <c r="K38" s="78">
        <f>I38/'סכום נכסי הקרן'!$C$42</f>
        <v>1.4056872806218769E-6</v>
      </c>
    </row>
    <row r="39" spans="2:11">
      <c r="B39" s="76" t="s">
        <v>1107</v>
      </c>
      <c r="C39" s="70" t="s">
        <v>1108</v>
      </c>
      <c r="D39" s="83" t="s">
        <v>566</v>
      </c>
      <c r="E39" s="83" t="s">
        <v>143</v>
      </c>
      <c r="F39" s="96">
        <v>43984</v>
      </c>
      <c r="G39" s="77">
        <v>5215.0999460000003</v>
      </c>
      <c r="H39" s="79">
        <v>0.26340000000000002</v>
      </c>
      <c r="I39" s="77">
        <v>1.3734609E-2</v>
      </c>
      <c r="J39" s="78">
        <f t="shared" si="0"/>
        <v>1.5008037544289999E-3</v>
      </c>
      <c r="K39" s="78">
        <f>I39/'סכום נכסי הקרן'!$C$42</f>
        <v>1.9388230340632538E-6</v>
      </c>
    </row>
    <row r="40" spans="2:11">
      <c r="B40" s="76" t="s">
        <v>1109</v>
      </c>
      <c r="C40" s="70" t="s">
        <v>1110</v>
      </c>
      <c r="D40" s="83" t="s">
        <v>566</v>
      </c>
      <c r="E40" s="83" t="s">
        <v>143</v>
      </c>
      <c r="F40" s="96">
        <v>43957</v>
      </c>
      <c r="G40" s="77">
        <v>4653.3860640000003</v>
      </c>
      <c r="H40" s="79">
        <v>0.67930000000000001</v>
      </c>
      <c r="I40" s="77">
        <v>3.1610854000000001E-2</v>
      </c>
      <c r="J40" s="78">
        <f t="shared" si="0"/>
        <v>3.4541710189133867E-3</v>
      </c>
      <c r="K40" s="78">
        <f>I40/'סכום נכסי הקרן'!$C$42</f>
        <v>4.4622931647788839E-6</v>
      </c>
    </row>
    <row r="41" spans="2:11">
      <c r="B41" s="76" t="s">
        <v>1111</v>
      </c>
      <c r="C41" s="70" t="s">
        <v>1112</v>
      </c>
      <c r="D41" s="83" t="s">
        <v>566</v>
      </c>
      <c r="E41" s="83" t="s">
        <v>143</v>
      </c>
      <c r="F41" s="96">
        <v>43984</v>
      </c>
      <c r="G41" s="77">
        <v>6406.9348449999998</v>
      </c>
      <c r="H41" s="79">
        <v>0.78390000000000004</v>
      </c>
      <c r="I41" s="77">
        <v>5.0223269000000001E-2</v>
      </c>
      <c r="J41" s="78">
        <f t="shared" si="0"/>
        <v>5.4879808136436654E-3</v>
      </c>
      <c r="K41" s="78">
        <f>I41/'סכום נכסי הקרן'!$C$42</f>
        <v>7.0896834983183685E-6</v>
      </c>
    </row>
    <row r="42" spans="2:11">
      <c r="B42" s="76" t="s">
        <v>1113</v>
      </c>
      <c r="C42" s="70" t="s">
        <v>1114</v>
      </c>
      <c r="D42" s="83" t="s">
        <v>566</v>
      </c>
      <c r="E42" s="83" t="s">
        <v>143</v>
      </c>
      <c r="F42" s="96">
        <v>43963</v>
      </c>
      <c r="G42" s="77">
        <v>2918.4543629999998</v>
      </c>
      <c r="H42" s="79">
        <v>1.0298</v>
      </c>
      <c r="I42" s="77">
        <v>3.0055482999999997E-2</v>
      </c>
      <c r="J42" s="78">
        <f t="shared" si="0"/>
        <v>3.2842130218324367E-3</v>
      </c>
      <c r="K42" s="78">
        <f>I42/'סכום נכסי הקרן'!$C$42</f>
        <v>4.2427318273346208E-6</v>
      </c>
    </row>
    <row r="43" spans="2:11">
      <c r="B43" s="76" t="s">
        <v>1115</v>
      </c>
      <c r="C43" s="70" t="s">
        <v>1116</v>
      </c>
      <c r="D43" s="83" t="s">
        <v>566</v>
      </c>
      <c r="E43" s="83" t="s">
        <v>143</v>
      </c>
      <c r="F43" s="96">
        <v>43983</v>
      </c>
      <c r="G43" s="77">
        <v>4671.7947119999999</v>
      </c>
      <c r="H43" s="79">
        <v>1.0348999999999999</v>
      </c>
      <c r="I43" s="77">
        <v>4.8347390999999997E-2</v>
      </c>
      <c r="J43" s="78">
        <f t="shared" si="0"/>
        <v>5.2830004792744261E-3</v>
      </c>
      <c r="K43" s="78">
        <f>I43/'סכום נכסי הקרן'!$C$42</f>
        <v>6.8248783280006317E-6</v>
      </c>
    </row>
    <row r="44" spans="2:11">
      <c r="B44" s="76" t="s">
        <v>1117</v>
      </c>
      <c r="C44" s="70" t="s">
        <v>1118</v>
      </c>
      <c r="D44" s="83" t="s">
        <v>566</v>
      </c>
      <c r="E44" s="83" t="s">
        <v>143</v>
      </c>
      <c r="F44" s="96">
        <v>43983</v>
      </c>
      <c r="G44" s="77">
        <v>6308.8137500000003</v>
      </c>
      <c r="H44" s="79">
        <v>1.0722</v>
      </c>
      <c r="I44" s="77">
        <v>6.7644767000000008E-2</v>
      </c>
      <c r="J44" s="78">
        <f t="shared" si="0"/>
        <v>7.3916571109577953E-3</v>
      </c>
      <c r="K44" s="78">
        <f>I44/'סכום נכסי הקרן'!$C$42</f>
        <v>9.5489600318030075E-6</v>
      </c>
    </row>
    <row r="45" spans="2:11">
      <c r="B45" s="76" t="s">
        <v>1119</v>
      </c>
      <c r="C45" s="70" t="s">
        <v>1120</v>
      </c>
      <c r="D45" s="83" t="s">
        <v>566</v>
      </c>
      <c r="E45" s="83" t="s">
        <v>143</v>
      </c>
      <c r="F45" s="96">
        <v>43962</v>
      </c>
      <c r="G45" s="77">
        <v>2923.0398499999997</v>
      </c>
      <c r="H45" s="79">
        <v>1.1409</v>
      </c>
      <c r="I45" s="77">
        <v>3.3347554000000001E-2</v>
      </c>
      <c r="J45" s="78">
        <f t="shared" si="0"/>
        <v>3.6439431398610487E-3</v>
      </c>
      <c r="K45" s="78">
        <f>I45/'סכום נכסי הקרן'!$C$42</f>
        <v>4.707451506254615E-6</v>
      </c>
    </row>
    <row r="46" spans="2:11">
      <c r="B46" s="76" t="s">
        <v>1121</v>
      </c>
      <c r="C46" s="70" t="s">
        <v>1122</v>
      </c>
      <c r="D46" s="83" t="s">
        <v>566</v>
      </c>
      <c r="E46" s="83" t="s">
        <v>143</v>
      </c>
      <c r="F46" s="96">
        <v>43956</v>
      </c>
      <c r="G46" s="77">
        <v>3509.2485719999995</v>
      </c>
      <c r="H46" s="79">
        <v>1.2209000000000001</v>
      </c>
      <c r="I46" s="77">
        <v>4.2845762000000009E-2</v>
      </c>
      <c r="J46" s="78">
        <f t="shared" si="0"/>
        <v>4.6818282537909447E-3</v>
      </c>
      <c r="K46" s="78">
        <f>I46/'סכום נכסי הקרן'!$C$42</f>
        <v>6.0482501014475234E-6</v>
      </c>
    </row>
    <row r="47" spans="2:11">
      <c r="B47" s="76" t="s">
        <v>1123</v>
      </c>
      <c r="C47" s="70" t="s">
        <v>1124</v>
      </c>
      <c r="D47" s="83" t="s">
        <v>566</v>
      </c>
      <c r="E47" s="83" t="s">
        <v>143</v>
      </c>
      <c r="F47" s="96">
        <v>43964</v>
      </c>
      <c r="G47" s="77">
        <v>3511.299536</v>
      </c>
      <c r="H47" s="79">
        <v>1.2490000000000001</v>
      </c>
      <c r="I47" s="77">
        <v>4.3854607999999996E-2</v>
      </c>
      <c r="J47" s="78">
        <f t="shared" si="0"/>
        <v>4.7920665477562598E-3</v>
      </c>
      <c r="K47" s="78">
        <f>I47/'סכום נכסי הקרן'!$C$42</f>
        <v>6.1906621542859079E-6</v>
      </c>
    </row>
    <row r="48" spans="2:11">
      <c r="B48" s="76" t="s">
        <v>1126</v>
      </c>
      <c r="C48" s="70" t="s">
        <v>1127</v>
      </c>
      <c r="D48" s="83" t="s">
        <v>566</v>
      </c>
      <c r="E48" s="83" t="s">
        <v>143</v>
      </c>
      <c r="F48" s="96">
        <v>43969</v>
      </c>
      <c r="G48" s="77">
        <v>3531.0588179999995</v>
      </c>
      <c r="H48" s="79">
        <v>1.8019000000000001</v>
      </c>
      <c r="I48" s="77">
        <v>6.3627218999999999E-2</v>
      </c>
      <c r="J48" s="78">
        <f t="shared" si="0"/>
        <v>6.952652904722384E-3</v>
      </c>
      <c r="K48" s="78">
        <f>I48/'סכום נכסי הקרן'!$C$42</f>
        <v>8.9818296094622778E-6</v>
      </c>
    </row>
    <row r="49" spans="2:11">
      <c r="B49" s="76" t="s">
        <v>1128</v>
      </c>
      <c r="C49" s="70" t="s">
        <v>1129</v>
      </c>
      <c r="D49" s="83" t="s">
        <v>566</v>
      </c>
      <c r="E49" s="83" t="s">
        <v>143</v>
      </c>
      <c r="F49" s="96">
        <v>43920</v>
      </c>
      <c r="G49" s="77">
        <v>825.82795699999997</v>
      </c>
      <c r="H49" s="79">
        <v>2.2949999999999999</v>
      </c>
      <c r="I49" s="77">
        <v>1.8952749000000001E-2</v>
      </c>
      <c r="J49" s="78">
        <f t="shared" si="0"/>
        <v>2.0709986615527589E-3</v>
      </c>
      <c r="K49" s="78">
        <f>I49/'סכום נכסי הקרן'!$C$42</f>
        <v>2.6754330116000608E-6</v>
      </c>
    </row>
    <row r="50" spans="2:11">
      <c r="B50" s="76" t="s">
        <v>1130</v>
      </c>
      <c r="C50" s="70" t="s">
        <v>1131</v>
      </c>
      <c r="D50" s="83" t="s">
        <v>566</v>
      </c>
      <c r="E50" s="83" t="s">
        <v>143</v>
      </c>
      <c r="F50" s="96">
        <v>43941</v>
      </c>
      <c r="G50" s="77">
        <v>4745.2959080000001</v>
      </c>
      <c r="H50" s="79">
        <v>2.6008</v>
      </c>
      <c r="I50" s="77">
        <v>0.12341574199999999</v>
      </c>
      <c r="J50" s="78">
        <f t="shared" si="0"/>
        <v>1.3485845061132852E-2</v>
      </c>
      <c r="K50" s="78">
        <f>I50/'סכום נכסי הקרן'!$C$42</f>
        <v>1.7421776139066477E-5</v>
      </c>
    </row>
    <row r="51" spans="2:11">
      <c r="B51" s="76" t="s">
        <v>1132</v>
      </c>
      <c r="C51" s="70" t="s">
        <v>1133</v>
      </c>
      <c r="D51" s="83" t="s">
        <v>566</v>
      </c>
      <c r="E51" s="83" t="s">
        <v>143</v>
      </c>
      <c r="F51" s="96">
        <v>43916</v>
      </c>
      <c r="G51" s="77">
        <v>5974.4733499999993</v>
      </c>
      <c r="H51" s="79">
        <v>3.3652000000000002</v>
      </c>
      <c r="I51" s="77">
        <v>0.20105361600000002</v>
      </c>
      <c r="J51" s="78">
        <f t="shared" si="0"/>
        <v>2.1969465729554185E-2</v>
      </c>
      <c r="K51" s="78">
        <f>I51/'סכום נכסי הקרן'!$C$42</f>
        <v>2.8381396353001992E-5</v>
      </c>
    </row>
    <row r="52" spans="2:11">
      <c r="B52" s="76" t="s">
        <v>1134</v>
      </c>
      <c r="C52" s="70" t="s">
        <v>1135</v>
      </c>
      <c r="D52" s="83" t="s">
        <v>566</v>
      </c>
      <c r="E52" s="83" t="s">
        <v>143</v>
      </c>
      <c r="F52" s="96">
        <v>43908</v>
      </c>
      <c r="G52" s="77">
        <v>5069.0479999999998</v>
      </c>
      <c r="H52" s="79">
        <v>8.7894000000000005</v>
      </c>
      <c r="I52" s="77">
        <v>0.44553691400000001</v>
      </c>
      <c r="J52" s="78">
        <f t="shared" si="0"/>
        <v>4.8684565630365634E-2</v>
      </c>
      <c r="K52" s="78">
        <f>I52/'סכום נכסי הקרן'!$C$42</f>
        <v>6.2893470894486973E-5</v>
      </c>
    </row>
    <row r="53" spans="2:11">
      <c r="B53" s="76" t="s">
        <v>1136</v>
      </c>
      <c r="C53" s="70" t="s">
        <v>1137</v>
      </c>
      <c r="D53" s="83" t="s">
        <v>566</v>
      </c>
      <c r="E53" s="83" t="s">
        <v>143</v>
      </c>
      <c r="F53" s="96">
        <v>44012</v>
      </c>
      <c r="G53" s="77">
        <v>2889.6908500000004</v>
      </c>
      <c r="H53" s="79">
        <v>5.7799999999999997E-2</v>
      </c>
      <c r="I53" s="77">
        <v>1.6688E-3</v>
      </c>
      <c r="J53" s="78">
        <f t="shared" si="0"/>
        <v>1.8235257409884148E-4</v>
      </c>
      <c r="K53" s="78">
        <f>I53/'סכום נכסי הקרן'!$C$42</f>
        <v>2.35573351905741E-7</v>
      </c>
    </row>
    <row r="54" spans="2:11">
      <c r="B54" s="76" t="s">
        <v>1138</v>
      </c>
      <c r="C54" s="70" t="s">
        <v>1086</v>
      </c>
      <c r="D54" s="83" t="s">
        <v>566</v>
      </c>
      <c r="E54" s="83" t="s">
        <v>143</v>
      </c>
      <c r="F54" s="96">
        <v>43887</v>
      </c>
      <c r="G54" s="77">
        <v>5495.0675099999989</v>
      </c>
      <c r="H54" s="79">
        <v>-1.8666</v>
      </c>
      <c r="I54" s="77">
        <v>-0.10257023599999998</v>
      </c>
      <c r="J54" s="78">
        <f t="shared" si="0"/>
        <v>-1.1208021668579612E-2</v>
      </c>
      <c r="K54" s="78">
        <f>I54/'סכום נכסי הקרן'!$C$42</f>
        <v>-1.4479155261435103E-5</v>
      </c>
    </row>
    <row r="55" spans="2:11">
      <c r="B55" s="76" t="s">
        <v>1139</v>
      </c>
      <c r="C55" s="70" t="s">
        <v>1088</v>
      </c>
      <c r="D55" s="83" t="s">
        <v>566</v>
      </c>
      <c r="E55" s="83" t="s">
        <v>143</v>
      </c>
      <c r="F55" s="96">
        <v>43888</v>
      </c>
      <c r="G55" s="77">
        <v>5509.4597000000012</v>
      </c>
      <c r="H55" s="79">
        <v>-1.6006</v>
      </c>
      <c r="I55" s="77">
        <v>-8.8181996999999998E-2</v>
      </c>
      <c r="J55" s="78">
        <f t="shared" si="0"/>
        <v>-9.6357946681006213E-3</v>
      </c>
      <c r="K55" s="78">
        <f>I55/'סכום נכסי הקרן'!$C$42</f>
        <v>-1.2448063645153402E-5</v>
      </c>
    </row>
    <row r="56" spans="2:11">
      <c r="B56" s="76" t="s">
        <v>1140</v>
      </c>
      <c r="C56" s="70" t="s">
        <v>1141</v>
      </c>
      <c r="D56" s="83" t="s">
        <v>566</v>
      </c>
      <c r="E56" s="83" t="s">
        <v>143</v>
      </c>
      <c r="F56" s="96">
        <v>43992</v>
      </c>
      <c r="G56" s="77">
        <v>8841.0091200000006</v>
      </c>
      <c r="H56" s="79">
        <v>-1.3408</v>
      </c>
      <c r="I56" s="77">
        <v>-0.11854360800000001</v>
      </c>
      <c r="J56" s="78">
        <f t="shared" si="0"/>
        <v>-1.2953458809781892E-2</v>
      </c>
      <c r="K56" s="78">
        <f>I56/'סכום נכסי הקרן'!$C$42</f>
        <v>-1.673400951795315E-5</v>
      </c>
    </row>
    <row r="57" spans="2:11">
      <c r="B57" s="76" t="s">
        <v>1142</v>
      </c>
      <c r="C57" s="70" t="s">
        <v>1143</v>
      </c>
      <c r="D57" s="83" t="s">
        <v>566</v>
      </c>
      <c r="E57" s="83" t="s">
        <v>143</v>
      </c>
      <c r="F57" s="96">
        <v>43992</v>
      </c>
      <c r="G57" s="77">
        <v>8850.3236159999997</v>
      </c>
      <c r="H57" s="79">
        <v>-1.2342</v>
      </c>
      <c r="I57" s="77">
        <v>-0.10923118900000001</v>
      </c>
      <c r="J57" s="78">
        <f t="shared" si="0"/>
        <v>-1.1935875171396848E-2</v>
      </c>
      <c r="K57" s="78">
        <f>I57/'סכום נכסי הקרן'!$C$42</f>
        <v>-1.5419437515208239E-5</v>
      </c>
    </row>
    <row r="58" spans="2:11">
      <c r="B58" s="76" t="s">
        <v>1144</v>
      </c>
      <c r="C58" s="70" t="s">
        <v>1145</v>
      </c>
      <c r="D58" s="83" t="s">
        <v>566</v>
      </c>
      <c r="E58" s="83" t="s">
        <v>143</v>
      </c>
      <c r="F58" s="96">
        <v>43889</v>
      </c>
      <c r="G58" s="77">
        <v>11083.6034</v>
      </c>
      <c r="H58" s="79">
        <v>-0.99939999999999996</v>
      </c>
      <c r="I58" s="77">
        <v>-0.11077121600000001</v>
      </c>
      <c r="J58" s="78">
        <f t="shared" si="0"/>
        <v>-1.2104156503870313E-2</v>
      </c>
      <c r="K58" s="78">
        <f>I58/'סכום נכסי הקרן'!$C$42</f>
        <v>-1.5636832842638334E-5</v>
      </c>
    </row>
    <row r="59" spans="2:11">
      <c r="B59" s="76" t="s">
        <v>1146</v>
      </c>
      <c r="C59" s="70" t="s">
        <v>1147</v>
      </c>
      <c r="D59" s="83" t="s">
        <v>566</v>
      </c>
      <c r="E59" s="83" t="s">
        <v>143</v>
      </c>
      <c r="F59" s="96">
        <v>43892</v>
      </c>
      <c r="G59" s="77">
        <v>11098.157299999999</v>
      </c>
      <c r="H59" s="79">
        <v>-0.88349999999999995</v>
      </c>
      <c r="I59" s="77">
        <v>-9.8049404999999992E-2</v>
      </c>
      <c r="J59" s="78">
        <f t="shared" si="0"/>
        <v>-1.0714022885072998E-2</v>
      </c>
      <c r="K59" s="78">
        <f>I59/'סכום נכסי הקרן'!$C$42</f>
        <v>-1.3840979738862369E-5</v>
      </c>
    </row>
    <row r="60" spans="2:11">
      <c r="B60" s="76" t="s">
        <v>1148</v>
      </c>
      <c r="C60" s="70" t="s">
        <v>1149</v>
      </c>
      <c r="D60" s="83" t="s">
        <v>566</v>
      </c>
      <c r="E60" s="83" t="s">
        <v>143</v>
      </c>
      <c r="F60" s="96">
        <v>44011</v>
      </c>
      <c r="G60" s="77">
        <v>11658.159030000003</v>
      </c>
      <c r="H60" s="79">
        <v>-0.90890000000000004</v>
      </c>
      <c r="I60" s="77">
        <v>-0.10596332899999998</v>
      </c>
      <c r="J60" s="78">
        <f t="shared" si="0"/>
        <v>-1.1578790629933135E-2</v>
      </c>
      <c r="K60" s="78">
        <f>I60/'סכום נכסי הקרן'!$C$42</f>
        <v>-1.495813554147939E-5</v>
      </c>
    </row>
    <row r="61" spans="2:11">
      <c r="B61" s="76" t="s">
        <v>1150</v>
      </c>
      <c r="C61" s="70" t="s">
        <v>1151</v>
      </c>
      <c r="D61" s="83" t="s">
        <v>566</v>
      </c>
      <c r="E61" s="83" t="s">
        <v>143</v>
      </c>
      <c r="F61" s="96">
        <v>44000</v>
      </c>
      <c r="G61" s="77">
        <v>5557.9727000000003</v>
      </c>
      <c r="H61" s="79">
        <v>-0.75929999999999997</v>
      </c>
      <c r="I61" s="77">
        <v>-4.2200009000000004E-2</v>
      </c>
      <c r="J61" s="78">
        <f t="shared" si="0"/>
        <v>-4.6112657407384218E-3</v>
      </c>
      <c r="K61" s="78">
        <f>I61/'סכום נכסי הקרן'!$C$42</f>
        <v>-5.9570934627171848E-6</v>
      </c>
    </row>
    <row r="62" spans="2:11">
      <c r="B62" s="76" t="s">
        <v>1152</v>
      </c>
      <c r="C62" s="70" t="s">
        <v>1153</v>
      </c>
      <c r="D62" s="83" t="s">
        <v>566</v>
      </c>
      <c r="E62" s="83" t="s">
        <v>143</v>
      </c>
      <c r="F62" s="96">
        <v>43993</v>
      </c>
      <c r="G62" s="77">
        <v>58493.599999999999</v>
      </c>
      <c r="H62" s="79">
        <v>-0.71589999999999998</v>
      </c>
      <c r="I62" s="77">
        <v>-0.41875000000000001</v>
      </c>
      <c r="J62" s="78">
        <f t="shared" si="0"/>
        <v>-4.57575146236157E-2</v>
      </c>
      <c r="K62" s="78">
        <f>I62/'סכום נכסי הקרן'!$C$42</f>
        <v>-5.911214112567656E-5</v>
      </c>
    </row>
    <row r="63" spans="2:11">
      <c r="B63" s="76" t="s">
        <v>1154</v>
      </c>
      <c r="C63" s="70" t="s">
        <v>1145</v>
      </c>
      <c r="D63" s="83" t="s">
        <v>566</v>
      </c>
      <c r="E63" s="83" t="s">
        <v>143</v>
      </c>
      <c r="F63" s="96">
        <v>43992</v>
      </c>
      <c r="G63" s="77">
        <v>112222.24</v>
      </c>
      <c r="H63" s="79">
        <v>-0.64249999999999996</v>
      </c>
      <c r="I63" s="77">
        <v>-0.72099000000000002</v>
      </c>
      <c r="J63" s="78">
        <f t="shared" si="0"/>
        <v>-7.8783786193386704E-2</v>
      </c>
      <c r="K63" s="78">
        <f>I63/'סכום נכסי הקרן'!$C$42</f>
        <v>-1.0177734359451116E-4</v>
      </c>
    </row>
    <row r="64" spans="2:11">
      <c r="B64" s="76" t="s">
        <v>1155</v>
      </c>
      <c r="C64" s="70" t="s">
        <v>1156</v>
      </c>
      <c r="D64" s="83" t="s">
        <v>566</v>
      </c>
      <c r="E64" s="83" t="s">
        <v>143</v>
      </c>
      <c r="F64" s="96">
        <v>43990</v>
      </c>
      <c r="G64" s="77">
        <v>8916.0425599999999</v>
      </c>
      <c r="H64" s="79">
        <v>-0.53839999999999999</v>
      </c>
      <c r="I64" s="77">
        <v>-4.8005408000000013E-2</v>
      </c>
      <c r="J64" s="78">
        <f t="shared" si="0"/>
        <v>-5.2456314234570469E-3</v>
      </c>
      <c r="K64" s="78">
        <f>I64/'סכום נכסי הקרן'!$C$42</f>
        <v>-6.7766028716219301E-6</v>
      </c>
    </row>
    <row r="65" spans="2:11">
      <c r="B65" s="76" t="s">
        <v>1157</v>
      </c>
      <c r="C65" s="70" t="s">
        <v>1158</v>
      </c>
      <c r="D65" s="83" t="s">
        <v>566</v>
      </c>
      <c r="E65" s="83" t="s">
        <v>143</v>
      </c>
      <c r="F65" s="96">
        <v>43993</v>
      </c>
      <c r="G65" s="77">
        <v>25856.25</v>
      </c>
      <c r="H65" s="79">
        <v>-0.49359999999999998</v>
      </c>
      <c r="I65" s="77">
        <v>-0.12762999999999999</v>
      </c>
      <c r="J65" s="78">
        <f t="shared" si="0"/>
        <v>-1.3946344098894498E-2</v>
      </c>
      <c r="K65" s="78">
        <f>I65/'סכום נכסי הקרן'!$C$42</f>
        <v>-1.8016674798495759E-5</v>
      </c>
    </row>
    <row r="66" spans="2:11">
      <c r="B66" s="76" t="s">
        <v>1159</v>
      </c>
      <c r="C66" s="70" t="s">
        <v>1160</v>
      </c>
      <c r="D66" s="83" t="s">
        <v>566</v>
      </c>
      <c r="E66" s="83" t="s">
        <v>143</v>
      </c>
      <c r="F66" s="96">
        <v>43895</v>
      </c>
      <c r="G66" s="77">
        <v>8362.67094</v>
      </c>
      <c r="H66" s="79">
        <v>-0.49180000000000001</v>
      </c>
      <c r="I66" s="77">
        <v>-4.1124627000000004E-2</v>
      </c>
      <c r="J66" s="78">
        <f t="shared" si="0"/>
        <v>-4.4937569464913217E-3</v>
      </c>
      <c r="K66" s="78">
        <f>I66/'סכום נכסי הקרן'!$C$42</f>
        <v>-5.8052889670801408E-6</v>
      </c>
    </row>
    <row r="67" spans="2:11">
      <c r="B67" s="76" t="s">
        <v>1161</v>
      </c>
      <c r="C67" s="70" t="s">
        <v>1162</v>
      </c>
      <c r="D67" s="83" t="s">
        <v>566</v>
      </c>
      <c r="E67" s="83" t="s">
        <v>143</v>
      </c>
      <c r="F67" s="96">
        <v>43895</v>
      </c>
      <c r="G67" s="77">
        <v>7806.5179079999998</v>
      </c>
      <c r="H67" s="79">
        <v>-0.47939999999999999</v>
      </c>
      <c r="I67" s="77">
        <v>-3.7426416000000004E-2</v>
      </c>
      <c r="J67" s="78">
        <f t="shared" si="0"/>
        <v>-4.0896472296824467E-3</v>
      </c>
      <c r="K67" s="78">
        <f>I67/'סכום נכסי הקרן'!$C$42</f>
        <v>-5.2832372165260405E-6</v>
      </c>
    </row>
    <row r="68" spans="2:11">
      <c r="B68" s="76" t="s">
        <v>1163</v>
      </c>
      <c r="C68" s="70" t="s">
        <v>1164</v>
      </c>
      <c r="D68" s="83" t="s">
        <v>566</v>
      </c>
      <c r="E68" s="83" t="s">
        <v>143</v>
      </c>
      <c r="F68" s="96">
        <v>43657</v>
      </c>
      <c r="G68" s="77">
        <v>45773.52</v>
      </c>
      <c r="H68" s="79">
        <v>-0.30740000000000001</v>
      </c>
      <c r="I68" s="77">
        <v>-0.14071</v>
      </c>
      <c r="J68" s="78">
        <f t="shared" si="0"/>
        <v>-1.5375617630302006E-2</v>
      </c>
      <c r="K68" s="78">
        <f>I68/'סכום נכסי הקרן'!$C$42</f>
        <v>-1.9863091051448237E-5</v>
      </c>
    </row>
    <row r="69" spans="2:11">
      <c r="B69" s="76" t="s">
        <v>1165</v>
      </c>
      <c r="C69" s="70" t="s">
        <v>1166</v>
      </c>
      <c r="D69" s="83" t="s">
        <v>566</v>
      </c>
      <c r="E69" s="83" t="s">
        <v>143</v>
      </c>
      <c r="F69" s="96">
        <v>43990</v>
      </c>
      <c r="G69" s="77">
        <v>11170.926799999999</v>
      </c>
      <c r="H69" s="79">
        <v>-0.30559999999999998</v>
      </c>
      <c r="I69" s="77">
        <v>-3.4137137999999997E-2</v>
      </c>
      <c r="J69" s="78">
        <f t="shared" si="0"/>
        <v>-3.7302223074468944E-3</v>
      </c>
      <c r="K69" s="78">
        <f>I69/'סכום נכסי הקרן'!$C$42</f>
        <v>-4.8189118067646467E-6</v>
      </c>
    </row>
    <row r="70" spans="2:11">
      <c r="B70" s="76" t="s">
        <v>1095</v>
      </c>
      <c r="C70" s="70" t="s">
        <v>1167</v>
      </c>
      <c r="D70" s="83" t="s">
        <v>566</v>
      </c>
      <c r="E70" s="83" t="s">
        <v>143</v>
      </c>
      <c r="F70" s="96">
        <v>43990</v>
      </c>
      <c r="G70" s="77">
        <v>3916.6161999999999</v>
      </c>
      <c r="H70" s="79">
        <v>-0.1603</v>
      </c>
      <c r="I70" s="77">
        <v>-6.2787670000000002E-3</v>
      </c>
      <c r="J70" s="78">
        <f t="shared" si="0"/>
        <v>-6.8609139778095683E-4</v>
      </c>
      <c r="K70" s="78">
        <f>I70/'סכום נכסי הקרן'!$C$42</f>
        <v>-8.8633160835639608E-7</v>
      </c>
    </row>
    <row r="71" spans="2:11">
      <c r="B71" s="76" t="s">
        <v>1168</v>
      </c>
      <c r="C71" s="70" t="s">
        <v>1169</v>
      </c>
      <c r="D71" s="83" t="s">
        <v>566</v>
      </c>
      <c r="E71" s="83" t="s">
        <v>143</v>
      </c>
      <c r="F71" s="96">
        <v>43994</v>
      </c>
      <c r="G71" s="77">
        <v>11202.29854</v>
      </c>
      <c r="H71" s="79">
        <v>-6.5500000000000003E-2</v>
      </c>
      <c r="I71" s="77">
        <v>-7.3362510000000002E-3</v>
      </c>
      <c r="J71" s="78">
        <f t="shared" si="0"/>
        <v>-8.0164444755824547E-4</v>
      </c>
      <c r="K71" s="78">
        <f>I71/'סכום נכסי הקרן'!$C$42</f>
        <v>-1.0356095628546527E-6</v>
      </c>
    </row>
    <row r="72" spans="2:11">
      <c r="B72" s="76" t="s">
        <v>1170</v>
      </c>
      <c r="C72" s="70" t="s">
        <v>1171</v>
      </c>
      <c r="D72" s="83" t="s">
        <v>566</v>
      </c>
      <c r="E72" s="83" t="s">
        <v>143</v>
      </c>
      <c r="F72" s="96">
        <v>43896</v>
      </c>
      <c r="G72" s="77">
        <v>11206.826419999999</v>
      </c>
      <c r="H72" s="79">
        <v>1.89E-2</v>
      </c>
      <c r="I72" s="77">
        <v>2.1189969999999996E-3</v>
      </c>
      <c r="J72" s="78">
        <f t="shared" si="0"/>
        <v>2.3154635514005439E-4</v>
      </c>
      <c r="K72" s="78">
        <f>I72/'סכום נכסי הקרן'!$C$42</f>
        <v>2.9912465602121849E-7</v>
      </c>
    </row>
    <row r="73" spans="2:11">
      <c r="B73" s="76" t="s">
        <v>1172</v>
      </c>
      <c r="C73" s="70" t="s">
        <v>1173</v>
      </c>
      <c r="D73" s="83" t="s">
        <v>566</v>
      </c>
      <c r="E73" s="83" t="s">
        <v>143</v>
      </c>
      <c r="F73" s="96">
        <v>43896</v>
      </c>
      <c r="G73" s="77">
        <v>11209.09036</v>
      </c>
      <c r="H73" s="79">
        <v>3.1699999999999999E-2</v>
      </c>
      <c r="I73" s="77">
        <v>3.558847E-3</v>
      </c>
      <c r="J73" s="78">
        <f t="shared" si="0"/>
        <v>3.8888117885542889E-4</v>
      </c>
      <c r="K73" s="78">
        <f>I73/'סכום נכסי הקרן'!$C$42</f>
        <v>5.0237866533418664E-7</v>
      </c>
    </row>
    <row r="74" spans="2:11">
      <c r="B74" s="76" t="s">
        <v>1174</v>
      </c>
      <c r="C74" s="70" t="s">
        <v>1175</v>
      </c>
      <c r="D74" s="83" t="s">
        <v>566</v>
      </c>
      <c r="E74" s="83" t="s">
        <v>143</v>
      </c>
      <c r="F74" s="96">
        <v>43997</v>
      </c>
      <c r="G74" s="77">
        <v>5633.9763999999986</v>
      </c>
      <c r="H74" s="79">
        <v>0.54459999999999997</v>
      </c>
      <c r="I74" s="77">
        <v>3.0681989999999999E-2</v>
      </c>
      <c r="J74" s="78">
        <f t="shared" ref="J74:J100" si="1">I74/$I$11</f>
        <v>3.3526724921949386E-3</v>
      </c>
      <c r="K74" s="78">
        <f>I74/'סכום נכסי הקרן'!$C$42</f>
        <v>4.3311716367679931E-6</v>
      </c>
    </row>
    <row r="75" spans="2:11">
      <c r="B75" s="76" t="s">
        <v>1176</v>
      </c>
      <c r="C75" s="70" t="s">
        <v>1177</v>
      </c>
      <c r="D75" s="83" t="s">
        <v>566</v>
      </c>
      <c r="E75" s="83" t="s">
        <v>143</v>
      </c>
      <c r="F75" s="96">
        <v>43963</v>
      </c>
      <c r="G75" s="77">
        <v>3387.5657640000004</v>
      </c>
      <c r="H75" s="79">
        <v>0.77190000000000003</v>
      </c>
      <c r="I75" s="77">
        <v>2.6149537999999996E-2</v>
      </c>
      <c r="J75" s="78">
        <f t="shared" si="1"/>
        <v>2.8574038625332398E-3</v>
      </c>
      <c r="K75" s="78">
        <f>I75/'סכום נכסי הקרן'!$C$42</f>
        <v>3.6913556552292343E-6</v>
      </c>
    </row>
    <row r="76" spans="2:11">
      <c r="B76" s="76" t="s">
        <v>1178</v>
      </c>
      <c r="C76" s="70" t="s">
        <v>1125</v>
      </c>
      <c r="D76" s="83" t="s">
        <v>566</v>
      </c>
      <c r="E76" s="83" t="s">
        <v>143</v>
      </c>
      <c r="F76" s="96">
        <v>43642</v>
      </c>
      <c r="G76" s="77">
        <v>12257.35</v>
      </c>
      <c r="H76" s="79">
        <v>1.1272</v>
      </c>
      <c r="I76" s="77">
        <v>0.13816999999999999</v>
      </c>
      <c r="J76" s="78">
        <f t="shared" si="1"/>
        <v>1.5098067571450699E-2</v>
      </c>
      <c r="K76" s="78">
        <f>I76/'סכום נכסי הקרן'!$C$42</f>
        <v>1.9504536213336667E-5</v>
      </c>
    </row>
    <row r="77" spans="2:11">
      <c r="B77" s="76" t="s">
        <v>1179</v>
      </c>
      <c r="C77" s="70" t="s">
        <v>1180</v>
      </c>
      <c r="D77" s="83" t="s">
        <v>566</v>
      </c>
      <c r="E77" s="83" t="s">
        <v>143</v>
      </c>
      <c r="F77" s="96">
        <v>43642</v>
      </c>
      <c r="G77" s="77">
        <v>10521.6</v>
      </c>
      <c r="H77" s="79">
        <v>1.2504999999999999</v>
      </c>
      <c r="I77" s="77">
        <v>0.13156999999999999</v>
      </c>
      <c r="J77" s="78">
        <f t="shared" si="1"/>
        <v>1.437687450514416E-2</v>
      </c>
      <c r="K77" s="78">
        <f>I77/'סכום נכסי הקרן'!$C$42</f>
        <v>1.8572858287534961E-5</v>
      </c>
    </row>
    <row r="78" spans="2:11">
      <c r="B78" s="76" t="s">
        <v>1181</v>
      </c>
      <c r="C78" s="70" t="s">
        <v>1182</v>
      </c>
      <c r="D78" s="83" t="s">
        <v>566</v>
      </c>
      <c r="E78" s="83" t="s">
        <v>143</v>
      </c>
      <c r="F78" s="96">
        <v>43920</v>
      </c>
      <c r="G78" s="77">
        <v>38703.5</v>
      </c>
      <c r="H78" s="79">
        <v>1.7813000000000001</v>
      </c>
      <c r="I78" s="77">
        <v>0.68942999999999999</v>
      </c>
      <c r="J78" s="78">
        <f t="shared" si="1"/>
        <v>7.5335172076320886E-2</v>
      </c>
      <c r="K78" s="78">
        <f>I78/'סכום נכסי הקרן'!$C$42</f>
        <v>9.7322229149313891E-5</v>
      </c>
    </row>
    <row r="79" spans="2:11">
      <c r="B79" s="76" t="s">
        <v>1183</v>
      </c>
      <c r="C79" s="70" t="s">
        <v>1184</v>
      </c>
      <c r="D79" s="83" t="s">
        <v>566</v>
      </c>
      <c r="E79" s="83" t="s">
        <v>143</v>
      </c>
      <c r="F79" s="96">
        <v>43965</v>
      </c>
      <c r="G79" s="77">
        <v>11390.8524</v>
      </c>
      <c r="H79" s="79">
        <v>1.6247</v>
      </c>
      <c r="I79" s="77">
        <v>0.185072294</v>
      </c>
      <c r="J79" s="78">
        <f t="shared" si="1"/>
        <v>2.0223159878522037E-2</v>
      </c>
      <c r="K79" s="78">
        <f>I79/'סכום נכסי הקרן'!$C$42</f>
        <v>2.6125419848073321E-5</v>
      </c>
    </row>
    <row r="80" spans="2:11">
      <c r="B80" s="76" t="s">
        <v>1185</v>
      </c>
      <c r="C80" s="70" t="s">
        <v>1186</v>
      </c>
      <c r="D80" s="83" t="s">
        <v>566</v>
      </c>
      <c r="E80" s="83" t="s">
        <v>143</v>
      </c>
      <c r="F80" s="96">
        <v>43942</v>
      </c>
      <c r="G80" s="77">
        <v>5143.9304160000002</v>
      </c>
      <c r="H80" s="79">
        <v>1.9367000000000001</v>
      </c>
      <c r="I80" s="77">
        <v>9.9620838000000003E-2</v>
      </c>
      <c r="J80" s="78">
        <f t="shared" si="1"/>
        <v>1.0885736003825315E-2</v>
      </c>
      <c r="K80" s="78">
        <f>I80/'סכום נכסי הקרן'!$C$42</f>
        <v>1.406280844158606E-5</v>
      </c>
    </row>
    <row r="81" spans="2:11">
      <c r="B81" s="76" t="s">
        <v>1187</v>
      </c>
      <c r="C81" s="70" t="s">
        <v>1188</v>
      </c>
      <c r="D81" s="83" t="s">
        <v>566</v>
      </c>
      <c r="E81" s="83" t="s">
        <v>143</v>
      </c>
      <c r="F81" s="96">
        <v>43920</v>
      </c>
      <c r="G81" s="77">
        <v>4577.2985760000001</v>
      </c>
      <c r="H81" s="79">
        <v>2.3115999999999999</v>
      </c>
      <c r="I81" s="77">
        <v>0.10580705500000001</v>
      </c>
      <c r="J81" s="78">
        <f t="shared" si="1"/>
        <v>1.1561714307926473E-2</v>
      </c>
      <c r="K81" s="78">
        <f>I81/'סכום נכסי הקרן'!$C$42</f>
        <v>1.4936075384482919E-5</v>
      </c>
    </row>
    <row r="82" spans="2:11">
      <c r="B82" s="76" t="s">
        <v>1189</v>
      </c>
      <c r="C82" s="70" t="s">
        <v>1190</v>
      </c>
      <c r="D82" s="83" t="s">
        <v>566</v>
      </c>
      <c r="E82" s="83" t="s">
        <v>143</v>
      </c>
      <c r="F82" s="96">
        <v>43941</v>
      </c>
      <c r="G82" s="77">
        <v>3451.408872</v>
      </c>
      <c r="H82" s="79">
        <v>2.5981000000000001</v>
      </c>
      <c r="I82" s="77">
        <v>8.9669815999999999E-2</v>
      </c>
      <c r="J82" s="78">
        <f t="shared" si="1"/>
        <v>9.7983711448762483E-3</v>
      </c>
      <c r="K82" s="78">
        <f>I82/'סכום נכסי הקרן'!$C$42</f>
        <v>1.2658089117863762E-5</v>
      </c>
    </row>
    <row r="83" spans="2:11">
      <c r="B83" s="76" t="s">
        <v>1191</v>
      </c>
      <c r="C83" s="70" t="s">
        <v>1192</v>
      </c>
      <c r="D83" s="83" t="s">
        <v>566</v>
      </c>
      <c r="E83" s="83" t="s">
        <v>143</v>
      </c>
      <c r="F83" s="96">
        <v>43941</v>
      </c>
      <c r="G83" s="77">
        <v>5760.4336199999998</v>
      </c>
      <c r="H83" s="79">
        <v>2.7031999999999998</v>
      </c>
      <c r="I83" s="77">
        <v>0.15571600699999999</v>
      </c>
      <c r="J83" s="78">
        <f t="shared" si="1"/>
        <v>1.70153491759607E-2</v>
      </c>
      <c r="K83" s="78">
        <f>I83/'סכום נכסי הקרן'!$C$42</f>
        <v>2.1981388850891555E-5</v>
      </c>
    </row>
    <row r="84" spans="2:11">
      <c r="B84" s="76" t="s">
        <v>1193</v>
      </c>
      <c r="C84" s="70" t="s">
        <v>1194</v>
      </c>
      <c r="D84" s="83" t="s">
        <v>566</v>
      </c>
      <c r="E84" s="83" t="s">
        <v>143</v>
      </c>
      <c r="F84" s="96">
        <v>43915</v>
      </c>
      <c r="G84" s="77">
        <v>5775.4726499999997</v>
      </c>
      <c r="H84" s="79">
        <v>2.9548999999999999</v>
      </c>
      <c r="I84" s="77">
        <v>0.17065910400000001</v>
      </c>
      <c r="J84" s="78">
        <f t="shared" si="1"/>
        <v>1.8648206440437378E-2</v>
      </c>
      <c r="K84" s="78">
        <f>I84/'סכום נכסי הקרן'!$C$42</f>
        <v>2.4090806065742123E-5</v>
      </c>
    </row>
    <row r="85" spans="2:11">
      <c r="B85" s="76" t="s">
        <v>1195</v>
      </c>
      <c r="C85" s="70" t="s">
        <v>1196</v>
      </c>
      <c r="D85" s="83" t="s">
        <v>566</v>
      </c>
      <c r="E85" s="83" t="s">
        <v>143</v>
      </c>
      <c r="F85" s="96">
        <v>44011</v>
      </c>
      <c r="G85" s="77">
        <v>4483.8948799999998</v>
      </c>
      <c r="H85" s="79">
        <v>1.0507</v>
      </c>
      <c r="I85" s="77">
        <v>4.7113923999999995E-2</v>
      </c>
      <c r="J85" s="78">
        <f t="shared" si="1"/>
        <v>5.1482174720141336E-3</v>
      </c>
      <c r="K85" s="78">
        <f>I85/'סכום נכסי הקרן'!$C$42</f>
        <v>6.6507580285908052E-6</v>
      </c>
    </row>
    <row r="86" spans="2:11">
      <c r="B86" s="76" t="s">
        <v>1197</v>
      </c>
      <c r="C86" s="70" t="s">
        <v>1198</v>
      </c>
      <c r="D86" s="83" t="s">
        <v>566</v>
      </c>
      <c r="E86" s="83" t="s">
        <v>143</v>
      </c>
      <c r="F86" s="96">
        <v>43889</v>
      </c>
      <c r="G86" s="77">
        <v>5604.8685999999998</v>
      </c>
      <c r="H86" s="79">
        <v>0.80030000000000001</v>
      </c>
      <c r="I86" s="77">
        <v>4.4855612999999989E-2</v>
      </c>
      <c r="J86" s="78">
        <f t="shared" si="1"/>
        <v>4.9014480425044679E-3</v>
      </c>
      <c r="K86" s="78">
        <f>I86/'סכום נכסי הקרן'!$C$42</f>
        <v>6.3319673455157771E-6</v>
      </c>
    </row>
    <row r="87" spans="2:11">
      <c r="B87" s="76" t="s">
        <v>1199</v>
      </c>
      <c r="C87" s="70" t="s">
        <v>1200</v>
      </c>
      <c r="D87" s="83" t="s">
        <v>566</v>
      </c>
      <c r="E87" s="83" t="s">
        <v>143</v>
      </c>
      <c r="F87" s="96">
        <v>44004</v>
      </c>
      <c r="G87" s="77">
        <v>11209.7372</v>
      </c>
      <c r="H87" s="79">
        <v>0.7661</v>
      </c>
      <c r="I87" s="77">
        <v>8.5876383000000001E-2</v>
      </c>
      <c r="J87" s="78">
        <f t="shared" si="1"/>
        <v>9.3838563604673967E-3</v>
      </c>
      <c r="K87" s="78">
        <f>I87/'סכום נכסי הקרן'!$C$42</f>
        <v>1.2122595513453496E-5</v>
      </c>
    </row>
    <row r="88" spans="2:11">
      <c r="B88" s="76" t="s">
        <v>1201</v>
      </c>
      <c r="C88" s="70" t="s">
        <v>1202</v>
      </c>
      <c r="D88" s="83" t="s">
        <v>566</v>
      </c>
      <c r="E88" s="83" t="s">
        <v>143</v>
      </c>
      <c r="F88" s="96">
        <v>44004</v>
      </c>
      <c r="G88" s="77">
        <v>8967.7897599999997</v>
      </c>
      <c r="H88" s="79">
        <v>0.73719999999999997</v>
      </c>
      <c r="I88" s="77">
        <v>6.6114144E-2</v>
      </c>
      <c r="J88" s="78">
        <f t="shared" si="1"/>
        <v>7.2244033693321412E-3</v>
      </c>
      <c r="K88" s="78">
        <f>I88/'סכום נכסי הקרן'!$C$42</f>
        <v>9.3328922042538568E-6</v>
      </c>
    </row>
    <row r="89" spans="2:11">
      <c r="B89" s="76" t="s">
        <v>1203</v>
      </c>
      <c r="C89" s="70" t="s">
        <v>1204</v>
      </c>
      <c r="D89" s="83" t="s">
        <v>566</v>
      </c>
      <c r="E89" s="83" t="s">
        <v>143</v>
      </c>
      <c r="F89" s="96">
        <v>43993</v>
      </c>
      <c r="G89" s="77">
        <v>34660</v>
      </c>
      <c r="H89" s="79">
        <v>0.5232</v>
      </c>
      <c r="I89" s="77">
        <v>0.18133000000000002</v>
      </c>
      <c r="J89" s="78">
        <f t="shared" si="1"/>
        <v>1.9814233138388621E-2</v>
      </c>
      <c r="K89" s="78">
        <f>I89/'סכום נכסי הקרן'!$C$42</f>
        <v>2.5597145194791478E-5</v>
      </c>
    </row>
    <row r="90" spans="2:11">
      <c r="B90" s="76" t="s">
        <v>1205</v>
      </c>
      <c r="C90" s="70" t="s">
        <v>1206</v>
      </c>
      <c r="D90" s="83" t="s">
        <v>566</v>
      </c>
      <c r="E90" s="83" t="s">
        <v>143</v>
      </c>
      <c r="F90" s="96">
        <v>43999</v>
      </c>
      <c r="G90" s="77">
        <v>11209.7372</v>
      </c>
      <c r="H90" s="79">
        <v>0.4405</v>
      </c>
      <c r="I90" s="77">
        <v>4.9379390000000002E-2</v>
      </c>
      <c r="J90" s="78">
        <f t="shared" si="1"/>
        <v>5.395768740370681E-3</v>
      </c>
      <c r="K90" s="78">
        <f>I90/'סכום נכסי הקרן'!$C$42</f>
        <v>6.9705587352353961E-6</v>
      </c>
    </row>
    <row r="91" spans="2:11">
      <c r="B91" s="76" t="s">
        <v>1207</v>
      </c>
      <c r="C91" s="70" t="s">
        <v>1208</v>
      </c>
      <c r="D91" s="83" t="s">
        <v>566</v>
      </c>
      <c r="E91" s="83" t="s">
        <v>143</v>
      </c>
      <c r="F91" s="96">
        <v>43985</v>
      </c>
      <c r="G91" s="77">
        <v>11209.7372</v>
      </c>
      <c r="H91" s="79">
        <v>0.2238</v>
      </c>
      <c r="I91" s="77">
        <v>2.5089314999999994E-2</v>
      </c>
      <c r="J91" s="78">
        <f t="shared" si="1"/>
        <v>2.7415515176334336E-3</v>
      </c>
      <c r="K91" s="78">
        <f>I91/'סכום נכסי הקרן'!$C$42</f>
        <v>3.5416910543917695E-6</v>
      </c>
    </row>
    <row r="92" spans="2:11">
      <c r="B92" s="76" t="s">
        <v>1209</v>
      </c>
      <c r="C92" s="70" t="s">
        <v>1210</v>
      </c>
      <c r="D92" s="83" t="s">
        <v>566</v>
      </c>
      <c r="E92" s="83" t="s">
        <v>143</v>
      </c>
      <c r="F92" s="96">
        <v>43984</v>
      </c>
      <c r="G92" s="77">
        <v>8407.3029000000006</v>
      </c>
      <c r="H92" s="79">
        <v>2.18E-2</v>
      </c>
      <c r="I92" s="77">
        <v>1.8351379999999998E-3</v>
      </c>
      <c r="J92" s="78">
        <f t="shared" si="1"/>
        <v>2.0052860625994711E-4</v>
      </c>
      <c r="K92" s="78">
        <f>I92/'סכום נכסי הקרן'!$C$42</f>
        <v>2.5905417657574168E-7</v>
      </c>
    </row>
    <row r="93" spans="2:11">
      <c r="B93" s="76" t="s">
        <v>1211</v>
      </c>
      <c r="C93" s="70" t="s">
        <v>1212</v>
      </c>
      <c r="D93" s="83" t="s">
        <v>566</v>
      </c>
      <c r="E93" s="83" t="s">
        <v>143</v>
      </c>
      <c r="F93" s="96">
        <v>43997</v>
      </c>
      <c r="G93" s="77">
        <v>4483.8948799999998</v>
      </c>
      <c r="H93" s="79">
        <v>-0.39290000000000003</v>
      </c>
      <c r="I93" s="77">
        <v>-1.7615210000000003E-2</v>
      </c>
      <c r="J93" s="78">
        <f t="shared" si="1"/>
        <v>-1.9248435323535799E-3</v>
      </c>
      <c r="K93" s="78">
        <f>I93/'סכום נכסי הקרן'!$C$42</f>
        <v>-2.4866215629335621E-6</v>
      </c>
    </row>
    <row r="94" spans="2:11">
      <c r="B94" s="76" t="s">
        <v>1213</v>
      </c>
      <c r="C94" s="70" t="s">
        <v>1214</v>
      </c>
      <c r="D94" s="83" t="s">
        <v>566</v>
      </c>
      <c r="E94" s="83" t="s">
        <v>143</v>
      </c>
      <c r="F94" s="96">
        <v>43997</v>
      </c>
      <c r="G94" s="77">
        <v>11209.7372</v>
      </c>
      <c r="H94" s="79">
        <v>-0.38869999999999999</v>
      </c>
      <c r="I94" s="77">
        <v>-4.3571131999999999E-2</v>
      </c>
      <c r="J94" s="78">
        <f t="shared" si="1"/>
        <v>-4.7610906499283342E-3</v>
      </c>
      <c r="K94" s="78">
        <f>I94/'סכום נכסי הקרן'!$C$42</f>
        <v>-6.1506457403927924E-6</v>
      </c>
    </row>
    <row r="95" spans="2:11">
      <c r="B95" s="76" t="s">
        <v>1215</v>
      </c>
      <c r="C95" s="70" t="s">
        <v>1216</v>
      </c>
      <c r="D95" s="83" t="s">
        <v>566</v>
      </c>
      <c r="E95" s="83" t="s">
        <v>143</v>
      </c>
      <c r="F95" s="96">
        <v>43958</v>
      </c>
      <c r="G95" s="77">
        <v>17330</v>
      </c>
      <c r="H95" s="79">
        <v>-0.56820000000000004</v>
      </c>
      <c r="I95" s="77">
        <v>-9.8470000000000002E-2</v>
      </c>
      <c r="J95" s="78">
        <f t="shared" si="1"/>
        <v>-1.0759982005940149E-2</v>
      </c>
      <c r="K95" s="78">
        <f>I95/'סכום נכסי הקרן'!$C$42</f>
        <v>-1.3900352326317304E-5</v>
      </c>
    </row>
    <row r="96" spans="2:11">
      <c r="B96" s="76" t="s">
        <v>1217</v>
      </c>
      <c r="C96" s="70" t="s">
        <v>1218</v>
      </c>
      <c r="D96" s="83" t="s">
        <v>566</v>
      </c>
      <c r="E96" s="83" t="s">
        <v>143</v>
      </c>
      <c r="F96" s="96">
        <v>43978</v>
      </c>
      <c r="G96" s="77">
        <v>5604.8685999999998</v>
      </c>
      <c r="H96" s="79">
        <v>-0.62170000000000003</v>
      </c>
      <c r="I96" s="77">
        <v>-3.4845531999999999E-2</v>
      </c>
      <c r="J96" s="78">
        <f t="shared" si="1"/>
        <v>-3.8076297076004026E-3</v>
      </c>
      <c r="K96" s="78">
        <f>I96/'סכום נכסי הקרן'!$C$42</f>
        <v>-4.9189110571540984E-6</v>
      </c>
    </row>
    <row r="97" spans="2:11">
      <c r="B97" s="76" t="s">
        <v>1219</v>
      </c>
      <c r="C97" s="70" t="s">
        <v>1220</v>
      </c>
      <c r="D97" s="83" t="s">
        <v>566</v>
      </c>
      <c r="E97" s="83" t="s">
        <v>143</v>
      </c>
      <c r="F97" s="96">
        <v>43978</v>
      </c>
      <c r="G97" s="77">
        <v>11209.7372</v>
      </c>
      <c r="H97" s="79">
        <v>-0.7702</v>
      </c>
      <c r="I97" s="77">
        <v>-8.634199599999999E-2</v>
      </c>
      <c r="J97" s="78">
        <f t="shared" si="1"/>
        <v>-9.4347346736768176E-3</v>
      </c>
      <c r="K97" s="78">
        <f>I97/'סכום נכסי הקרן'!$C$42</f>
        <v>-1.218832299134233E-5</v>
      </c>
    </row>
    <row r="98" spans="2:11">
      <c r="B98" s="76" t="s">
        <v>1221</v>
      </c>
      <c r="C98" s="70" t="s">
        <v>1222</v>
      </c>
      <c r="D98" s="83" t="s">
        <v>566</v>
      </c>
      <c r="E98" s="83" t="s">
        <v>143</v>
      </c>
      <c r="F98" s="96">
        <v>43958</v>
      </c>
      <c r="G98" s="77">
        <v>10398</v>
      </c>
      <c r="H98" s="79">
        <v>-0.86439999999999995</v>
      </c>
      <c r="I98" s="77">
        <v>-8.9880000000000002E-2</v>
      </c>
      <c r="J98" s="78">
        <f t="shared" si="1"/>
        <v>-9.8213383029745159E-3</v>
      </c>
      <c r="K98" s="78">
        <f>I98/'סכום נכסי הקרן'!$C$42</f>
        <v>-1.2687759389554171E-5</v>
      </c>
    </row>
    <row r="99" spans="2:11">
      <c r="B99" s="76" t="s">
        <v>1223</v>
      </c>
      <c r="C99" s="70" t="s">
        <v>1224</v>
      </c>
      <c r="D99" s="83" t="s">
        <v>566</v>
      </c>
      <c r="E99" s="83" t="s">
        <v>143</v>
      </c>
      <c r="F99" s="96">
        <v>43962</v>
      </c>
      <c r="G99" s="77">
        <v>27728</v>
      </c>
      <c r="H99" s="79">
        <v>-1.1158999999999999</v>
      </c>
      <c r="I99" s="77">
        <v>-0.30942000000000003</v>
      </c>
      <c r="J99" s="78">
        <f t="shared" si="1"/>
        <v>-3.3810842208571154E-2</v>
      </c>
      <c r="K99" s="78">
        <f>I99/'סכום נכסי הקרן'!$C$42</f>
        <v>-4.3678755121449179E-5</v>
      </c>
    </row>
    <row r="100" spans="2:11">
      <c r="B100" s="76" t="s">
        <v>1225</v>
      </c>
      <c r="C100" s="70" t="s">
        <v>1226</v>
      </c>
      <c r="D100" s="83" t="s">
        <v>566</v>
      </c>
      <c r="E100" s="83" t="s">
        <v>143</v>
      </c>
      <c r="F100" s="96">
        <v>43976</v>
      </c>
      <c r="G100" s="77">
        <v>7846.8160399999997</v>
      </c>
      <c r="H100" s="79">
        <v>-1.3576999999999999</v>
      </c>
      <c r="I100" s="77">
        <v>-0.10653881699999999</v>
      </c>
      <c r="J100" s="78">
        <f t="shared" si="1"/>
        <v>-1.1641675168621413E-2</v>
      </c>
      <c r="K100" s="78">
        <f>I100/'סכום נכסי הקרן'!$C$42</f>
        <v>-1.5039373339382995E-5</v>
      </c>
    </row>
    <row r="101" spans="2:11">
      <c r="B101" s="73"/>
      <c r="C101" s="70"/>
      <c r="D101" s="70"/>
      <c r="E101" s="70"/>
      <c r="F101" s="70"/>
      <c r="G101" s="77"/>
      <c r="H101" s="79"/>
      <c r="I101" s="70"/>
      <c r="J101" s="78"/>
      <c r="K101" s="70"/>
    </row>
    <row r="102" spans="2:11">
      <c r="B102" s="88" t="s">
        <v>208</v>
      </c>
      <c r="C102" s="72"/>
      <c r="D102" s="72"/>
      <c r="E102" s="72"/>
      <c r="F102" s="72"/>
      <c r="G102" s="80"/>
      <c r="H102" s="82"/>
      <c r="I102" s="80">
        <v>-1.2116491939999998</v>
      </c>
      <c r="J102" s="81">
        <f t="shared" ref="J102:J129" si="2">I102/$I$11</f>
        <v>-0.13239893901647085</v>
      </c>
      <c r="K102" s="81">
        <f>I102/'סכום נכסי הקרן'!$C$42</f>
        <v>-1.7104042543412596E-4</v>
      </c>
    </row>
    <row r="103" spans="2:11">
      <c r="B103" s="76" t="s">
        <v>1227</v>
      </c>
      <c r="C103" s="70" t="s">
        <v>1228</v>
      </c>
      <c r="D103" s="83" t="s">
        <v>566</v>
      </c>
      <c r="E103" s="83" t="s">
        <v>145</v>
      </c>
      <c r="F103" s="96">
        <v>43899</v>
      </c>
      <c r="G103" s="77">
        <v>2335.7418269999998</v>
      </c>
      <c r="H103" s="79">
        <v>-3.0228000000000002</v>
      </c>
      <c r="I103" s="77">
        <v>-7.0605641000000011E-2</v>
      </c>
      <c r="J103" s="78">
        <f t="shared" si="2"/>
        <v>-7.7151967774740544E-3</v>
      </c>
      <c r="K103" s="78">
        <f>I103/'סכום נכסי הקרן'!$C$42</f>
        <v>-9.9669268419363726E-6</v>
      </c>
    </row>
    <row r="104" spans="2:11">
      <c r="B104" s="76" t="s">
        <v>1229</v>
      </c>
      <c r="C104" s="70" t="s">
        <v>1230</v>
      </c>
      <c r="D104" s="83" t="s">
        <v>566</v>
      </c>
      <c r="E104" s="83" t="s">
        <v>146</v>
      </c>
      <c r="F104" s="96">
        <v>43943</v>
      </c>
      <c r="G104" s="77">
        <v>5641.0301900000013</v>
      </c>
      <c r="H104" s="79">
        <v>-0.83030000000000004</v>
      </c>
      <c r="I104" s="77">
        <v>-4.6838643000000006E-2</v>
      </c>
      <c r="J104" s="78">
        <f t="shared" si="2"/>
        <v>-5.1181370555768721E-3</v>
      </c>
      <c r="K104" s="78">
        <f>I104/'סכום נכסי הקרן'!$C$42</f>
        <v>-6.6118984481222282E-6</v>
      </c>
    </row>
    <row r="105" spans="2:11">
      <c r="B105" s="76" t="s">
        <v>1231</v>
      </c>
      <c r="C105" s="70" t="s">
        <v>1232</v>
      </c>
      <c r="D105" s="83" t="s">
        <v>566</v>
      </c>
      <c r="E105" s="83" t="s">
        <v>146</v>
      </c>
      <c r="F105" s="96">
        <v>43983</v>
      </c>
      <c r="G105" s="77">
        <v>2751.7220440000001</v>
      </c>
      <c r="H105" s="79">
        <v>-1.4549000000000001</v>
      </c>
      <c r="I105" s="77">
        <v>-4.0034219000000003E-2</v>
      </c>
      <c r="J105" s="78">
        <f t="shared" si="2"/>
        <v>-4.3746062360299305E-3</v>
      </c>
      <c r="K105" s="78">
        <f>I105/'סכום נכסי הקרן'!$C$42</f>
        <v>-5.6513633513653545E-6</v>
      </c>
    </row>
    <row r="106" spans="2:11">
      <c r="B106" s="76" t="s">
        <v>1233</v>
      </c>
      <c r="C106" s="70" t="s">
        <v>1234</v>
      </c>
      <c r="D106" s="83" t="s">
        <v>566</v>
      </c>
      <c r="E106" s="83" t="s">
        <v>145</v>
      </c>
      <c r="F106" s="96">
        <v>43958</v>
      </c>
      <c r="G106" s="77">
        <v>3643.0861220000002</v>
      </c>
      <c r="H106" s="79">
        <v>-3.5047999999999999</v>
      </c>
      <c r="I106" s="77">
        <v>-0.12768273600000002</v>
      </c>
      <c r="J106" s="78">
        <f t="shared" si="2"/>
        <v>-1.3952106650037644E-2</v>
      </c>
      <c r="K106" s="78">
        <f>I106/'סכום נכסי הקרן'!$C$42</f>
        <v>-1.8024119187449561E-5</v>
      </c>
    </row>
    <row r="107" spans="2:11">
      <c r="B107" s="76" t="s">
        <v>1235</v>
      </c>
      <c r="C107" s="70" t="s">
        <v>1236</v>
      </c>
      <c r="D107" s="83" t="s">
        <v>566</v>
      </c>
      <c r="E107" s="83" t="s">
        <v>145</v>
      </c>
      <c r="F107" s="96">
        <v>43962</v>
      </c>
      <c r="G107" s="77">
        <v>7286.8448280000002</v>
      </c>
      <c r="H107" s="79">
        <v>-3.4380000000000002</v>
      </c>
      <c r="I107" s="77">
        <v>-0.25051994799999999</v>
      </c>
      <c r="J107" s="78">
        <f t="shared" si="2"/>
        <v>-2.7374734768041656E-2</v>
      </c>
      <c r="K107" s="78">
        <f>I107/'סכום נכסי הקרן'!$C$42</f>
        <v>-3.5364228109786636E-5</v>
      </c>
    </row>
    <row r="108" spans="2:11">
      <c r="B108" s="76" t="s">
        <v>1237</v>
      </c>
      <c r="C108" s="70" t="s">
        <v>1238</v>
      </c>
      <c r="D108" s="83" t="s">
        <v>566</v>
      </c>
      <c r="E108" s="83" t="s">
        <v>145</v>
      </c>
      <c r="F108" s="96">
        <v>43948</v>
      </c>
      <c r="G108" s="77">
        <v>6825.9766599999994</v>
      </c>
      <c r="H108" s="79">
        <v>-3.16</v>
      </c>
      <c r="I108" s="77">
        <v>-0.21570310099999998</v>
      </c>
      <c r="J108" s="78">
        <f t="shared" si="2"/>
        <v>-2.3570239518487766E-2</v>
      </c>
      <c r="K108" s="78">
        <f>I108/'סכום נכסי הקרן'!$C$42</f>
        <v>-3.0449366322526718E-5</v>
      </c>
    </row>
    <row r="109" spans="2:11">
      <c r="B109" s="76" t="s">
        <v>1239</v>
      </c>
      <c r="C109" s="70" t="s">
        <v>1240</v>
      </c>
      <c r="D109" s="83" t="s">
        <v>566</v>
      </c>
      <c r="E109" s="83" t="s">
        <v>145</v>
      </c>
      <c r="F109" s="96">
        <v>43942</v>
      </c>
      <c r="G109" s="77">
        <v>3657.2103910000001</v>
      </c>
      <c r="H109" s="79">
        <v>-3.1707000000000001</v>
      </c>
      <c r="I109" s="77">
        <v>-0.115959719</v>
      </c>
      <c r="J109" s="78">
        <f t="shared" si="2"/>
        <v>-1.2671112926311325E-2</v>
      </c>
      <c r="K109" s="78">
        <f>I109/'סכום נכסי הקרן'!$C$42</f>
        <v>-1.6369259162798323E-5</v>
      </c>
    </row>
    <row r="110" spans="2:11">
      <c r="B110" s="76" t="s">
        <v>1241</v>
      </c>
      <c r="C110" s="70" t="s">
        <v>1242</v>
      </c>
      <c r="D110" s="83" t="s">
        <v>566</v>
      </c>
      <c r="E110" s="83" t="s">
        <v>145</v>
      </c>
      <c r="F110" s="96">
        <v>43955</v>
      </c>
      <c r="G110" s="77">
        <v>2459.3939220000002</v>
      </c>
      <c r="H110" s="79">
        <v>-2.2568000000000001</v>
      </c>
      <c r="I110" s="77">
        <v>-5.5503740999999995E-2</v>
      </c>
      <c r="J110" s="78">
        <f t="shared" si="2"/>
        <v>-6.0649868429203052E-3</v>
      </c>
      <c r="K110" s="78">
        <f>I110/'סכום נכסי הקרן'!$C$42</f>
        <v>-7.8350924680477607E-6</v>
      </c>
    </row>
    <row r="111" spans="2:11">
      <c r="B111" s="76" t="s">
        <v>1243</v>
      </c>
      <c r="C111" s="70" t="s">
        <v>1244</v>
      </c>
      <c r="D111" s="83" t="s">
        <v>566</v>
      </c>
      <c r="E111" s="83" t="s">
        <v>145</v>
      </c>
      <c r="F111" s="96">
        <v>43955</v>
      </c>
      <c r="G111" s="77">
        <v>3693.1600180000005</v>
      </c>
      <c r="H111" s="79">
        <v>-2.0242</v>
      </c>
      <c r="I111" s="77">
        <v>-7.4757810000000008E-2</v>
      </c>
      <c r="J111" s="78">
        <f t="shared" si="2"/>
        <v>-8.1689112461002609E-3</v>
      </c>
      <c r="K111" s="78">
        <f>I111/'סכום נכסי הקרן'!$C$42</f>
        <v>-1.0553060811860334E-5</v>
      </c>
    </row>
    <row r="112" spans="2:11">
      <c r="B112" s="76" t="s">
        <v>1245</v>
      </c>
      <c r="C112" s="70" t="s">
        <v>1246</v>
      </c>
      <c r="D112" s="83" t="s">
        <v>566</v>
      </c>
      <c r="E112" s="83" t="s">
        <v>145</v>
      </c>
      <c r="F112" s="96">
        <v>43977</v>
      </c>
      <c r="G112" s="77">
        <v>3086.180773</v>
      </c>
      <c r="H112" s="79">
        <v>-1.8202</v>
      </c>
      <c r="I112" s="77">
        <v>-5.6174733000000004E-2</v>
      </c>
      <c r="J112" s="78">
        <f t="shared" si="2"/>
        <v>-6.1383072638213909E-3</v>
      </c>
      <c r="K112" s="78">
        <f>I112/'סכום נכסי הקרן'!$C$42</f>
        <v>-7.9298119278643595E-6</v>
      </c>
    </row>
    <row r="113" spans="2:11">
      <c r="B113" s="76" t="s">
        <v>1247</v>
      </c>
      <c r="C113" s="70" t="s">
        <v>1248</v>
      </c>
      <c r="D113" s="83" t="s">
        <v>566</v>
      </c>
      <c r="E113" s="83" t="s">
        <v>145</v>
      </c>
      <c r="F113" s="96">
        <v>43986</v>
      </c>
      <c r="G113" s="77">
        <v>1889.9616920000001</v>
      </c>
      <c r="H113" s="79">
        <v>0.25030000000000002</v>
      </c>
      <c r="I113" s="77">
        <v>4.7298470000000006E-3</v>
      </c>
      <c r="J113" s="78">
        <f t="shared" si="2"/>
        <v>5.1683831228648328E-4</v>
      </c>
      <c r="K113" s="78">
        <f>I113/'סכום נכסי הקרן'!$C$42</f>
        <v>6.6768091550294433E-7</v>
      </c>
    </row>
    <row r="114" spans="2:11">
      <c r="B114" s="76" t="s">
        <v>1249</v>
      </c>
      <c r="C114" s="70" t="s">
        <v>1250</v>
      </c>
      <c r="D114" s="83" t="s">
        <v>566</v>
      </c>
      <c r="E114" s="83" t="s">
        <v>145</v>
      </c>
      <c r="F114" s="96">
        <v>44004</v>
      </c>
      <c r="G114" s="77">
        <v>6306.8223429999998</v>
      </c>
      <c r="H114" s="79">
        <v>0.41949999999999998</v>
      </c>
      <c r="I114" s="77">
        <v>2.6457982999999997E-2</v>
      </c>
      <c r="J114" s="78">
        <f t="shared" si="2"/>
        <v>2.8911081648570159E-3</v>
      </c>
      <c r="K114" s="78">
        <f>I114/'סכום נכסי הקרן'!$C$42</f>
        <v>3.7348967761116446E-6</v>
      </c>
    </row>
    <row r="115" spans="2:11">
      <c r="B115" s="76" t="s">
        <v>1251</v>
      </c>
      <c r="C115" s="70" t="s">
        <v>1252</v>
      </c>
      <c r="D115" s="83" t="s">
        <v>566</v>
      </c>
      <c r="E115" s="83" t="s">
        <v>145</v>
      </c>
      <c r="F115" s="96">
        <v>43894</v>
      </c>
      <c r="G115" s="77">
        <v>6939.1075700000001</v>
      </c>
      <c r="H115" s="79">
        <v>0.3095</v>
      </c>
      <c r="I115" s="77">
        <v>2.1475875999999998E-2</v>
      </c>
      <c r="J115" s="78">
        <f t="shared" si="2"/>
        <v>2.3467049794028833E-3</v>
      </c>
      <c r="K115" s="78">
        <f>I115/'סכום נכסי הקרן'!$C$42</f>
        <v>3.0316060009779822E-6</v>
      </c>
    </row>
    <row r="116" spans="2:11">
      <c r="B116" s="76" t="s">
        <v>1253</v>
      </c>
      <c r="C116" s="70" t="s">
        <v>1254</v>
      </c>
      <c r="D116" s="83" t="s">
        <v>566</v>
      </c>
      <c r="E116" s="83" t="s">
        <v>145</v>
      </c>
      <c r="F116" s="96">
        <v>43894</v>
      </c>
      <c r="G116" s="77">
        <v>2346.888516</v>
      </c>
      <c r="H116" s="79">
        <v>0.31830000000000003</v>
      </c>
      <c r="I116" s="77">
        <v>7.4711160000000007E-3</v>
      </c>
      <c r="J116" s="78">
        <f t="shared" si="2"/>
        <v>8.1638137223815938E-4</v>
      </c>
      <c r="K116" s="78">
        <f>I116/'סכום נכסי הקרן'!$C$42</f>
        <v>1.0546475542884782E-6</v>
      </c>
    </row>
    <row r="117" spans="2:11">
      <c r="B117" s="76" t="s">
        <v>1255</v>
      </c>
      <c r="C117" s="70" t="s">
        <v>1256</v>
      </c>
      <c r="D117" s="83" t="s">
        <v>566</v>
      </c>
      <c r="E117" s="83" t="s">
        <v>145</v>
      </c>
      <c r="F117" s="96">
        <v>44004</v>
      </c>
      <c r="G117" s="77">
        <v>3785.4049450000002</v>
      </c>
      <c r="H117" s="79">
        <v>0.45400000000000001</v>
      </c>
      <c r="I117" s="77">
        <v>1.7184403000000001E-2</v>
      </c>
      <c r="J117" s="78">
        <f t="shared" si="2"/>
        <v>1.8777685291238341E-3</v>
      </c>
      <c r="K117" s="78">
        <f>I117/'סכום נכסי הקרן'!$C$42</f>
        <v>2.425807415633432E-6</v>
      </c>
    </row>
    <row r="118" spans="2:11">
      <c r="B118" s="76" t="s">
        <v>1257</v>
      </c>
      <c r="C118" s="70" t="s">
        <v>1258</v>
      </c>
      <c r="D118" s="83" t="s">
        <v>566</v>
      </c>
      <c r="E118" s="83" t="s">
        <v>145</v>
      </c>
      <c r="F118" s="96">
        <v>43894</v>
      </c>
      <c r="G118" s="77">
        <v>4227.6739170000001</v>
      </c>
      <c r="H118" s="79">
        <v>0.33600000000000002</v>
      </c>
      <c r="I118" s="77">
        <v>1.4206603E-2</v>
      </c>
      <c r="J118" s="78">
        <f t="shared" si="2"/>
        <v>1.5523793302075286E-3</v>
      </c>
      <c r="K118" s="78">
        <f>I118/'סכום נכסי הקרן'!$C$42</f>
        <v>2.0054512751103524E-6</v>
      </c>
    </row>
    <row r="119" spans="2:11">
      <c r="B119" s="76" t="s">
        <v>1259</v>
      </c>
      <c r="C119" s="70" t="s">
        <v>1260</v>
      </c>
      <c r="D119" s="83" t="s">
        <v>566</v>
      </c>
      <c r="E119" s="83" t="s">
        <v>145</v>
      </c>
      <c r="F119" s="96">
        <v>43895</v>
      </c>
      <c r="G119" s="77">
        <v>5052.6321070000004</v>
      </c>
      <c r="H119" s="79">
        <v>0.4899</v>
      </c>
      <c r="I119" s="77">
        <v>2.4753465999999998E-2</v>
      </c>
      <c r="J119" s="78">
        <f t="shared" si="2"/>
        <v>2.7048527342810121E-3</v>
      </c>
      <c r="K119" s="78">
        <f>I119/'סכום נכסי הקרן'!$C$42</f>
        <v>3.4942814938307736E-6</v>
      </c>
    </row>
    <row r="120" spans="2:11">
      <c r="B120" s="76" t="s">
        <v>1261</v>
      </c>
      <c r="C120" s="70" t="s">
        <v>1262</v>
      </c>
      <c r="D120" s="83" t="s">
        <v>566</v>
      </c>
      <c r="E120" s="83" t="s">
        <v>145</v>
      </c>
      <c r="F120" s="96">
        <v>43895</v>
      </c>
      <c r="G120" s="77">
        <v>5061.8689299999996</v>
      </c>
      <c r="H120" s="79">
        <v>0.68279999999999996</v>
      </c>
      <c r="I120" s="77">
        <v>3.4562493999999999E-2</v>
      </c>
      <c r="J120" s="78">
        <f t="shared" si="2"/>
        <v>3.7767016707668769E-3</v>
      </c>
      <c r="K120" s="78">
        <f>I120/'סכום נכסי הקרן'!$C$42</f>
        <v>4.8789564727960584E-6</v>
      </c>
    </row>
    <row r="121" spans="2:11">
      <c r="B121" s="76" t="s">
        <v>1263</v>
      </c>
      <c r="C121" s="70" t="s">
        <v>1264</v>
      </c>
      <c r="D121" s="83" t="s">
        <v>566</v>
      </c>
      <c r="E121" s="83" t="s">
        <v>145</v>
      </c>
      <c r="F121" s="96">
        <v>43895</v>
      </c>
      <c r="G121" s="77">
        <v>9528.5467750000007</v>
      </c>
      <c r="H121" s="79">
        <v>0.69159999999999999</v>
      </c>
      <c r="I121" s="77">
        <v>6.5898410000000004E-2</v>
      </c>
      <c r="J121" s="78">
        <f t="shared" si="2"/>
        <v>7.2008297534281148E-3</v>
      </c>
      <c r="K121" s="78">
        <f>I121/'סכום נכסי הקרן'!$C$42</f>
        <v>9.3024384761258406E-6</v>
      </c>
    </row>
    <row r="122" spans="2:11">
      <c r="B122" s="76" t="s">
        <v>1265</v>
      </c>
      <c r="C122" s="70" t="s">
        <v>1266</v>
      </c>
      <c r="D122" s="83" t="s">
        <v>566</v>
      </c>
      <c r="E122" s="83" t="s">
        <v>145</v>
      </c>
      <c r="F122" s="96">
        <v>43990</v>
      </c>
      <c r="G122" s="77">
        <v>4570.4923419999996</v>
      </c>
      <c r="H122" s="79">
        <v>1.048</v>
      </c>
      <c r="I122" s="77">
        <v>4.7897060000000005E-2</v>
      </c>
      <c r="J122" s="78">
        <f t="shared" si="2"/>
        <v>5.2337920558285338E-3</v>
      </c>
      <c r="K122" s="78">
        <f>I122/'סכום נכסי הקרן'!$C$42</f>
        <v>6.7613081079999951E-6</v>
      </c>
    </row>
    <row r="123" spans="2:11">
      <c r="B123" s="76" t="s">
        <v>1267</v>
      </c>
      <c r="C123" s="70" t="s">
        <v>1268</v>
      </c>
      <c r="D123" s="83" t="s">
        <v>566</v>
      </c>
      <c r="E123" s="83" t="s">
        <v>145</v>
      </c>
      <c r="F123" s="96">
        <v>44005</v>
      </c>
      <c r="G123" s="77">
        <v>1909.3993760000001</v>
      </c>
      <c r="H123" s="79">
        <v>1.331</v>
      </c>
      <c r="I123" s="77">
        <v>2.5413492999999999E-2</v>
      </c>
      <c r="J123" s="78">
        <f t="shared" si="2"/>
        <v>2.7769749912469376E-3</v>
      </c>
      <c r="K123" s="78">
        <f>I123/'סכום נכסי הקרן'!$C$42</f>
        <v>3.5874530978206406E-6</v>
      </c>
    </row>
    <row r="124" spans="2:11">
      <c r="B124" s="76" t="s">
        <v>1269</v>
      </c>
      <c r="C124" s="70" t="s">
        <v>1270</v>
      </c>
      <c r="D124" s="83" t="s">
        <v>566</v>
      </c>
      <c r="E124" s="83" t="s">
        <v>146</v>
      </c>
      <c r="F124" s="96">
        <v>43908</v>
      </c>
      <c r="G124" s="77">
        <v>5420.0536629999997</v>
      </c>
      <c r="H124" s="79">
        <v>-4.0777000000000001</v>
      </c>
      <c r="I124" s="77">
        <v>-0.22101127099999995</v>
      </c>
      <c r="J124" s="78">
        <f t="shared" si="2"/>
        <v>-2.4150272154666006E-2</v>
      </c>
      <c r="K124" s="78">
        <f>I124/'סכום נכסי הקרן'!$C$42</f>
        <v>-3.119868523395139E-5</v>
      </c>
    </row>
    <row r="125" spans="2:11">
      <c r="B125" s="76" t="s">
        <v>1271</v>
      </c>
      <c r="C125" s="70" t="s">
        <v>1272</v>
      </c>
      <c r="D125" s="83" t="s">
        <v>566</v>
      </c>
      <c r="E125" s="83" t="s">
        <v>146</v>
      </c>
      <c r="F125" s="96">
        <v>43969</v>
      </c>
      <c r="G125" s="77">
        <v>2716.5677129999995</v>
      </c>
      <c r="H125" s="79">
        <v>-1.3412999999999999</v>
      </c>
      <c r="I125" s="77">
        <v>-3.6436629000000005E-2</v>
      </c>
      <c r="J125" s="78">
        <f t="shared" si="2"/>
        <v>-3.9814915446036063E-3</v>
      </c>
      <c r="K125" s="78">
        <f>I125/'סכום נכסי הקרן'!$C$42</f>
        <v>-5.1435155954433903E-6</v>
      </c>
    </row>
    <row r="126" spans="2:11">
      <c r="B126" s="76" t="s">
        <v>1273</v>
      </c>
      <c r="C126" s="70" t="s">
        <v>1274</v>
      </c>
      <c r="D126" s="83" t="s">
        <v>566</v>
      </c>
      <c r="E126" s="83" t="s">
        <v>143</v>
      </c>
      <c r="F126" s="96">
        <v>43944</v>
      </c>
      <c r="G126" s="77">
        <v>3553.86</v>
      </c>
      <c r="H126" s="79">
        <v>0.40939999999999999</v>
      </c>
      <c r="I126" s="77">
        <v>1.455E-2</v>
      </c>
      <c r="J126" s="78">
        <f t="shared" si="2"/>
        <v>1.5899028961757812E-3</v>
      </c>
      <c r="K126" s="78">
        <f>I126/'סכום נכסי הקרן'!$C$42</f>
        <v>2.0539263364264931E-6</v>
      </c>
    </row>
    <row r="127" spans="2:11">
      <c r="B127" s="76" t="s">
        <v>1275</v>
      </c>
      <c r="C127" s="70" t="s">
        <v>1276</v>
      </c>
      <c r="D127" s="83" t="s">
        <v>566</v>
      </c>
      <c r="E127" s="83" t="s">
        <v>143</v>
      </c>
      <c r="F127" s="96">
        <v>43972</v>
      </c>
      <c r="G127" s="77">
        <v>2185.9658949999998</v>
      </c>
      <c r="H127" s="79">
        <v>3.3300000000000003E-2</v>
      </c>
      <c r="I127" s="77">
        <v>7.2824599999999999E-4</v>
      </c>
      <c r="J127" s="78">
        <f t="shared" si="2"/>
        <v>7.9576661479617038E-5</v>
      </c>
      <c r="K127" s="78">
        <f>I127/'סכום נכסי הקרן'!$C$42</f>
        <v>1.0280162465960467E-7</v>
      </c>
    </row>
    <row r="128" spans="2:11">
      <c r="B128" s="76" t="s">
        <v>1277</v>
      </c>
      <c r="C128" s="70" t="s">
        <v>1278</v>
      </c>
      <c r="D128" s="83" t="s">
        <v>566</v>
      </c>
      <c r="E128" s="83" t="s">
        <v>143</v>
      </c>
      <c r="F128" s="96">
        <v>43972</v>
      </c>
      <c r="G128" s="77">
        <v>6757.59</v>
      </c>
      <c r="H128" s="79">
        <v>1.0500000000000001E-2</v>
      </c>
      <c r="I128" s="77">
        <v>7.0999999999999991E-4</v>
      </c>
      <c r="J128" s="78">
        <f t="shared" si="2"/>
        <v>7.7582890466309593E-5</v>
      </c>
      <c r="K128" s="78">
        <f>I128/'סכום נכסי הקרן'!$C$42</f>
        <v>1.002259586847292E-7</v>
      </c>
    </row>
    <row r="129" spans="2:11">
      <c r="B129" s="76" t="s">
        <v>1279</v>
      </c>
      <c r="C129" s="70" t="s">
        <v>1280</v>
      </c>
      <c r="D129" s="83" t="s">
        <v>566</v>
      </c>
      <c r="E129" s="83" t="s">
        <v>143</v>
      </c>
      <c r="F129" s="96">
        <v>43872</v>
      </c>
      <c r="G129" s="77">
        <v>17813.509999999998</v>
      </c>
      <c r="H129" s="79">
        <v>-1.159</v>
      </c>
      <c r="I129" s="77">
        <v>-0.20646</v>
      </c>
      <c r="J129" s="78">
        <f t="shared" si="2"/>
        <v>-2.2560230374189128E-2</v>
      </c>
      <c r="K129" s="78">
        <f>I129/'סכום נכסי הקרן'!$C$42</f>
        <v>-2.9144579478942527E-5</v>
      </c>
    </row>
    <row r="130" spans="2:11">
      <c r="B130" s="73"/>
      <c r="C130" s="70"/>
      <c r="D130" s="70"/>
      <c r="E130" s="70"/>
      <c r="F130" s="70"/>
      <c r="G130" s="77"/>
      <c r="H130" s="79"/>
      <c r="I130" s="70"/>
      <c r="J130" s="78"/>
      <c r="K130" s="70"/>
    </row>
    <row r="131" spans="2:11">
      <c r="B131" s="71" t="s">
        <v>213</v>
      </c>
      <c r="C131" s="72"/>
      <c r="D131" s="72"/>
      <c r="E131" s="72"/>
      <c r="F131" s="72"/>
      <c r="G131" s="80"/>
      <c r="H131" s="82"/>
      <c r="I131" s="80">
        <v>10.675442878</v>
      </c>
      <c r="J131" s="81">
        <f t="shared" ref="J131:J142" si="3">I131/$I$11</f>
        <v>1.1665235429341112</v>
      </c>
      <c r="K131" s="81">
        <f>I131/'סכום נכסי הקרן'!$C$42</f>
        <v>1.5069809814529786E-3</v>
      </c>
    </row>
    <row r="132" spans="2:11">
      <c r="B132" s="88" t="s">
        <v>207</v>
      </c>
      <c r="C132" s="72"/>
      <c r="D132" s="72"/>
      <c r="E132" s="72"/>
      <c r="F132" s="72"/>
      <c r="G132" s="80"/>
      <c r="H132" s="82"/>
      <c r="I132" s="80">
        <v>10.675442878</v>
      </c>
      <c r="J132" s="81">
        <f t="shared" si="3"/>
        <v>1.1665235429341112</v>
      </c>
      <c r="K132" s="81">
        <f>I132/'סכום נכסי הקרן'!$C$42</f>
        <v>1.5069809814529786E-3</v>
      </c>
    </row>
    <row r="133" spans="2:11">
      <c r="B133" s="76" t="s">
        <v>1281</v>
      </c>
      <c r="C133" s="70" t="s">
        <v>1282</v>
      </c>
      <c r="D133" s="83" t="s">
        <v>566</v>
      </c>
      <c r="E133" s="83" t="s">
        <v>143</v>
      </c>
      <c r="F133" s="96">
        <v>43916</v>
      </c>
      <c r="G133" s="77">
        <v>4467.9637140000004</v>
      </c>
      <c r="H133" s="79">
        <v>15.3485</v>
      </c>
      <c r="I133" s="77">
        <v>0.68576656300000005</v>
      </c>
      <c r="J133" s="78">
        <f t="shared" si="3"/>
        <v>7.4934862172798031E-2</v>
      </c>
      <c r="K133" s="78">
        <f>I133/'סכום נכסי הקרן'!$C$42</f>
        <v>9.6805086212122191E-5</v>
      </c>
    </row>
    <row r="134" spans="2:11">
      <c r="B134" s="76" t="s">
        <v>1281</v>
      </c>
      <c r="C134" s="70" t="s">
        <v>1283</v>
      </c>
      <c r="D134" s="83" t="s">
        <v>566</v>
      </c>
      <c r="E134" s="83" t="s">
        <v>143</v>
      </c>
      <c r="F134" s="96">
        <v>43923</v>
      </c>
      <c r="G134" s="77">
        <v>6252.4842630000003</v>
      </c>
      <c r="H134" s="79">
        <v>19.453700000000001</v>
      </c>
      <c r="I134" s="77">
        <v>1.216340384</v>
      </c>
      <c r="J134" s="78">
        <f t="shared" si="3"/>
        <v>0.13291155321355064</v>
      </c>
      <c r="K134" s="78">
        <f>I134/'סכום נכסי הקרן'!$C$42</f>
        <v>1.7170264939908686E-4</v>
      </c>
    </row>
    <row r="135" spans="2:11">
      <c r="B135" s="76" t="s">
        <v>1281</v>
      </c>
      <c r="C135" s="70" t="s">
        <v>1284</v>
      </c>
      <c r="D135" s="83" t="s">
        <v>566</v>
      </c>
      <c r="E135" s="83" t="s">
        <v>143</v>
      </c>
      <c r="F135" s="96">
        <v>43937</v>
      </c>
      <c r="G135" s="77">
        <v>6580.7127670000009</v>
      </c>
      <c r="H135" s="79">
        <v>10.391500000000001</v>
      </c>
      <c r="I135" s="77">
        <v>0.68383468800000002</v>
      </c>
      <c r="J135" s="78">
        <f t="shared" si="3"/>
        <v>7.4723762952347894E-2</v>
      </c>
      <c r="K135" s="78">
        <f>I135/'סכום נכסי הקרן'!$C$42</f>
        <v>9.6532376319257321E-5</v>
      </c>
    </row>
    <row r="136" spans="2:11">
      <c r="B136" s="76" t="s">
        <v>1281</v>
      </c>
      <c r="C136" s="70" t="s">
        <v>1285</v>
      </c>
      <c r="D136" s="83" t="s">
        <v>566</v>
      </c>
      <c r="E136" s="83" t="s">
        <v>145</v>
      </c>
      <c r="F136" s="96">
        <v>43955</v>
      </c>
      <c r="G136" s="77">
        <v>12557.751759999999</v>
      </c>
      <c r="H136" s="79">
        <v>10.423299999999999</v>
      </c>
      <c r="I136" s="77">
        <v>1.3089346960000001</v>
      </c>
      <c r="J136" s="78">
        <f t="shared" si="3"/>
        <v>0.14302948893988771</v>
      </c>
      <c r="K136" s="78">
        <f>I136/'סכום נכסי הקרן'!$C$42</f>
        <v>1.8477357008775297E-4</v>
      </c>
    </row>
    <row r="137" spans="2:11">
      <c r="B137" s="76" t="s">
        <v>1281</v>
      </c>
      <c r="C137" s="70" t="s">
        <v>1286</v>
      </c>
      <c r="D137" s="83" t="s">
        <v>566</v>
      </c>
      <c r="E137" s="83" t="s">
        <v>143</v>
      </c>
      <c r="F137" s="96">
        <v>43956</v>
      </c>
      <c r="G137" s="77">
        <v>2241.9474420000001</v>
      </c>
      <c r="H137" s="79">
        <v>8.4291999999999998</v>
      </c>
      <c r="I137" s="77">
        <v>0.18897912099999997</v>
      </c>
      <c r="J137" s="78">
        <f t="shared" si="3"/>
        <v>2.0650065415440094E-2</v>
      </c>
      <c r="K137" s="78">
        <f>I137/'סכום נכסי הקרן'!$C$42</f>
        <v>2.667692052622879E-5</v>
      </c>
    </row>
    <row r="138" spans="2:11">
      <c r="B138" s="76" t="s">
        <v>1281</v>
      </c>
      <c r="C138" s="70" t="s">
        <v>1287</v>
      </c>
      <c r="D138" s="83" t="s">
        <v>566</v>
      </c>
      <c r="E138" s="83" t="s">
        <v>145</v>
      </c>
      <c r="F138" s="96">
        <v>43962</v>
      </c>
      <c r="G138" s="77">
        <v>19043.642177999998</v>
      </c>
      <c r="H138" s="79">
        <v>6.5860000000000003</v>
      </c>
      <c r="I138" s="77">
        <v>1.2542054570000001</v>
      </c>
      <c r="J138" s="78">
        <f t="shared" si="3"/>
        <v>0.13704913322912504</v>
      </c>
      <c r="K138" s="78">
        <f>I138/'סכום נכסי הקרן'!$C$42</f>
        <v>1.7704780889499146E-4</v>
      </c>
    </row>
    <row r="139" spans="2:11">
      <c r="B139" s="76" t="s">
        <v>1281</v>
      </c>
      <c r="C139" s="70" t="s">
        <v>1288</v>
      </c>
      <c r="D139" s="83" t="s">
        <v>566</v>
      </c>
      <c r="E139" s="83" t="s">
        <v>143</v>
      </c>
      <c r="F139" s="96">
        <v>43969</v>
      </c>
      <c r="G139" s="77">
        <v>22487.774657000002</v>
      </c>
      <c r="H139" s="79">
        <v>5.1536999999999997</v>
      </c>
      <c r="I139" s="77">
        <v>1.158951507</v>
      </c>
      <c r="J139" s="78">
        <f t="shared" si="3"/>
        <v>0.12664057439907808</v>
      </c>
      <c r="K139" s="78">
        <f>I139/'סכום נכסי הקרן'!$C$42</f>
        <v>1.6360144487068544E-4</v>
      </c>
    </row>
    <row r="140" spans="2:11">
      <c r="B140" s="76" t="s">
        <v>1281</v>
      </c>
      <c r="C140" s="70" t="s">
        <v>1289</v>
      </c>
      <c r="D140" s="83" t="s">
        <v>566</v>
      </c>
      <c r="E140" s="83" t="s">
        <v>143</v>
      </c>
      <c r="F140" s="96">
        <v>43971</v>
      </c>
      <c r="G140" s="77">
        <v>39234.125376000004</v>
      </c>
      <c r="H140" s="79">
        <v>4.5023</v>
      </c>
      <c r="I140" s="77">
        <v>1.7664285930000001</v>
      </c>
      <c r="J140" s="78">
        <f t="shared" si="3"/>
        <v>0.19302061415109351</v>
      </c>
      <c r="K140" s="78">
        <f>I140/'סכום נכסי הקרן'!$C$42</f>
        <v>2.4935492842470758E-4</v>
      </c>
    </row>
    <row r="141" spans="2:11">
      <c r="B141" s="76" t="s">
        <v>1281</v>
      </c>
      <c r="C141" s="70" t="s">
        <v>1290</v>
      </c>
      <c r="D141" s="83" t="s">
        <v>566</v>
      </c>
      <c r="E141" s="83" t="s">
        <v>145</v>
      </c>
      <c r="F141" s="96">
        <v>43956</v>
      </c>
      <c r="G141" s="77">
        <v>19006.333096999999</v>
      </c>
      <c r="H141" s="79">
        <v>8.0516000000000005</v>
      </c>
      <c r="I141" s="77">
        <v>1.530312745</v>
      </c>
      <c r="J141" s="78">
        <f t="shared" si="3"/>
        <v>0.16721983954159517</v>
      </c>
      <c r="K141" s="78">
        <f>I141/'סכום נכסי הקרן'!$C$42</f>
        <v>2.1602403092265429E-4</v>
      </c>
    </row>
    <row r="142" spans="2:11">
      <c r="B142" s="76" t="s">
        <v>1281</v>
      </c>
      <c r="C142" s="70" t="s">
        <v>1291</v>
      </c>
      <c r="D142" s="83" t="s">
        <v>566</v>
      </c>
      <c r="E142" s="83" t="s">
        <v>143</v>
      </c>
      <c r="F142" s="96">
        <v>43983</v>
      </c>
      <c r="G142" s="77">
        <v>56261.643057000001</v>
      </c>
      <c r="H142" s="79">
        <v>1.5670999999999999</v>
      </c>
      <c r="I142" s="77">
        <v>0.88168912399999999</v>
      </c>
      <c r="J142" s="78">
        <f t="shared" si="3"/>
        <v>9.6343648919195016E-2</v>
      </c>
      <c r="K142" s="78">
        <f>I142/'סכום נכסי הקרן'!$C$42</f>
        <v>1.2446216579549169E-4</v>
      </c>
    </row>
    <row r="143" spans="2:11">
      <c r="C143" s="1"/>
      <c r="D143" s="1"/>
    </row>
    <row r="144" spans="2:11">
      <c r="C144" s="1"/>
      <c r="D144" s="1"/>
    </row>
    <row r="145" spans="2:4">
      <c r="C145" s="1"/>
      <c r="D145" s="1"/>
    </row>
    <row r="146" spans="2:4">
      <c r="B146" s="85" t="s">
        <v>231</v>
      </c>
      <c r="C146" s="1"/>
      <c r="D146" s="1"/>
    </row>
    <row r="147" spans="2:4">
      <c r="B147" s="85" t="s">
        <v>92</v>
      </c>
      <c r="C147" s="1"/>
      <c r="D147" s="1"/>
    </row>
    <row r="148" spans="2:4">
      <c r="B148" s="85" t="s">
        <v>214</v>
      </c>
      <c r="C148" s="1"/>
      <c r="D148" s="1"/>
    </row>
    <row r="149" spans="2:4">
      <c r="B149" s="85" t="s">
        <v>222</v>
      </c>
      <c r="C149" s="1"/>
      <c r="D149" s="1"/>
    </row>
    <row r="150" spans="2:4">
      <c r="C150" s="1"/>
      <c r="D150" s="1"/>
    </row>
    <row r="151" spans="2:4">
      <c r="C151" s="1"/>
      <c r="D151" s="1"/>
    </row>
    <row r="152" spans="2:4">
      <c r="C152" s="1"/>
      <c r="D152" s="1"/>
    </row>
    <row r="153" spans="2:4">
      <c r="C153" s="1"/>
      <c r="D153" s="1"/>
    </row>
    <row r="154" spans="2:4">
      <c r="C154" s="1"/>
      <c r="D154" s="1"/>
    </row>
    <row r="155" spans="2:4">
      <c r="C155" s="1"/>
      <c r="D155" s="1"/>
    </row>
    <row r="156" spans="2:4">
      <c r="C156" s="1"/>
      <c r="D156" s="1"/>
    </row>
    <row r="157" spans="2:4">
      <c r="C157" s="1"/>
      <c r="D157" s="1"/>
    </row>
    <row r="158" spans="2:4">
      <c r="C158" s="1"/>
      <c r="D158" s="1"/>
    </row>
    <row r="159" spans="2:4">
      <c r="C159" s="1"/>
      <c r="D159" s="1"/>
    </row>
    <row r="160" spans="2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</sheetData>
  <sheetProtection sheet="1" objects="1" scenarios="1"/>
  <mergeCells count="2">
    <mergeCell ref="B6:K6"/>
    <mergeCell ref="B7:K7"/>
  </mergeCells>
  <phoneticPr fontId="3" type="noConversion"/>
  <dataValidations count="1">
    <dataValidation allowBlank="1" showInputMessage="1" showErrorMessage="1" sqref="D1:XFD40 D41:AF44 AH41:XFD44 D45:XFD1048576 A1:B1048576 C5:C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1">
    <tabColor indexed="43"/>
    <pageSetUpPr fitToPage="1"/>
  </sheetPr>
  <dimension ref="B1:BZ566"/>
  <sheetViews>
    <sheetView rightToLeft="1" workbookViewId="0">
      <selection activeCell="N11" sqref="N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5703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7.5703125" style="1" bestFit="1" customWidth="1"/>
    <col min="12" max="12" width="7" style="1" bestFit="1" customWidth="1"/>
    <col min="13" max="13" width="6.42578125" style="1" bestFit="1" customWidth="1"/>
    <col min="14" max="14" width="8" style="1" bestFit="1" customWidth="1"/>
    <col min="15" max="15" width="11.28515625" style="1" bestFit="1" customWidth="1"/>
    <col min="16" max="16" width="11.85546875" style="1" bestFit="1" customWidth="1"/>
    <col min="17" max="17" width="11.5703125" style="1" bestFit="1" customWidth="1"/>
    <col min="18" max="18" width="7.5703125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78">
      <c r="B1" s="47" t="s">
        <v>159</v>
      </c>
      <c r="C1" s="68" t="s" vm="1">
        <v>238</v>
      </c>
    </row>
    <row r="2" spans="2:78">
      <c r="B2" s="47" t="s">
        <v>158</v>
      </c>
      <c r="C2" s="68" t="s">
        <v>239</v>
      </c>
    </row>
    <row r="3" spans="2:78">
      <c r="B3" s="47" t="s">
        <v>160</v>
      </c>
      <c r="C3" s="68" t="s">
        <v>240</v>
      </c>
    </row>
    <row r="4" spans="2:78">
      <c r="B4" s="47" t="s">
        <v>161</v>
      </c>
      <c r="C4" s="68">
        <v>12147</v>
      </c>
    </row>
    <row r="6" spans="2:78" ht="26.25" customHeight="1">
      <c r="B6" s="107" t="s">
        <v>190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9"/>
    </row>
    <row r="7" spans="2:78" ht="26.25" customHeight="1">
      <c r="B7" s="107" t="s">
        <v>82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9"/>
    </row>
    <row r="8" spans="2:78" s="3" customFormat="1" ht="47.25">
      <c r="B8" s="22" t="s">
        <v>96</v>
      </c>
      <c r="C8" s="30" t="s">
        <v>34</v>
      </c>
      <c r="D8" s="30" t="s">
        <v>39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91</v>
      </c>
      <c r="O8" s="30" t="s">
        <v>45</v>
      </c>
      <c r="P8" s="30" t="s">
        <v>162</v>
      </c>
      <c r="Q8" s="31" t="s">
        <v>164</v>
      </c>
      <c r="R8" s="1"/>
      <c r="S8" s="1"/>
      <c r="T8" s="1"/>
      <c r="U8" s="1"/>
      <c r="V8" s="1"/>
    </row>
    <row r="9" spans="2:78" s="3" customFormat="1" ht="18.75" customHeight="1">
      <c r="B9" s="15"/>
      <c r="C9" s="16"/>
      <c r="D9" s="16"/>
      <c r="E9" s="16"/>
      <c r="F9" s="16"/>
      <c r="G9" s="16" t="s">
        <v>21</v>
      </c>
      <c r="H9" s="16" t="s">
        <v>20</v>
      </c>
      <c r="I9" s="16"/>
      <c r="J9" s="16" t="s">
        <v>19</v>
      </c>
      <c r="K9" s="16" t="s">
        <v>19</v>
      </c>
      <c r="L9" s="16" t="s">
        <v>223</v>
      </c>
      <c r="M9" s="16"/>
      <c r="N9" s="16" t="s">
        <v>219</v>
      </c>
      <c r="O9" s="16" t="s">
        <v>19</v>
      </c>
      <c r="P9" s="32" t="s">
        <v>19</v>
      </c>
      <c r="Q9" s="17" t="s">
        <v>19</v>
      </c>
      <c r="R9" s="1"/>
      <c r="S9" s="1"/>
      <c r="T9" s="1"/>
      <c r="U9" s="1"/>
      <c r="V9" s="1"/>
    </row>
    <row r="10" spans="2:78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20" t="s">
        <v>93</v>
      </c>
      <c r="R10" s="1"/>
      <c r="S10" s="1"/>
      <c r="T10" s="1"/>
      <c r="U10" s="1"/>
      <c r="V10" s="1"/>
    </row>
    <row r="11" spans="2:78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102">
        <v>0</v>
      </c>
      <c r="O11" s="69"/>
      <c r="P11" s="69"/>
      <c r="Q11" s="69"/>
      <c r="R11" s="1"/>
      <c r="S11" s="1"/>
      <c r="T11" s="1"/>
      <c r="U11" s="1"/>
      <c r="V11" s="1"/>
      <c r="BZ11" s="1"/>
    </row>
    <row r="12" spans="2:78" ht="18" customHeight="1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2:78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</row>
    <row r="14" spans="2:78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</row>
    <row r="15" spans="2:78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</row>
    <row r="16" spans="2:7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2:17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</row>
    <row r="18" spans="2:17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</row>
    <row r="19" spans="2:17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</row>
    <row r="20" spans="2:17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</row>
    <row r="21" spans="2:17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</row>
    <row r="22" spans="2:17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</row>
    <row r="23" spans="2:17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</row>
    <row r="24" spans="2:17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</row>
    <row r="25" spans="2:17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</row>
    <row r="26" spans="2:17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</row>
    <row r="27" spans="2:17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</row>
    <row r="28" spans="2:17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</row>
    <row r="29" spans="2:17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</row>
    <row r="30" spans="2:17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2:17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  <row r="32" spans="2:17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</row>
    <row r="33" spans="2:17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</row>
    <row r="34" spans="2:17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</row>
    <row r="35" spans="2:17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2:17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</row>
    <row r="37" spans="2:17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</row>
    <row r="38" spans="2:17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</row>
    <row r="39" spans="2:17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</row>
    <row r="40" spans="2:17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</row>
    <row r="41" spans="2:17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</row>
    <row r="42" spans="2:17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2:17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</row>
    <row r="44" spans="2:17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</row>
    <row r="45" spans="2:17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</row>
    <row r="46" spans="2:17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</row>
    <row r="47" spans="2:17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</row>
    <row r="48" spans="2:17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</row>
    <row r="49" spans="2:17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</row>
    <row r="50" spans="2:17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</row>
    <row r="51" spans="2:17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</row>
    <row r="52" spans="2:17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</row>
    <row r="53" spans="2:17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</row>
    <row r="54" spans="2:17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</row>
    <row r="55" spans="2:17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</row>
    <row r="56" spans="2:17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</row>
    <row r="57" spans="2:17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</row>
    <row r="58" spans="2:17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</row>
    <row r="59" spans="2:17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</row>
    <row r="60" spans="2:17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</row>
    <row r="61" spans="2:17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</row>
    <row r="62" spans="2:17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</row>
    <row r="63" spans="2:17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</row>
    <row r="64" spans="2:17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</row>
    <row r="65" spans="2:17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</row>
    <row r="66" spans="2:17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</row>
    <row r="67" spans="2:17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</row>
    <row r="68" spans="2:17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2:17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</row>
    <row r="70" spans="2:17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</row>
    <row r="71" spans="2:17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</row>
    <row r="72" spans="2:17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</row>
    <row r="73" spans="2:17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</row>
    <row r="74" spans="2:17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</row>
    <row r="75" spans="2:17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</row>
    <row r="76" spans="2:17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</row>
    <row r="77" spans="2:17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</row>
    <row r="78" spans="2:17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</row>
    <row r="79" spans="2:17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</row>
    <row r="80" spans="2:17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</row>
    <row r="81" spans="2:17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</row>
    <row r="82" spans="2:17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</row>
    <row r="83" spans="2:17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</row>
    <row r="84" spans="2:17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</row>
    <row r="85" spans="2:17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</row>
    <row r="86" spans="2:17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</row>
    <row r="87" spans="2:17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</row>
    <row r="88" spans="2:17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</row>
    <row r="89" spans="2:17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</row>
    <row r="90" spans="2:17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</row>
    <row r="91" spans="2:17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</row>
    <row r="92" spans="2:17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</row>
    <row r="93" spans="2:17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</row>
    <row r="94" spans="2:17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</row>
    <row r="95" spans="2:17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</row>
    <row r="96" spans="2:17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</row>
    <row r="97" spans="2:17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</row>
    <row r="98" spans="2:17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</row>
    <row r="99" spans="2:17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</row>
    <row r="100" spans="2:17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</row>
    <row r="101" spans="2:17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</row>
    <row r="102" spans="2:17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</row>
    <row r="103" spans="2:17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</row>
    <row r="104" spans="2:17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</row>
    <row r="105" spans="2:17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</row>
    <row r="106" spans="2:17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</row>
    <row r="107" spans="2:17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</row>
    <row r="108" spans="2:17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</row>
    <row r="109" spans="2:17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</row>
    <row r="110" spans="2:17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</row>
    <row r="111" spans="2:17">
      <c r="D111" s="1"/>
    </row>
    <row r="112" spans="2:17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</sheetData>
  <sheetProtection sheet="1" objects="1" scenarios="1"/>
  <mergeCells count="2">
    <mergeCell ref="B6:Q6"/>
    <mergeCell ref="B7:Q7"/>
  </mergeCells>
  <phoneticPr fontId="3" type="noConversion"/>
  <conditionalFormatting sqref="B16:B110">
    <cfRule type="cellIs" dxfId="5" priority="1" operator="equal">
      <formula>"NR3"</formula>
    </cfRule>
  </conditionalFormatting>
  <dataValidations count="1">
    <dataValidation allowBlank="1" showInputMessage="1" showErrorMessage="1" sqref="C5:C1048576 A1:B1048576 AH36:XFD39 D40:XFD1048576 D36:AF39 D1:M35 O1:XFD35 N1:N10 N12:N35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J109"/>
  <sheetViews>
    <sheetView rightToLeft="1" workbookViewId="0">
      <selection activeCell="P10" sqref="P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6.5703125" style="2" bestFit="1" customWidth="1"/>
    <col min="6" max="6" width="4.5703125" style="1" bestFit="1" customWidth="1"/>
    <col min="7" max="7" width="7.140625" style="1" bestFit="1" customWidth="1"/>
    <col min="8" max="8" width="7.85546875" style="1" bestFit="1" customWidth="1"/>
    <col min="9" max="9" width="5.140625" style="1" bestFit="1" customWidth="1"/>
    <col min="10" max="10" width="4.5703125" style="1" bestFit="1" customWidth="1"/>
    <col min="11" max="11" width="5.28515625" style="1" bestFit="1" customWidth="1"/>
    <col min="12" max="12" width="6.7109375" style="1" bestFit="1" customWidth="1"/>
    <col min="13" max="13" width="7.5703125" style="1" bestFit="1" customWidth="1"/>
    <col min="14" max="14" width="7" style="1" bestFit="1" customWidth="1"/>
    <col min="15" max="15" width="6.42578125" style="1" bestFit="1" customWidth="1"/>
    <col min="16" max="16" width="8" style="1" bestFit="1" customWidth="1"/>
    <col min="17" max="17" width="10" style="1" bestFit="1" customWidth="1"/>
    <col min="18" max="18" width="9" style="1" customWidth="1"/>
    <col min="19" max="19" width="6.7109375" style="1" customWidth="1"/>
    <col min="20" max="20" width="7.7109375" style="1" customWidth="1"/>
    <col min="21" max="21" width="7.140625" style="1" customWidth="1"/>
    <col min="22" max="22" width="6" style="1" customWidth="1"/>
    <col min="23" max="23" width="7.85546875" style="1" customWidth="1"/>
    <col min="24" max="24" width="8.140625" style="1" customWidth="1"/>
    <col min="25" max="25" width="6.28515625" style="1" customWidth="1"/>
    <col min="26" max="26" width="8" style="1" customWidth="1"/>
    <col min="27" max="27" width="8.7109375" style="1" customWidth="1"/>
    <col min="28" max="28" width="10" style="1" customWidth="1"/>
    <col min="29" max="29" width="9.5703125" style="1" customWidth="1"/>
    <col min="30" max="30" width="6.140625" style="1" customWidth="1"/>
    <col min="31" max="32" width="5.7109375" style="1" customWidth="1"/>
    <col min="33" max="33" width="6.85546875" style="1" customWidth="1"/>
    <col min="34" max="34" width="6.42578125" style="1" customWidth="1"/>
    <col min="35" max="35" width="6.7109375" style="1" customWidth="1"/>
    <col min="36" max="36" width="7.28515625" style="1" customWidth="1"/>
    <col min="37" max="48" width="5.7109375" style="1" customWidth="1"/>
    <col min="49" max="16384" width="9.140625" style="1"/>
  </cols>
  <sheetData>
    <row r="1" spans="2:62">
      <c r="B1" s="47" t="s">
        <v>159</v>
      </c>
      <c r="C1" s="68" t="s" vm="1">
        <v>238</v>
      </c>
    </row>
    <row r="2" spans="2:62">
      <c r="B2" s="47" t="s">
        <v>158</v>
      </c>
      <c r="C2" s="68" t="s">
        <v>239</v>
      </c>
    </row>
    <row r="3" spans="2:62">
      <c r="B3" s="47" t="s">
        <v>160</v>
      </c>
      <c r="C3" s="68" t="s">
        <v>240</v>
      </c>
    </row>
    <row r="4" spans="2:62">
      <c r="B4" s="47" t="s">
        <v>161</v>
      </c>
      <c r="C4" s="68">
        <v>12147</v>
      </c>
    </row>
    <row r="6" spans="2:62" ht="26.25" customHeight="1">
      <c r="B6" s="107" t="s">
        <v>191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9"/>
    </row>
    <row r="7" spans="2:62" s="3" customFormat="1" ht="78.75">
      <c r="B7" s="48" t="s">
        <v>96</v>
      </c>
      <c r="C7" s="49" t="s">
        <v>203</v>
      </c>
      <c r="D7" s="49" t="s">
        <v>34</v>
      </c>
      <c r="E7" s="49" t="s">
        <v>97</v>
      </c>
      <c r="F7" s="49" t="s">
        <v>14</v>
      </c>
      <c r="G7" s="49" t="s">
        <v>84</v>
      </c>
      <c r="H7" s="49" t="s">
        <v>50</v>
      </c>
      <c r="I7" s="49" t="s">
        <v>17</v>
      </c>
      <c r="J7" s="49" t="s">
        <v>237</v>
      </c>
      <c r="K7" s="49" t="s">
        <v>83</v>
      </c>
      <c r="L7" s="49" t="s">
        <v>30</v>
      </c>
      <c r="M7" s="49" t="s">
        <v>18</v>
      </c>
      <c r="N7" s="49" t="s">
        <v>216</v>
      </c>
      <c r="O7" s="49" t="s">
        <v>215</v>
      </c>
      <c r="P7" s="49" t="s">
        <v>91</v>
      </c>
      <c r="Q7" s="49" t="s">
        <v>162</v>
      </c>
      <c r="R7" s="51" t="s">
        <v>164</v>
      </c>
      <c r="S7" s="1"/>
      <c r="T7" s="1"/>
      <c r="U7" s="1"/>
      <c r="V7" s="1"/>
      <c r="W7" s="1"/>
      <c r="X7" s="1"/>
      <c r="BI7" s="3" t="s">
        <v>142</v>
      </c>
      <c r="BJ7" s="3" t="s">
        <v>144</v>
      </c>
    </row>
    <row r="8" spans="2:62" s="3" customFormat="1" ht="24" customHeight="1">
      <c r="B8" s="15"/>
      <c r="C8" s="58"/>
      <c r="D8" s="16"/>
      <c r="E8" s="16"/>
      <c r="F8" s="16"/>
      <c r="G8" s="16" t="s">
        <v>21</v>
      </c>
      <c r="H8" s="16"/>
      <c r="I8" s="16" t="s">
        <v>20</v>
      </c>
      <c r="J8" s="16"/>
      <c r="K8" s="16"/>
      <c r="L8" s="16" t="s">
        <v>19</v>
      </c>
      <c r="M8" s="16" t="s">
        <v>19</v>
      </c>
      <c r="N8" s="16" t="s">
        <v>223</v>
      </c>
      <c r="O8" s="16"/>
      <c r="P8" s="16" t="s">
        <v>219</v>
      </c>
      <c r="Q8" s="16" t="s">
        <v>19</v>
      </c>
      <c r="R8" s="17" t="s">
        <v>19</v>
      </c>
      <c r="S8" s="1"/>
      <c r="T8" s="1"/>
      <c r="U8" s="1"/>
      <c r="V8" s="1"/>
      <c r="W8" s="1"/>
      <c r="X8" s="1"/>
      <c r="BI8" s="3" t="s">
        <v>140</v>
      </c>
      <c r="BJ8" s="3" t="s">
        <v>143</v>
      </c>
    </row>
    <row r="9" spans="2:62" s="4" customFormat="1" ht="18" customHeight="1">
      <c r="B9" s="18"/>
      <c r="C9" s="13" t="s">
        <v>0</v>
      </c>
      <c r="D9" s="13" t="s">
        <v>1</v>
      </c>
      <c r="E9" s="13" t="s">
        <v>2</v>
      </c>
      <c r="F9" s="13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19" t="s">
        <v>13</v>
      </c>
      <c r="Q9" s="19" t="s">
        <v>93</v>
      </c>
      <c r="R9" s="20" t="s">
        <v>94</v>
      </c>
      <c r="S9" s="1"/>
      <c r="T9" s="1"/>
      <c r="U9" s="1"/>
      <c r="V9" s="1"/>
      <c r="W9" s="1"/>
      <c r="X9" s="1"/>
      <c r="BI9" s="4" t="s">
        <v>141</v>
      </c>
      <c r="BJ9" s="4" t="s">
        <v>145</v>
      </c>
    </row>
    <row r="10" spans="2:62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102">
        <v>0</v>
      </c>
      <c r="Q10" s="69"/>
      <c r="R10" s="69"/>
      <c r="S10" s="1"/>
      <c r="T10" s="1"/>
      <c r="U10" s="1"/>
      <c r="V10" s="1"/>
      <c r="W10" s="1"/>
      <c r="X10" s="1"/>
      <c r="BI10" s="1" t="s">
        <v>25</v>
      </c>
      <c r="BJ10" s="4" t="s">
        <v>146</v>
      </c>
    </row>
    <row r="11" spans="2:62" ht="21.7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BJ11" s="1" t="s">
        <v>152</v>
      </c>
    </row>
    <row r="12" spans="2:62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BJ12" s="1" t="s">
        <v>147</v>
      </c>
    </row>
    <row r="13" spans="2:62">
      <c r="B13" s="85" t="s">
        <v>214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BJ13" s="1" t="s">
        <v>148</v>
      </c>
    </row>
    <row r="14" spans="2:62">
      <c r="B14" s="85" t="s">
        <v>222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BJ14" s="1" t="s">
        <v>149</v>
      </c>
    </row>
    <row r="15" spans="2:62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BJ15" s="1" t="s">
        <v>151</v>
      </c>
    </row>
    <row r="16" spans="2:62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BJ16" s="1" t="s">
        <v>150</v>
      </c>
    </row>
    <row r="17" spans="2:62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BJ17" s="1" t="s">
        <v>153</v>
      </c>
    </row>
    <row r="18" spans="2:62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BJ18" s="1" t="s">
        <v>154</v>
      </c>
    </row>
    <row r="19" spans="2:62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BJ19" s="1" t="s">
        <v>155</v>
      </c>
    </row>
    <row r="20" spans="2:62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BJ20" s="1" t="s">
        <v>156</v>
      </c>
    </row>
    <row r="21" spans="2:62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BJ21" s="1" t="s">
        <v>157</v>
      </c>
    </row>
    <row r="22" spans="2:62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BJ22" s="1" t="s">
        <v>25</v>
      </c>
    </row>
    <row r="23" spans="2:62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2:62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2:62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62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2:62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62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62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62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62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62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</sheetData>
  <sheetProtection sheet="1" objects="1" scenarios="1"/>
  <mergeCells count="1">
    <mergeCell ref="B6:R6"/>
  </mergeCells>
  <phoneticPr fontId="3" type="noConversion"/>
  <conditionalFormatting sqref="B58:B109">
    <cfRule type="cellIs" dxfId="4" priority="3" operator="equal">
      <formula>2958465</formula>
    </cfRule>
    <cfRule type="cellIs" dxfId="3" priority="4" operator="equal">
      <formula>"NR3"</formula>
    </cfRule>
    <cfRule type="cellIs" dxfId="2" priority="5" operator="equal">
      <formula>"דירוג פנימי"</formula>
    </cfRule>
  </conditionalFormatting>
  <conditionalFormatting sqref="B58:B109">
    <cfRule type="cellIs" dxfId="1" priority="2" operator="equal">
      <formula>2958465</formula>
    </cfRule>
  </conditionalFormatting>
  <conditionalFormatting sqref="B15:B43">
    <cfRule type="cellIs" dxfId="0" priority="1" operator="equal">
      <formula>"NR3"</formula>
    </cfRule>
  </conditionalFormatting>
  <dataValidations count="1">
    <dataValidation allowBlank="1" showInputMessage="1" showErrorMessage="1" sqref="C5 D1:R5 C7:R9 A1:A1048576 B1:B9 B110:R1048576 B11:B14 S1:XFD52 S57:XFD1048576 S53:AF56 AH53:XFD5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1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10" style="2" bestFit="1" customWidth="1"/>
    <col min="5" max="5" width="4.5703125" style="1" bestFit="1" customWidth="1"/>
    <col min="6" max="6" width="7.85546875" style="1" bestFit="1" customWidth="1"/>
    <col min="7" max="7" width="5.140625" style="1" bestFit="1" customWidth="1"/>
    <col min="8" max="8" width="8" style="1" customWidth="1"/>
    <col min="9" max="9" width="7.28515625" style="1" bestFit="1" customWidth="1"/>
    <col min="10" max="10" width="7.5703125" style="1" bestFit="1" customWidth="1"/>
    <col min="11" max="11" width="7" style="1" bestFit="1" customWidth="1"/>
    <col min="12" max="12" width="6.42578125" style="1" bestFit="1" customWidth="1"/>
    <col min="13" max="13" width="8" style="1" bestFit="1" customWidth="1"/>
    <col min="14" max="14" width="7.7109375" style="1" bestFit="1" customWidth="1"/>
    <col min="15" max="15" width="10.42578125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4">
      <c r="B1" s="47" t="s">
        <v>159</v>
      </c>
      <c r="C1" s="68" t="s" vm="1">
        <v>238</v>
      </c>
    </row>
    <row r="2" spans="2:64">
      <c r="B2" s="47" t="s">
        <v>158</v>
      </c>
      <c r="C2" s="68" t="s">
        <v>239</v>
      </c>
    </row>
    <row r="3" spans="2:64">
      <c r="B3" s="47" t="s">
        <v>160</v>
      </c>
      <c r="C3" s="68" t="s">
        <v>240</v>
      </c>
    </row>
    <row r="4" spans="2:64">
      <c r="B4" s="47" t="s">
        <v>161</v>
      </c>
      <c r="C4" s="68">
        <v>12147</v>
      </c>
    </row>
    <row r="6" spans="2:64" ht="26.25" customHeight="1">
      <c r="B6" s="107" t="s">
        <v>192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4" s="3" customFormat="1" ht="78.75">
      <c r="B7" s="48" t="s">
        <v>96</v>
      </c>
      <c r="C7" s="49" t="s">
        <v>34</v>
      </c>
      <c r="D7" s="49" t="s">
        <v>97</v>
      </c>
      <c r="E7" s="49" t="s">
        <v>14</v>
      </c>
      <c r="F7" s="49" t="s">
        <v>50</v>
      </c>
      <c r="G7" s="49" t="s">
        <v>17</v>
      </c>
      <c r="H7" s="49" t="s">
        <v>83</v>
      </c>
      <c r="I7" s="49" t="s">
        <v>40</v>
      </c>
      <c r="J7" s="49" t="s">
        <v>18</v>
      </c>
      <c r="K7" s="49" t="s">
        <v>216</v>
      </c>
      <c r="L7" s="49" t="s">
        <v>215</v>
      </c>
      <c r="M7" s="49" t="s">
        <v>91</v>
      </c>
      <c r="N7" s="49" t="s">
        <v>162</v>
      </c>
      <c r="O7" s="51" t="s">
        <v>164</v>
      </c>
      <c r="P7" s="1"/>
      <c r="Q7" s="1"/>
      <c r="R7" s="1"/>
      <c r="S7" s="1"/>
      <c r="T7" s="1"/>
      <c r="U7" s="1"/>
    </row>
    <row r="8" spans="2:64" s="3" customFormat="1" ht="24.75" customHeight="1">
      <c r="B8" s="15"/>
      <c r="C8" s="32"/>
      <c r="D8" s="32"/>
      <c r="E8" s="32"/>
      <c r="F8" s="32"/>
      <c r="G8" s="32" t="s">
        <v>20</v>
      </c>
      <c r="H8" s="32"/>
      <c r="I8" s="32" t="s">
        <v>19</v>
      </c>
      <c r="J8" s="32" t="s">
        <v>19</v>
      </c>
      <c r="K8" s="32" t="s">
        <v>223</v>
      </c>
      <c r="L8" s="32"/>
      <c r="M8" s="32" t="s">
        <v>219</v>
      </c>
      <c r="N8" s="32" t="s">
        <v>19</v>
      </c>
      <c r="O8" s="17" t="s">
        <v>19</v>
      </c>
      <c r="P8" s="1"/>
      <c r="Q8" s="1"/>
      <c r="R8" s="1"/>
      <c r="S8" s="1"/>
      <c r="T8" s="1"/>
      <c r="U8" s="1"/>
    </row>
    <row r="9" spans="2:64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20" t="s">
        <v>12</v>
      </c>
      <c r="P9" s="1"/>
      <c r="Q9" s="1"/>
      <c r="R9" s="1"/>
      <c r="S9" s="1"/>
      <c r="T9" s="1"/>
      <c r="U9" s="1"/>
    </row>
    <row r="10" spans="2:64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2">
        <v>0</v>
      </c>
      <c r="N10" s="69"/>
      <c r="O10" s="69"/>
      <c r="P10" s="1"/>
      <c r="Q10" s="1"/>
      <c r="R10" s="1"/>
      <c r="S10" s="1"/>
      <c r="T10" s="1"/>
      <c r="U10" s="1"/>
      <c r="BL10" s="1"/>
    </row>
    <row r="11" spans="2:64" ht="20.2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</row>
    <row r="12" spans="2:64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</row>
    <row r="13" spans="2:64">
      <c r="B13" s="85" t="s">
        <v>214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</row>
    <row r="14" spans="2:64">
      <c r="B14" s="85" t="s">
        <v>222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</row>
    <row r="15" spans="2:64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</row>
    <row r="16" spans="2:64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</row>
    <row r="17" spans="2:1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</row>
    <row r="18" spans="2:15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</row>
    <row r="19" spans="2:15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</row>
    <row r="20" spans="2:15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15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15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15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15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1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</row>
    <row r="38" spans="2:15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</row>
    <row r="39" spans="2:15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15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15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15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15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15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15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15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15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15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</sheetData>
  <sheetProtection sheet="1" objects="1" scenarios="1"/>
  <mergeCells count="1">
    <mergeCell ref="B6:O6"/>
  </mergeCells>
  <phoneticPr fontId="3" type="noConversion"/>
  <dataValidations count="1">
    <dataValidation allowBlank="1" showInputMessage="1" showErrorMessage="1" sqref="C5:C1048576 A1:B1048576 AH30:XFD33 D34:XFD1048576 D30:AF33 D1:L29 N1:XFD29 M1:M9 M11:M29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D862"/>
  <sheetViews>
    <sheetView rightToLeft="1" workbookViewId="0">
      <selection activeCell="G10" sqref="G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1" bestFit="1" customWidth="1"/>
    <col min="5" max="5" width="7.5703125" style="1" bestFit="1" customWidth="1"/>
    <col min="6" max="7" width="8" style="1" bestFit="1" customWidth="1"/>
    <col min="8" max="8" width="9.7109375" style="1" bestFit="1" customWidth="1"/>
    <col min="9" max="9" width="10.42578125" style="1" bestFit="1" customWidth="1"/>
    <col min="10" max="10" width="7" style="1" bestFit="1" customWidth="1"/>
    <col min="11" max="11" width="7.5703125" style="3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3" customWidth="1"/>
    <col min="28" max="28" width="6.7109375" style="3" customWidth="1"/>
    <col min="29" max="29" width="7.28515625" style="3" customWidth="1"/>
    <col min="30" max="41" width="5.7109375" style="3" customWidth="1"/>
    <col min="42" max="56" width="9.140625" style="3"/>
    <col min="57" max="16384" width="9.140625" style="1"/>
  </cols>
  <sheetData>
    <row r="1" spans="2:56">
      <c r="B1" s="47" t="s">
        <v>159</v>
      </c>
      <c r="C1" s="68" t="s" vm="1">
        <v>238</v>
      </c>
    </row>
    <row r="2" spans="2:56">
      <c r="B2" s="47" t="s">
        <v>158</v>
      </c>
      <c r="C2" s="68" t="s">
        <v>239</v>
      </c>
    </row>
    <row r="3" spans="2:56">
      <c r="B3" s="47" t="s">
        <v>160</v>
      </c>
      <c r="C3" s="68" t="s">
        <v>240</v>
      </c>
    </row>
    <row r="4" spans="2:56">
      <c r="B4" s="47" t="s">
        <v>161</v>
      </c>
      <c r="C4" s="68">
        <v>12147</v>
      </c>
    </row>
    <row r="6" spans="2:56" ht="26.25" customHeight="1">
      <c r="B6" s="107" t="s">
        <v>193</v>
      </c>
      <c r="C6" s="108"/>
      <c r="D6" s="108"/>
      <c r="E6" s="108"/>
      <c r="F6" s="108"/>
      <c r="G6" s="108"/>
      <c r="H6" s="108"/>
      <c r="I6" s="108"/>
      <c r="J6" s="109"/>
    </row>
    <row r="7" spans="2:56" s="3" customFormat="1" ht="78.75">
      <c r="B7" s="48" t="s">
        <v>96</v>
      </c>
      <c r="C7" s="50" t="s">
        <v>42</v>
      </c>
      <c r="D7" s="50" t="s">
        <v>68</v>
      </c>
      <c r="E7" s="50" t="s">
        <v>43</v>
      </c>
      <c r="F7" s="50" t="s">
        <v>83</v>
      </c>
      <c r="G7" s="50" t="s">
        <v>204</v>
      </c>
      <c r="H7" s="50" t="s">
        <v>162</v>
      </c>
      <c r="I7" s="50" t="s">
        <v>163</v>
      </c>
      <c r="J7" s="65" t="s">
        <v>226</v>
      </c>
    </row>
    <row r="8" spans="2:56" s="3" customFormat="1" ht="22.5" customHeight="1">
      <c r="B8" s="15"/>
      <c r="C8" s="16" t="s">
        <v>21</v>
      </c>
      <c r="D8" s="16"/>
      <c r="E8" s="16" t="s">
        <v>19</v>
      </c>
      <c r="F8" s="16"/>
      <c r="G8" s="16" t="s">
        <v>220</v>
      </c>
      <c r="H8" s="32" t="s">
        <v>19</v>
      </c>
      <c r="I8" s="32" t="s">
        <v>19</v>
      </c>
      <c r="J8" s="17"/>
    </row>
    <row r="9" spans="2:56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20" t="s">
        <v>7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</row>
    <row r="10" spans="2:56" s="4" customFormat="1" ht="18" customHeight="1">
      <c r="B10" s="69"/>
      <c r="C10" s="69"/>
      <c r="D10" s="69"/>
      <c r="E10" s="69"/>
      <c r="F10" s="69"/>
      <c r="G10" s="102">
        <v>0</v>
      </c>
      <c r="H10" s="69"/>
      <c r="I10" s="69"/>
      <c r="J10" s="69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</row>
    <row r="11" spans="2:56" ht="22.5" customHeight="1">
      <c r="B11" s="97"/>
      <c r="C11" s="69"/>
      <c r="D11" s="69"/>
      <c r="E11" s="69"/>
      <c r="F11" s="69"/>
      <c r="G11" s="69"/>
      <c r="H11" s="69"/>
      <c r="I11" s="69"/>
      <c r="J11" s="69"/>
    </row>
    <row r="12" spans="2:56">
      <c r="B12" s="97"/>
      <c r="C12" s="69"/>
      <c r="D12" s="69"/>
      <c r="E12" s="69"/>
      <c r="F12" s="69"/>
      <c r="G12" s="69"/>
      <c r="H12" s="69"/>
      <c r="I12" s="69"/>
      <c r="J12" s="69"/>
    </row>
    <row r="13" spans="2:56">
      <c r="B13" s="69"/>
      <c r="C13" s="69"/>
      <c r="D13" s="69"/>
      <c r="E13" s="69"/>
      <c r="F13" s="69"/>
      <c r="G13" s="69"/>
      <c r="H13" s="69"/>
      <c r="I13" s="69"/>
      <c r="J13" s="69"/>
    </row>
    <row r="14" spans="2:56">
      <c r="B14" s="69"/>
      <c r="C14" s="69"/>
      <c r="D14" s="69"/>
      <c r="E14" s="69"/>
      <c r="F14" s="69"/>
      <c r="G14" s="69"/>
      <c r="H14" s="69"/>
      <c r="I14" s="69"/>
      <c r="J14" s="69"/>
    </row>
    <row r="15" spans="2:56">
      <c r="B15" s="69"/>
      <c r="C15" s="69"/>
      <c r="D15" s="69"/>
      <c r="E15" s="69"/>
      <c r="F15" s="69"/>
      <c r="G15" s="69"/>
      <c r="H15" s="69"/>
      <c r="I15" s="69"/>
      <c r="J15" s="69"/>
    </row>
    <row r="16" spans="2:56">
      <c r="B16" s="69"/>
      <c r="C16" s="69"/>
      <c r="D16" s="69"/>
      <c r="E16" s="69"/>
      <c r="F16" s="69"/>
      <c r="G16" s="69"/>
      <c r="H16" s="69"/>
      <c r="I16" s="69"/>
      <c r="J16" s="69"/>
    </row>
    <row r="17" spans="2:10">
      <c r="B17" s="69"/>
      <c r="C17" s="69"/>
      <c r="D17" s="69"/>
      <c r="E17" s="69"/>
      <c r="F17" s="69"/>
      <c r="G17" s="69"/>
      <c r="H17" s="69"/>
      <c r="I17" s="69"/>
      <c r="J17" s="69"/>
    </row>
    <row r="18" spans="2:10">
      <c r="B18" s="69"/>
      <c r="C18" s="69"/>
      <c r="D18" s="69"/>
      <c r="E18" s="69"/>
      <c r="F18" s="69"/>
      <c r="G18" s="69"/>
      <c r="H18" s="69"/>
      <c r="I18" s="69"/>
      <c r="J18" s="69"/>
    </row>
    <row r="19" spans="2:10">
      <c r="B19" s="69"/>
      <c r="C19" s="69"/>
      <c r="D19" s="69"/>
      <c r="E19" s="69"/>
      <c r="F19" s="69"/>
      <c r="G19" s="69"/>
      <c r="H19" s="69"/>
      <c r="I19" s="69"/>
      <c r="J19" s="69"/>
    </row>
    <row r="20" spans="2:10">
      <c r="B20" s="69"/>
      <c r="C20" s="69"/>
      <c r="D20" s="69"/>
      <c r="E20" s="69"/>
      <c r="F20" s="69"/>
      <c r="G20" s="69"/>
      <c r="H20" s="69"/>
      <c r="I20" s="69"/>
      <c r="J20" s="69"/>
    </row>
    <row r="21" spans="2:10">
      <c r="B21" s="69"/>
      <c r="C21" s="69"/>
      <c r="D21" s="69"/>
      <c r="E21" s="69"/>
      <c r="F21" s="69"/>
      <c r="G21" s="69"/>
      <c r="H21" s="69"/>
      <c r="I21" s="69"/>
      <c r="J21" s="69"/>
    </row>
    <row r="22" spans="2:10">
      <c r="B22" s="69"/>
      <c r="C22" s="69"/>
      <c r="D22" s="69"/>
      <c r="E22" s="69"/>
      <c r="F22" s="69"/>
      <c r="G22" s="69"/>
      <c r="H22" s="69"/>
      <c r="I22" s="69"/>
      <c r="J22" s="69"/>
    </row>
    <row r="23" spans="2:10">
      <c r="B23" s="69"/>
      <c r="C23" s="69"/>
      <c r="D23" s="69"/>
      <c r="E23" s="69"/>
      <c r="F23" s="69"/>
      <c r="G23" s="69"/>
      <c r="H23" s="69"/>
      <c r="I23" s="69"/>
      <c r="J23" s="69"/>
    </row>
    <row r="24" spans="2:10">
      <c r="B24" s="69"/>
      <c r="C24" s="69"/>
      <c r="D24" s="69"/>
      <c r="E24" s="69"/>
      <c r="F24" s="69"/>
      <c r="G24" s="69"/>
      <c r="H24" s="69"/>
      <c r="I24" s="69"/>
      <c r="J24" s="69"/>
    </row>
    <row r="25" spans="2:10">
      <c r="B25" s="69"/>
      <c r="C25" s="69"/>
      <c r="D25" s="69"/>
      <c r="E25" s="69"/>
      <c r="F25" s="69"/>
      <c r="G25" s="69"/>
      <c r="H25" s="69"/>
      <c r="I25" s="69"/>
      <c r="J25" s="69"/>
    </row>
    <row r="26" spans="2:10">
      <c r="B26" s="69"/>
      <c r="C26" s="69"/>
      <c r="D26" s="69"/>
      <c r="E26" s="69"/>
      <c r="F26" s="69"/>
      <c r="G26" s="69"/>
      <c r="H26" s="69"/>
      <c r="I26" s="69"/>
      <c r="J26" s="69"/>
    </row>
    <row r="27" spans="2:10">
      <c r="B27" s="69"/>
      <c r="C27" s="69"/>
      <c r="D27" s="69"/>
      <c r="E27" s="69"/>
      <c r="F27" s="69"/>
      <c r="G27" s="69"/>
      <c r="H27" s="69"/>
      <c r="I27" s="69"/>
      <c r="J27" s="69"/>
    </row>
    <row r="28" spans="2:10">
      <c r="B28" s="69"/>
      <c r="C28" s="69"/>
      <c r="D28" s="69"/>
      <c r="E28" s="69"/>
      <c r="F28" s="69"/>
      <c r="G28" s="69"/>
      <c r="H28" s="69"/>
      <c r="I28" s="69"/>
      <c r="J28" s="69"/>
    </row>
    <row r="29" spans="2:10">
      <c r="B29" s="69"/>
      <c r="C29" s="69"/>
      <c r="D29" s="69"/>
      <c r="E29" s="69"/>
      <c r="F29" s="69"/>
      <c r="G29" s="69"/>
      <c r="H29" s="69"/>
      <c r="I29" s="69"/>
      <c r="J29" s="69"/>
    </row>
    <row r="30" spans="2:10">
      <c r="B30" s="69"/>
      <c r="C30" s="69"/>
      <c r="D30" s="69"/>
      <c r="E30" s="69"/>
      <c r="F30" s="69"/>
      <c r="G30" s="69"/>
      <c r="H30" s="69"/>
      <c r="I30" s="69"/>
      <c r="J30" s="69"/>
    </row>
    <row r="31" spans="2:10">
      <c r="B31" s="69"/>
      <c r="C31" s="69"/>
      <c r="D31" s="69"/>
      <c r="E31" s="69"/>
      <c r="F31" s="69"/>
      <c r="G31" s="69"/>
      <c r="H31" s="69"/>
      <c r="I31" s="69"/>
      <c r="J31" s="69"/>
    </row>
    <row r="32" spans="2:10">
      <c r="B32" s="69"/>
      <c r="C32" s="69"/>
      <c r="D32" s="69"/>
      <c r="E32" s="69"/>
      <c r="F32" s="69"/>
      <c r="G32" s="69"/>
      <c r="H32" s="69"/>
      <c r="I32" s="69"/>
      <c r="J32" s="69"/>
    </row>
    <row r="33" spans="2:10">
      <c r="B33" s="69"/>
      <c r="C33" s="69"/>
      <c r="D33" s="69"/>
      <c r="E33" s="69"/>
      <c r="F33" s="69"/>
      <c r="G33" s="69"/>
      <c r="H33" s="69"/>
      <c r="I33" s="69"/>
      <c r="J33" s="69"/>
    </row>
    <row r="34" spans="2:10">
      <c r="B34" s="69"/>
      <c r="C34" s="69"/>
      <c r="D34" s="69"/>
      <c r="E34" s="69"/>
      <c r="F34" s="69"/>
      <c r="G34" s="69"/>
      <c r="H34" s="69"/>
      <c r="I34" s="69"/>
      <c r="J34" s="69"/>
    </row>
    <row r="35" spans="2:10">
      <c r="B35" s="69"/>
      <c r="C35" s="69"/>
      <c r="D35" s="69"/>
      <c r="E35" s="69"/>
      <c r="F35" s="69"/>
      <c r="G35" s="69"/>
      <c r="H35" s="69"/>
      <c r="I35" s="69"/>
      <c r="J35" s="69"/>
    </row>
    <row r="36" spans="2:10">
      <c r="B36" s="69"/>
      <c r="C36" s="69"/>
      <c r="D36" s="69"/>
      <c r="E36" s="69"/>
      <c r="F36" s="69"/>
      <c r="G36" s="69"/>
      <c r="H36" s="69"/>
      <c r="I36" s="69"/>
      <c r="J36" s="69"/>
    </row>
    <row r="37" spans="2:10">
      <c r="B37" s="69"/>
      <c r="C37" s="69"/>
      <c r="D37" s="69"/>
      <c r="E37" s="69"/>
      <c r="F37" s="69"/>
      <c r="G37" s="69"/>
      <c r="H37" s="69"/>
      <c r="I37" s="69"/>
      <c r="J37" s="69"/>
    </row>
    <row r="38" spans="2:10">
      <c r="B38" s="69"/>
      <c r="C38" s="69"/>
      <c r="D38" s="69"/>
      <c r="E38" s="69"/>
      <c r="F38" s="69"/>
      <c r="G38" s="69"/>
      <c r="H38" s="69"/>
      <c r="I38" s="69"/>
      <c r="J38" s="69"/>
    </row>
    <row r="39" spans="2:10">
      <c r="B39" s="69"/>
      <c r="C39" s="69"/>
      <c r="D39" s="69"/>
      <c r="E39" s="69"/>
      <c r="F39" s="69"/>
      <c r="G39" s="69"/>
      <c r="H39" s="69"/>
      <c r="I39" s="69"/>
      <c r="J39" s="69"/>
    </row>
    <row r="40" spans="2:10">
      <c r="B40" s="69"/>
      <c r="C40" s="69"/>
      <c r="D40" s="69"/>
      <c r="E40" s="69"/>
      <c r="F40" s="69"/>
      <c r="G40" s="69"/>
      <c r="H40" s="69"/>
      <c r="I40" s="69"/>
      <c r="J40" s="69"/>
    </row>
    <row r="41" spans="2:10">
      <c r="B41" s="69"/>
      <c r="C41" s="69"/>
      <c r="D41" s="69"/>
      <c r="E41" s="69"/>
      <c r="F41" s="69"/>
      <c r="G41" s="69"/>
      <c r="H41" s="69"/>
      <c r="I41" s="69"/>
      <c r="J41" s="69"/>
    </row>
    <row r="42" spans="2:10">
      <c r="B42" s="69"/>
      <c r="C42" s="69"/>
      <c r="D42" s="69"/>
      <c r="E42" s="69"/>
      <c r="F42" s="69"/>
      <c r="G42" s="69"/>
      <c r="H42" s="69"/>
      <c r="I42" s="69"/>
      <c r="J42" s="69"/>
    </row>
    <row r="43" spans="2:10">
      <c r="B43" s="69"/>
      <c r="C43" s="69"/>
      <c r="D43" s="69"/>
      <c r="E43" s="69"/>
      <c r="F43" s="69"/>
      <c r="G43" s="69"/>
      <c r="H43" s="69"/>
      <c r="I43" s="69"/>
      <c r="J43" s="69"/>
    </row>
    <row r="44" spans="2:10">
      <c r="B44" s="69"/>
      <c r="C44" s="69"/>
      <c r="D44" s="69"/>
      <c r="E44" s="69"/>
      <c r="F44" s="69"/>
      <c r="G44" s="69"/>
      <c r="H44" s="69"/>
      <c r="I44" s="69"/>
      <c r="J44" s="69"/>
    </row>
    <row r="45" spans="2:10">
      <c r="B45" s="69"/>
      <c r="C45" s="69"/>
      <c r="D45" s="69"/>
      <c r="E45" s="69"/>
      <c r="F45" s="69"/>
      <c r="G45" s="69"/>
      <c r="H45" s="69"/>
      <c r="I45" s="69"/>
      <c r="J45" s="69"/>
    </row>
    <row r="46" spans="2:10">
      <c r="B46" s="69"/>
      <c r="C46" s="69"/>
      <c r="D46" s="69"/>
      <c r="E46" s="69"/>
      <c r="F46" s="69"/>
      <c r="G46" s="69"/>
      <c r="H46" s="69"/>
      <c r="I46" s="69"/>
      <c r="J46" s="69"/>
    </row>
    <row r="47" spans="2:10">
      <c r="B47" s="69"/>
      <c r="C47" s="69"/>
      <c r="D47" s="69"/>
      <c r="E47" s="69"/>
      <c r="F47" s="69"/>
      <c r="G47" s="69"/>
      <c r="H47" s="69"/>
      <c r="I47" s="69"/>
      <c r="J47" s="69"/>
    </row>
    <row r="48" spans="2:10">
      <c r="B48" s="69"/>
      <c r="C48" s="69"/>
      <c r="D48" s="69"/>
      <c r="E48" s="69"/>
      <c r="F48" s="69"/>
      <c r="G48" s="69"/>
      <c r="H48" s="69"/>
      <c r="I48" s="69"/>
      <c r="J48" s="69"/>
    </row>
    <row r="49" spans="2:10">
      <c r="B49" s="69"/>
      <c r="C49" s="69"/>
      <c r="D49" s="69"/>
      <c r="E49" s="69"/>
      <c r="F49" s="69"/>
      <c r="G49" s="69"/>
      <c r="H49" s="69"/>
      <c r="I49" s="69"/>
      <c r="J49" s="69"/>
    </row>
    <row r="50" spans="2:10">
      <c r="B50" s="69"/>
      <c r="C50" s="69"/>
      <c r="D50" s="69"/>
      <c r="E50" s="69"/>
      <c r="F50" s="69"/>
      <c r="G50" s="69"/>
      <c r="H50" s="69"/>
      <c r="I50" s="69"/>
      <c r="J50" s="69"/>
    </row>
    <row r="51" spans="2:10">
      <c r="B51" s="69"/>
      <c r="C51" s="69"/>
      <c r="D51" s="69"/>
      <c r="E51" s="69"/>
      <c r="F51" s="69"/>
      <c r="G51" s="69"/>
      <c r="H51" s="69"/>
      <c r="I51" s="69"/>
      <c r="J51" s="69"/>
    </row>
    <row r="52" spans="2:10">
      <c r="B52" s="69"/>
      <c r="C52" s="69"/>
      <c r="D52" s="69"/>
      <c r="E52" s="69"/>
      <c r="F52" s="69"/>
      <c r="G52" s="69"/>
      <c r="H52" s="69"/>
      <c r="I52" s="69"/>
      <c r="J52" s="69"/>
    </row>
    <row r="53" spans="2:10">
      <c r="B53" s="69"/>
      <c r="C53" s="69"/>
      <c r="D53" s="69"/>
      <c r="E53" s="69"/>
      <c r="F53" s="69"/>
      <c r="G53" s="69"/>
      <c r="H53" s="69"/>
      <c r="I53" s="69"/>
      <c r="J53" s="69"/>
    </row>
    <row r="54" spans="2:10">
      <c r="B54" s="69"/>
      <c r="C54" s="69"/>
      <c r="D54" s="69"/>
      <c r="E54" s="69"/>
      <c r="F54" s="69"/>
      <c r="G54" s="69"/>
      <c r="H54" s="69"/>
      <c r="I54" s="69"/>
      <c r="J54" s="69"/>
    </row>
    <row r="55" spans="2:10">
      <c r="B55" s="69"/>
      <c r="C55" s="69"/>
      <c r="D55" s="69"/>
      <c r="E55" s="69"/>
      <c r="F55" s="69"/>
      <c r="G55" s="69"/>
      <c r="H55" s="69"/>
      <c r="I55" s="69"/>
      <c r="J55" s="69"/>
    </row>
    <row r="56" spans="2:10">
      <c r="B56" s="69"/>
      <c r="C56" s="69"/>
      <c r="D56" s="69"/>
      <c r="E56" s="69"/>
      <c r="F56" s="69"/>
      <c r="G56" s="69"/>
      <c r="H56" s="69"/>
      <c r="I56" s="69"/>
      <c r="J56" s="69"/>
    </row>
    <row r="57" spans="2:10">
      <c r="B57" s="69"/>
      <c r="C57" s="69"/>
      <c r="D57" s="69"/>
      <c r="E57" s="69"/>
      <c r="F57" s="69"/>
      <c r="G57" s="69"/>
      <c r="H57" s="69"/>
      <c r="I57" s="69"/>
      <c r="J57" s="69"/>
    </row>
    <row r="58" spans="2:10">
      <c r="B58" s="69"/>
      <c r="C58" s="69"/>
      <c r="D58" s="69"/>
      <c r="E58" s="69"/>
      <c r="F58" s="69"/>
      <c r="G58" s="69"/>
      <c r="H58" s="69"/>
      <c r="I58" s="69"/>
      <c r="J58" s="69"/>
    </row>
    <row r="59" spans="2:10">
      <c r="B59" s="69"/>
      <c r="C59" s="69"/>
      <c r="D59" s="69"/>
      <c r="E59" s="69"/>
      <c r="F59" s="69"/>
      <c r="G59" s="69"/>
      <c r="H59" s="69"/>
      <c r="I59" s="69"/>
      <c r="J59" s="69"/>
    </row>
    <row r="60" spans="2:10">
      <c r="B60" s="69"/>
      <c r="C60" s="69"/>
      <c r="D60" s="69"/>
      <c r="E60" s="69"/>
      <c r="F60" s="69"/>
      <c r="G60" s="69"/>
      <c r="H60" s="69"/>
      <c r="I60" s="69"/>
      <c r="J60" s="69"/>
    </row>
    <row r="61" spans="2:10">
      <c r="B61" s="69"/>
      <c r="C61" s="69"/>
      <c r="D61" s="69"/>
      <c r="E61" s="69"/>
      <c r="F61" s="69"/>
      <c r="G61" s="69"/>
      <c r="H61" s="69"/>
      <c r="I61" s="69"/>
      <c r="J61" s="69"/>
    </row>
    <row r="62" spans="2:10">
      <c r="B62" s="69"/>
      <c r="C62" s="69"/>
      <c r="D62" s="69"/>
      <c r="E62" s="69"/>
      <c r="F62" s="69"/>
      <c r="G62" s="69"/>
      <c r="H62" s="69"/>
      <c r="I62" s="69"/>
      <c r="J62" s="69"/>
    </row>
    <row r="63" spans="2:10">
      <c r="B63" s="69"/>
      <c r="C63" s="69"/>
      <c r="D63" s="69"/>
      <c r="E63" s="69"/>
      <c r="F63" s="69"/>
      <c r="G63" s="69"/>
      <c r="H63" s="69"/>
      <c r="I63" s="69"/>
      <c r="J63" s="69"/>
    </row>
    <row r="64" spans="2:10">
      <c r="B64" s="69"/>
      <c r="C64" s="69"/>
      <c r="D64" s="69"/>
      <c r="E64" s="69"/>
      <c r="F64" s="69"/>
      <c r="G64" s="69"/>
      <c r="H64" s="69"/>
      <c r="I64" s="69"/>
      <c r="J64" s="69"/>
    </row>
    <row r="65" spans="2:10">
      <c r="B65" s="69"/>
      <c r="C65" s="69"/>
      <c r="D65" s="69"/>
      <c r="E65" s="69"/>
      <c r="F65" s="69"/>
      <c r="G65" s="69"/>
      <c r="H65" s="69"/>
      <c r="I65" s="69"/>
      <c r="J65" s="69"/>
    </row>
    <row r="66" spans="2:10">
      <c r="B66" s="69"/>
      <c r="C66" s="69"/>
      <c r="D66" s="69"/>
      <c r="E66" s="69"/>
      <c r="F66" s="69"/>
      <c r="G66" s="69"/>
      <c r="H66" s="69"/>
      <c r="I66" s="69"/>
      <c r="J66" s="69"/>
    </row>
    <row r="67" spans="2:10">
      <c r="B67" s="69"/>
      <c r="C67" s="69"/>
      <c r="D67" s="69"/>
      <c r="E67" s="69"/>
      <c r="F67" s="69"/>
      <c r="G67" s="69"/>
      <c r="H67" s="69"/>
      <c r="I67" s="69"/>
      <c r="J67" s="69"/>
    </row>
    <row r="68" spans="2:10">
      <c r="B68" s="69"/>
      <c r="C68" s="69"/>
      <c r="D68" s="69"/>
      <c r="E68" s="69"/>
      <c r="F68" s="69"/>
      <c r="G68" s="69"/>
      <c r="H68" s="69"/>
      <c r="I68" s="69"/>
      <c r="J68" s="69"/>
    </row>
    <row r="69" spans="2:10">
      <c r="B69" s="69"/>
      <c r="C69" s="69"/>
      <c r="D69" s="69"/>
      <c r="E69" s="69"/>
      <c r="F69" s="69"/>
      <c r="G69" s="69"/>
      <c r="H69" s="69"/>
      <c r="I69" s="69"/>
      <c r="J69" s="69"/>
    </row>
    <row r="70" spans="2:10">
      <c r="B70" s="69"/>
      <c r="C70" s="69"/>
      <c r="D70" s="69"/>
      <c r="E70" s="69"/>
      <c r="F70" s="69"/>
      <c r="G70" s="69"/>
      <c r="H70" s="69"/>
      <c r="I70" s="69"/>
      <c r="J70" s="69"/>
    </row>
    <row r="71" spans="2:10">
      <c r="B71" s="69"/>
      <c r="C71" s="69"/>
      <c r="D71" s="69"/>
      <c r="E71" s="69"/>
      <c r="F71" s="69"/>
      <c r="G71" s="69"/>
      <c r="H71" s="69"/>
      <c r="I71" s="69"/>
      <c r="J71" s="69"/>
    </row>
    <row r="72" spans="2:10">
      <c r="B72" s="69"/>
      <c r="C72" s="69"/>
      <c r="D72" s="69"/>
      <c r="E72" s="69"/>
      <c r="F72" s="69"/>
      <c r="G72" s="69"/>
      <c r="H72" s="69"/>
      <c r="I72" s="69"/>
      <c r="J72" s="69"/>
    </row>
    <row r="73" spans="2:10">
      <c r="B73" s="69"/>
      <c r="C73" s="69"/>
      <c r="D73" s="69"/>
      <c r="E73" s="69"/>
      <c r="F73" s="69"/>
      <c r="G73" s="69"/>
      <c r="H73" s="69"/>
      <c r="I73" s="69"/>
      <c r="J73" s="69"/>
    </row>
    <row r="74" spans="2:10">
      <c r="B74" s="69"/>
      <c r="C74" s="69"/>
      <c r="D74" s="69"/>
      <c r="E74" s="69"/>
      <c r="F74" s="69"/>
      <c r="G74" s="69"/>
      <c r="H74" s="69"/>
      <c r="I74" s="69"/>
      <c r="J74" s="69"/>
    </row>
    <row r="75" spans="2:10">
      <c r="B75" s="69"/>
      <c r="C75" s="69"/>
      <c r="D75" s="69"/>
      <c r="E75" s="69"/>
      <c r="F75" s="69"/>
      <c r="G75" s="69"/>
      <c r="H75" s="69"/>
      <c r="I75" s="69"/>
      <c r="J75" s="69"/>
    </row>
    <row r="76" spans="2:10">
      <c r="B76" s="69"/>
      <c r="C76" s="69"/>
      <c r="D76" s="69"/>
      <c r="E76" s="69"/>
      <c r="F76" s="69"/>
      <c r="G76" s="69"/>
      <c r="H76" s="69"/>
      <c r="I76" s="69"/>
      <c r="J76" s="69"/>
    </row>
    <row r="77" spans="2:10">
      <c r="B77" s="69"/>
      <c r="C77" s="69"/>
      <c r="D77" s="69"/>
      <c r="E77" s="69"/>
      <c r="F77" s="69"/>
      <c r="G77" s="69"/>
      <c r="H77" s="69"/>
      <c r="I77" s="69"/>
      <c r="J77" s="69"/>
    </row>
    <row r="78" spans="2:10">
      <c r="B78" s="69"/>
      <c r="C78" s="69"/>
      <c r="D78" s="69"/>
      <c r="E78" s="69"/>
      <c r="F78" s="69"/>
      <c r="G78" s="69"/>
      <c r="H78" s="69"/>
      <c r="I78" s="69"/>
      <c r="J78" s="69"/>
    </row>
    <row r="79" spans="2:10">
      <c r="B79" s="69"/>
      <c r="C79" s="69"/>
      <c r="D79" s="69"/>
      <c r="E79" s="69"/>
      <c r="F79" s="69"/>
      <c r="G79" s="69"/>
      <c r="H79" s="69"/>
      <c r="I79" s="69"/>
      <c r="J79" s="69"/>
    </row>
    <row r="80" spans="2:10">
      <c r="B80" s="69"/>
      <c r="C80" s="69"/>
      <c r="D80" s="69"/>
      <c r="E80" s="69"/>
      <c r="F80" s="69"/>
      <c r="G80" s="69"/>
      <c r="H80" s="69"/>
      <c r="I80" s="69"/>
      <c r="J80" s="69"/>
    </row>
    <row r="81" spans="2:10">
      <c r="B81" s="69"/>
      <c r="C81" s="69"/>
      <c r="D81" s="69"/>
      <c r="E81" s="69"/>
      <c r="F81" s="69"/>
      <c r="G81" s="69"/>
      <c r="H81" s="69"/>
      <c r="I81" s="69"/>
      <c r="J81" s="69"/>
    </row>
    <row r="82" spans="2:10">
      <c r="B82" s="69"/>
      <c r="C82" s="69"/>
      <c r="D82" s="69"/>
      <c r="E82" s="69"/>
      <c r="F82" s="69"/>
      <c r="G82" s="69"/>
      <c r="H82" s="69"/>
      <c r="I82" s="69"/>
      <c r="J82" s="69"/>
    </row>
    <row r="83" spans="2:10">
      <c r="B83" s="69"/>
      <c r="C83" s="69"/>
      <c r="D83" s="69"/>
      <c r="E83" s="69"/>
      <c r="F83" s="69"/>
      <c r="G83" s="69"/>
      <c r="H83" s="69"/>
      <c r="I83" s="69"/>
      <c r="J83" s="69"/>
    </row>
    <row r="84" spans="2:10">
      <c r="B84" s="69"/>
      <c r="C84" s="69"/>
      <c r="D84" s="69"/>
      <c r="E84" s="69"/>
      <c r="F84" s="69"/>
      <c r="G84" s="69"/>
      <c r="H84" s="69"/>
      <c r="I84" s="69"/>
      <c r="J84" s="69"/>
    </row>
    <row r="85" spans="2:10">
      <c r="B85" s="69"/>
      <c r="C85" s="69"/>
      <c r="D85" s="69"/>
      <c r="E85" s="69"/>
      <c r="F85" s="69"/>
      <c r="G85" s="69"/>
      <c r="H85" s="69"/>
      <c r="I85" s="69"/>
      <c r="J85" s="69"/>
    </row>
    <row r="86" spans="2:10">
      <c r="B86" s="69"/>
      <c r="C86" s="69"/>
      <c r="D86" s="69"/>
      <c r="E86" s="69"/>
      <c r="F86" s="69"/>
      <c r="G86" s="69"/>
      <c r="H86" s="69"/>
      <c r="I86" s="69"/>
      <c r="J86" s="69"/>
    </row>
    <row r="87" spans="2:10">
      <c r="B87" s="69"/>
      <c r="C87" s="69"/>
      <c r="D87" s="69"/>
      <c r="E87" s="69"/>
      <c r="F87" s="69"/>
      <c r="G87" s="69"/>
      <c r="H87" s="69"/>
      <c r="I87" s="69"/>
      <c r="J87" s="69"/>
    </row>
    <row r="88" spans="2:10">
      <c r="B88" s="69"/>
      <c r="C88" s="69"/>
      <c r="D88" s="69"/>
      <c r="E88" s="69"/>
      <c r="F88" s="69"/>
      <c r="G88" s="69"/>
      <c r="H88" s="69"/>
      <c r="I88" s="69"/>
      <c r="J88" s="69"/>
    </row>
    <row r="89" spans="2:10">
      <c r="B89" s="69"/>
      <c r="C89" s="69"/>
      <c r="D89" s="69"/>
      <c r="E89" s="69"/>
      <c r="F89" s="69"/>
      <c r="G89" s="69"/>
      <c r="H89" s="69"/>
      <c r="I89" s="69"/>
      <c r="J89" s="69"/>
    </row>
    <row r="90" spans="2:10">
      <c r="B90" s="69"/>
      <c r="C90" s="69"/>
      <c r="D90" s="69"/>
      <c r="E90" s="69"/>
      <c r="F90" s="69"/>
      <c r="G90" s="69"/>
      <c r="H90" s="69"/>
      <c r="I90" s="69"/>
      <c r="J90" s="69"/>
    </row>
    <row r="91" spans="2:10">
      <c r="B91" s="69"/>
      <c r="C91" s="69"/>
      <c r="D91" s="69"/>
      <c r="E91" s="69"/>
      <c r="F91" s="69"/>
      <c r="G91" s="69"/>
      <c r="H91" s="69"/>
      <c r="I91" s="69"/>
      <c r="J91" s="69"/>
    </row>
    <row r="92" spans="2:10">
      <c r="B92" s="69"/>
      <c r="C92" s="69"/>
      <c r="D92" s="69"/>
      <c r="E92" s="69"/>
      <c r="F92" s="69"/>
      <c r="G92" s="69"/>
      <c r="H92" s="69"/>
      <c r="I92" s="69"/>
      <c r="J92" s="69"/>
    </row>
    <row r="93" spans="2:10">
      <c r="B93" s="69"/>
      <c r="C93" s="69"/>
      <c r="D93" s="69"/>
      <c r="E93" s="69"/>
      <c r="F93" s="69"/>
      <c r="G93" s="69"/>
      <c r="H93" s="69"/>
      <c r="I93" s="69"/>
      <c r="J93" s="69"/>
    </row>
    <row r="94" spans="2:10">
      <c r="B94" s="69"/>
      <c r="C94" s="69"/>
      <c r="D94" s="69"/>
      <c r="E94" s="69"/>
      <c r="F94" s="69"/>
      <c r="G94" s="69"/>
      <c r="H94" s="69"/>
      <c r="I94" s="69"/>
      <c r="J94" s="69"/>
    </row>
    <row r="95" spans="2:10">
      <c r="B95" s="69"/>
      <c r="C95" s="69"/>
      <c r="D95" s="69"/>
      <c r="E95" s="69"/>
      <c r="F95" s="69"/>
      <c r="G95" s="69"/>
      <c r="H95" s="69"/>
      <c r="I95" s="69"/>
      <c r="J95" s="69"/>
    </row>
    <row r="96" spans="2:10">
      <c r="B96" s="69"/>
      <c r="C96" s="69"/>
      <c r="D96" s="69"/>
      <c r="E96" s="69"/>
      <c r="F96" s="69"/>
      <c r="G96" s="69"/>
      <c r="H96" s="69"/>
      <c r="I96" s="69"/>
      <c r="J96" s="69"/>
    </row>
    <row r="97" spans="2:10">
      <c r="B97" s="69"/>
      <c r="C97" s="69"/>
      <c r="D97" s="69"/>
      <c r="E97" s="69"/>
      <c r="F97" s="69"/>
      <c r="G97" s="69"/>
      <c r="H97" s="69"/>
      <c r="I97" s="69"/>
      <c r="J97" s="69"/>
    </row>
    <row r="98" spans="2:10">
      <c r="B98" s="69"/>
      <c r="C98" s="69"/>
      <c r="D98" s="69"/>
      <c r="E98" s="69"/>
      <c r="F98" s="69"/>
      <c r="G98" s="69"/>
      <c r="H98" s="69"/>
      <c r="I98" s="69"/>
      <c r="J98" s="69"/>
    </row>
    <row r="99" spans="2:10">
      <c r="B99" s="69"/>
      <c r="C99" s="69"/>
      <c r="D99" s="69"/>
      <c r="E99" s="69"/>
      <c r="F99" s="69"/>
      <c r="G99" s="69"/>
      <c r="H99" s="69"/>
      <c r="I99" s="69"/>
      <c r="J99" s="69"/>
    </row>
    <row r="100" spans="2:10">
      <c r="B100" s="69"/>
      <c r="C100" s="69"/>
      <c r="D100" s="69"/>
      <c r="E100" s="69"/>
      <c r="F100" s="69"/>
      <c r="G100" s="69"/>
      <c r="H100" s="69"/>
      <c r="I100" s="69"/>
      <c r="J100" s="69"/>
    </row>
    <row r="101" spans="2:10">
      <c r="B101" s="69"/>
      <c r="C101" s="69"/>
      <c r="D101" s="69"/>
      <c r="E101" s="69"/>
      <c r="F101" s="69"/>
      <c r="G101" s="69"/>
      <c r="H101" s="69"/>
      <c r="I101" s="69"/>
      <c r="J101" s="69"/>
    </row>
    <row r="102" spans="2:10">
      <c r="B102" s="69"/>
      <c r="C102" s="69"/>
      <c r="D102" s="69"/>
      <c r="E102" s="69"/>
      <c r="F102" s="69"/>
      <c r="G102" s="69"/>
      <c r="H102" s="69"/>
      <c r="I102" s="69"/>
      <c r="J102" s="69"/>
    </row>
    <row r="103" spans="2:10">
      <c r="B103" s="69"/>
      <c r="C103" s="69"/>
      <c r="D103" s="69"/>
      <c r="E103" s="69"/>
      <c r="F103" s="69"/>
      <c r="G103" s="69"/>
      <c r="H103" s="69"/>
      <c r="I103" s="69"/>
      <c r="J103" s="69"/>
    </row>
    <row r="104" spans="2:10">
      <c r="B104" s="69"/>
      <c r="C104" s="69"/>
      <c r="D104" s="69"/>
      <c r="E104" s="69"/>
      <c r="F104" s="69"/>
      <c r="G104" s="69"/>
      <c r="H104" s="69"/>
      <c r="I104" s="69"/>
      <c r="J104" s="69"/>
    </row>
    <row r="105" spans="2:10">
      <c r="B105" s="69"/>
      <c r="C105" s="69"/>
      <c r="D105" s="69"/>
      <c r="E105" s="69"/>
      <c r="F105" s="69"/>
      <c r="G105" s="69"/>
      <c r="H105" s="69"/>
      <c r="I105" s="69"/>
      <c r="J105" s="69"/>
    </row>
    <row r="106" spans="2:10">
      <c r="B106" s="69"/>
      <c r="C106" s="69"/>
      <c r="D106" s="69"/>
      <c r="E106" s="69"/>
      <c r="F106" s="69"/>
      <c r="G106" s="69"/>
      <c r="H106" s="69"/>
      <c r="I106" s="69"/>
      <c r="J106" s="69"/>
    </row>
    <row r="107" spans="2:10">
      <c r="B107" s="69"/>
      <c r="C107" s="69"/>
      <c r="D107" s="69"/>
      <c r="E107" s="69"/>
      <c r="F107" s="69"/>
      <c r="G107" s="69"/>
      <c r="H107" s="69"/>
      <c r="I107" s="69"/>
      <c r="J107" s="69"/>
    </row>
    <row r="108" spans="2:10">
      <c r="B108" s="69"/>
      <c r="C108" s="69"/>
      <c r="D108" s="69"/>
      <c r="E108" s="69"/>
      <c r="F108" s="69"/>
      <c r="G108" s="69"/>
      <c r="H108" s="69"/>
      <c r="I108" s="69"/>
      <c r="J108" s="69"/>
    </row>
    <row r="109" spans="2:10">
      <c r="B109" s="69"/>
      <c r="C109" s="69"/>
      <c r="D109" s="69"/>
      <c r="E109" s="69"/>
      <c r="F109" s="69"/>
      <c r="G109" s="69"/>
      <c r="H109" s="69"/>
      <c r="I109" s="69"/>
      <c r="J109" s="69"/>
    </row>
    <row r="110" spans="2:10">
      <c r="F110" s="3"/>
      <c r="G110" s="3"/>
      <c r="H110" s="3"/>
      <c r="I110" s="3"/>
    </row>
    <row r="111" spans="2:10">
      <c r="F111" s="3"/>
      <c r="G111" s="3"/>
      <c r="H111" s="3"/>
      <c r="I111" s="3"/>
    </row>
    <row r="112" spans="2:10">
      <c r="F112" s="3"/>
      <c r="G112" s="3"/>
      <c r="H112" s="3"/>
      <c r="I112" s="3"/>
    </row>
    <row r="113" spans="6:9">
      <c r="F113" s="3"/>
      <c r="G113" s="3"/>
      <c r="H113" s="3"/>
      <c r="I113" s="3"/>
    </row>
    <row r="114" spans="6:9">
      <c r="F114" s="3"/>
      <c r="G114" s="3"/>
      <c r="H114" s="3"/>
      <c r="I114" s="3"/>
    </row>
    <row r="115" spans="6:9">
      <c r="F115" s="3"/>
      <c r="G115" s="3"/>
      <c r="H115" s="3"/>
      <c r="I115" s="3"/>
    </row>
    <row r="116" spans="6:9">
      <c r="F116" s="3"/>
      <c r="G116" s="3"/>
      <c r="H116" s="3"/>
      <c r="I116" s="3"/>
    </row>
    <row r="117" spans="6:9">
      <c r="F117" s="3"/>
      <c r="G117" s="3"/>
      <c r="H117" s="3"/>
      <c r="I117" s="3"/>
    </row>
    <row r="118" spans="6:9">
      <c r="F118" s="3"/>
      <c r="G118" s="3"/>
      <c r="H118" s="3"/>
      <c r="I118" s="3"/>
    </row>
    <row r="119" spans="6:9">
      <c r="F119" s="3"/>
      <c r="G119" s="3"/>
      <c r="H119" s="3"/>
      <c r="I119" s="3"/>
    </row>
    <row r="120" spans="6:9">
      <c r="F120" s="3"/>
      <c r="G120" s="3"/>
      <c r="H120" s="3"/>
      <c r="I120" s="3"/>
    </row>
    <row r="121" spans="6:9">
      <c r="F121" s="3"/>
      <c r="G121" s="3"/>
      <c r="H121" s="3"/>
      <c r="I121" s="3"/>
    </row>
    <row r="122" spans="6:9">
      <c r="F122" s="3"/>
      <c r="G122" s="3"/>
      <c r="H122" s="3"/>
      <c r="I122" s="3"/>
    </row>
    <row r="123" spans="6:9">
      <c r="F123" s="3"/>
      <c r="G123" s="3"/>
      <c r="H123" s="3"/>
      <c r="I123" s="3"/>
    </row>
    <row r="124" spans="6:9">
      <c r="F124" s="3"/>
      <c r="G124" s="3"/>
      <c r="H124" s="3"/>
      <c r="I124" s="3"/>
    </row>
    <row r="125" spans="6:9">
      <c r="F125" s="3"/>
      <c r="G125" s="3"/>
      <c r="H125" s="3"/>
      <c r="I125" s="3"/>
    </row>
    <row r="126" spans="6:9">
      <c r="F126" s="3"/>
      <c r="G126" s="3"/>
      <c r="H126" s="3"/>
      <c r="I126" s="3"/>
    </row>
    <row r="127" spans="6:9">
      <c r="F127" s="3"/>
      <c r="G127" s="3"/>
      <c r="H127" s="3"/>
      <c r="I127" s="3"/>
    </row>
    <row r="128" spans="6:9">
      <c r="F128" s="3"/>
      <c r="G128" s="3"/>
      <c r="H128" s="3"/>
      <c r="I128" s="3"/>
    </row>
    <row r="129" spans="6:9">
      <c r="F129" s="3"/>
      <c r="G129" s="3"/>
      <c r="H129" s="3"/>
      <c r="I129" s="3"/>
    </row>
    <row r="130" spans="6:9">
      <c r="F130" s="3"/>
      <c r="G130" s="3"/>
      <c r="H130" s="3"/>
      <c r="I130" s="3"/>
    </row>
    <row r="131" spans="6:9">
      <c r="F131" s="3"/>
      <c r="G131" s="3"/>
      <c r="H131" s="3"/>
      <c r="I131" s="3"/>
    </row>
    <row r="132" spans="6:9">
      <c r="F132" s="3"/>
      <c r="G132" s="3"/>
      <c r="H132" s="3"/>
      <c r="I132" s="3"/>
    </row>
    <row r="133" spans="6:9">
      <c r="F133" s="3"/>
      <c r="G133" s="3"/>
      <c r="H133" s="3"/>
      <c r="I133" s="3"/>
    </row>
    <row r="134" spans="6:9">
      <c r="F134" s="3"/>
      <c r="G134" s="3"/>
      <c r="H134" s="3"/>
      <c r="I134" s="3"/>
    </row>
    <row r="135" spans="6:9">
      <c r="F135" s="3"/>
      <c r="G135" s="3"/>
      <c r="H135" s="3"/>
      <c r="I135" s="3"/>
    </row>
    <row r="136" spans="6:9">
      <c r="F136" s="3"/>
      <c r="G136" s="3"/>
      <c r="H136" s="3"/>
      <c r="I136" s="3"/>
    </row>
    <row r="137" spans="6:9">
      <c r="F137" s="3"/>
      <c r="G137" s="3"/>
      <c r="H137" s="3"/>
      <c r="I137" s="3"/>
    </row>
    <row r="138" spans="6:9">
      <c r="F138" s="3"/>
      <c r="G138" s="3"/>
      <c r="H138" s="3"/>
      <c r="I138" s="3"/>
    </row>
    <row r="139" spans="6:9">
      <c r="F139" s="3"/>
      <c r="G139" s="3"/>
      <c r="H139" s="3"/>
      <c r="I139" s="3"/>
    </row>
    <row r="140" spans="6:9">
      <c r="F140" s="3"/>
      <c r="G140" s="3"/>
      <c r="H140" s="3"/>
      <c r="I140" s="3"/>
    </row>
    <row r="141" spans="6:9">
      <c r="F141" s="3"/>
      <c r="G141" s="3"/>
      <c r="H141" s="3"/>
      <c r="I141" s="3"/>
    </row>
    <row r="142" spans="6:9">
      <c r="F142" s="3"/>
      <c r="G142" s="3"/>
      <c r="H142" s="3"/>
      <c r="I142" s="3"/>
    </row>
    <row r="143" spans="6:9">
      <c r="F143" s="3"/>
      <c r="G143" s="3"/>
      <c r="H143" s="3"/>
      <c r="I143" s="3"/>
    </row>
    <row r="144" spans="6:9">
      <c r="F144" s="3"/>
      <c r="G144" s="3"/>
      <c r="H144" s="3"/>
      <c r="I144" s="3"/>
    </row>
    <row r="145" spans="6:9">
      <c r="F145" s="3"/>
      <c r="G145" s="3"/>
      <c r="H145" s="3"/>
      <c r="I145" s="3"/>
    </row>
    <row r="146" spans="6:9">
      <c r="F146" s="3"/>
      <c r="G146" s="3"/>
      <c r="H146" s="3"/>
      <c r="I146" s="3"/>
    </row>
    <row r="147" spans="6:9">
      <c r="F147" s="3"/>
      <c r="G147" s="3"/>
      <c r="H147" s="3"/>
      <c r="I147" s="3"/>
    </row>
    <row r="148" spans="6:9">
      <c r="F148" s="3"/>
      <c r="G148" s="3"/>
      <c r="H148" s="3"/>
      <c r="I148" s="3"/>
    </row>
    <row r="149" spans="6:9">
      <c r="F149" s="3"/>
      <c r="G149" s="3"/>
      <c r="H149" s="3"/>
      <c r="I149" s="3"/>
    </row>
    <row r="150" spans="6:9">
      <c r="F150" s="3"/>
      <c r="G150" s="3"/>
      <c r="H150" s="3"/>
      <c r="I150" s="3"/>
    </row>
    <row r="151" spans="6:9">
      <c r="F151" s="3"/>
      <c r="G151" s="3"/>
      <c r="H151" s="3"/>
      <c r="I151" s="3"/>
    </row>
    <row r="152" spans="6:9">
      <c r="F152" s="3"/>
      <c r="G152" s="3"/>
      <c r="H152" s="3"/>
      <c r="I152" s="3"/>
    </row>
    <row r="153" spans="6:9">
      <c r="F153" s="3"/>
      <c r="G153" s="3"/>
      <c r="H153" s="3"/>
      <c r="I153" s="3"/>
    </row>
    <row r="154" spans="6:9">
      <c r="F154" s="3"/>
      <c r="G154" s="3"/>
      <c r="H154" s="3"/>
      <c r="I154" s="3"/>
    </row>
    <row r="155" spans="6:9">
      <c r="F155" s="3"/>
      <c r="G155" s="3"/>
      <c r="H155" s="3"/>
      <c r="I155" s="3"/>
    </row>
    <row r="156" spans="6:9">
      <c r="F156" s="3"/>
      <c r="G156" s="3"/>
      <c r="H156" s="3"/>
      <c r="I156" s="3"/>
    </row>
    <row r="157" spans="6:9">
      <c r="F157" s="3"/>
      <c r="G157" s="3"/>
      <c r="H157" s="3"/>
      <c r="I157" s="3"/>
    </row>
    <row r="158" spans="6:9">
      <c r="F158" s="3"/>
      <c r="G158" s="3"/>
      <c r="H158" s="3"/>
      <c r="I158" s="3"/>
    </row>
    <row r="159" spans="6:9">
      <c r="F159" s="3"/>
      <c r="G159" s="3"/>
      <c r="H159" s="3"/>
      <c r="I159" s="3"/>
    </row>
    <row r="160" spans="6:9">
      <c r="F160" s="3"/>
      <c r="G160" s="3"/>
      <c r="H160" s="3"/>
      <c r="I160" s="3"/>
    </row>
    <row r="161" spans="6:9">
      <c r="F161" s="3"/>
      <c r="G161" s="3"/>
      <c r="H161" s="3"/>
      <c r="I161" s="3"/>
    </row>
    <row r="162" spans="6:9">
      <c r="F162" s="3"/>
      <c r="G162" s="3"/>
      <c r="H162" s="3"/>
      <c r="I162" s="3"/>
    </row>
    <row r="163" spans="6:9">
      <c r="F163" s="3"/>
      <c r="G163" s="3"/>
      <c r="H163" s="3"/>
      <c r="I163" s="3"/>
    </row>
    <row r="164" spans="6:9">
      <c r="F164" s="3"/>
      <c r="G164" s="3"/>
      <c r="H164" s="3"/>
      <c r="I164" s="3"/>
    </row>
    <row r="165" spans="6:9">
      <c r="F165" s="3"/>
      <c r="G165" s="3"/>
      <c r="H165" s="3"/>
      <c r="I165" s="3"/>
    </row>
    <row r="166" spans="6:9">
      <c r="F166" s="3"/>
      <c r="G166" s="3"/>
      <c r="H166" s="3"/>
      <c r="I166" s="3"/>
    </row>
    <row r="167" spans="6:9">
      <c r="F167" s="3"/>
      <c r="G167" s="3"/>
      <c r="H167" s="3"/>
      <c r="I167" s="3"/>
    </row>
    <row r="168" spans="6:9">
      <c r="F168" s="3"/>
      <c r="G168" s="3"/>
      <c r="H168" s="3"/>
      <c r="I168" s="3"/>
    </row>
    <row r="169" spans="6:9">
      <c r="F169" s="3"/>
      <c r="G169" s="3"/>
      <c r="H169" s="3"/>
      <c r="I169" s="3"/>
    </row>
    <row r="170" spans="6:9">
      <c r="F170" s="3"/>
      <c r="G170" s="3"/>
      <c r="H170" s="3"/>
      <c r="I170" s="3"/>
    </row>
    <row r="171" spans="6:9">
      <c r="F171" s="3"/>
      <c r="G171" s="3"/>
      <c r="H171" s="3"/>
      <c r="I171" s="3"/>
    </row>
    <row r="172" spans="6:9">
      <c r="F172" s="3"/>
      <c r="G172" s="3"/>
      <c r="H172" s="3"/>
      <c r="I172" s="3"/>
    </row>
    <row r="173" spans="6:9">
      <c r="F173" s="3"/>
      <c r="G173" s="3"/>
      <c r="H173" s="3"/>
      <c r="I173" s="3"/>
    </row>
    <row r="174" spans="6:9">
      <c r="F174" s="3"/>
      <c r="G174" s="3"/>
      <c r="H174" s="3"/>
      <c r="I174" s="3"/>
    </row>
    <row r="175" spans="6:9">
      <c r="F175" s="3"/>
      <c r="G175" s="3"/>
      <c r="H175" s="3"/>
      <c r="I175" s="3"/>
    </row>
    <row r="176" spans="6:9">
      <c r="F176" s="3"/>
      <c r="G176" s="3"/>
      <c r="H176" s="3"/>
      <c r="I176" s="3"/>
    </row>
    <row r="177" spans="6:9">
      <c r="F177" s="3"/>
      <c r="G177" s="3"/>
      <c r="H177" s="3"/>
      <c r="I177" s="3"/>
    </row>
    <row r="178" spans="6:9">
      <c r="F178" s="3"/>
      <c r="G178" s="3"/>
      <c r="H178" s="3"/>
      <c r="I178" s="3"/>
    </row>
    <row r="179" spans="6:9">
      <c r="F179" s="3"/>
      <c r="G179" s="3"/>
      <c r="H179" s="3"/>
      <c r="I179" s="3"/>
    </row>
    <row r="180" spans="6:9">
      <c r="F180" s="3"/>
      <c r="G180" s="3"/>
      <c r="H180" s="3"/>
      <c r="I180" s="3"/>
    </row>
    <row r="181" spans="6:9">
      <c r="F181" s="3"/>
      <c r="G181" s="3"/>
      <c r="H181" s="3"/>
      <c r="I181" s="3"/>
    </row>
    <row r="182" spans="6:9">
      <c r="F182" s="3"/>
      <c r="G182" s="3"/>
      <c r="H182" s="3"/>
      <c r="I182" s="3"/>
    </row>
    <row r="183" spans="6:9">
      <c r="F183" s="3"/>
      <c r="G183" s="3"/>
      <c r="H183" s="3"/>
      <c r="I183" s="3"/>
    </row>
    <row r="184" spans="6:9">
      <c r="F184" s="3"/>
      <c r="G184" s="3"/>
      <c r="H184" s="3"/>
      <c r="I184" s="3"/>
    </row>
    <row r="185" spans="6:9">
      <c r="F185" s="3"/>
      <c r="G185" s="3"/>
      <c r="H185" s="3"/>
      <c r="I185" s="3"/>
    </row>
    <row r="186" spans="6:9">
      <c r="F186" s="3"/>
      <c r="G186" s="3"/>
      <c r="H186" s="3"/>
      <c r="I186" s="3"/>
    </row>
    <row r="187" spans="6:9">
      <c r="F187" s="3"/>
      <c r="G187" s="3"/>
      <c r="H187" s="3"/>
      <c r="I187" s="3"/>
    </row>
    <row r="188" spans="6:9">
      <c r="F188" s="3"/>
      <c r="G188" s="3"/>
      <c r="H188" s="3"/>
      <c r="I188" s="3"/>
    </row>
    <row r="189" spans="6:9">
      <c r="F189" s="3"/>
      <c r="G189" s="3"/>
      <c r="H189" s="3"/>
      <c r="I189" s="3"/>
    </row>
    <row r="190" spans="6:9">
      <c r="F190" s="3"/>
      <c r="G190" s="3"/>
      <c r="H190" s="3"/>
      <c r="I190" s="3"/>
    </row>
    <row r="191" spans="6:9">
      <c r="F191" s="3"/>
      <c r="G191" s="3"/>
      <c r="H191" s="3"/>
      <c r="I191" s="3"/>
    </row>
    <row r="192" spans="6:9">
      <c r="F192" s="3"/>
      <c r="G192" s="3"/>
      <c r="H192" s="3"/>
      <c r="I192" s="3"/>
    </row>
    <row r="193" spans="6:9">
      <c r="F193" s="3"/>
      <c r="G193" s="3"/>
      <c r="H193" s="3"/>
      <c r="I193" s="3"/>
    </row>
    <row r="194" spans="6:9">
      <c r="F194" s="3"/>
      <c r="G194" s="3"/>
      <c r="H194" s="3"/>
      <c r="I194" s="3"/>
    </row>
    <row r="195" spans="6:9">
      <c r="F195" s="3"/>
      <c r="G195" s="3"/>
      <c r="H195" s="3"/>
      <c r="I195" s="3"/>
    </row>
    <row r="196" spans="6:9">
      <c r="F196" s="3"/>
      <c r="G196" s="3"/>
      <c r="H196" s="3"/>
      <c r="I196" s="3"/>
    </row>
    <row r="197" spans="6:9">
      <c r="F197" s="3"/>
      <c r="G197" s="3"/>
      <c r="H197" s="3"/>
      <c r="I197" s="3"/>
    </row>
    <row r="198" spans="6:9">
      <c r="F198" s="3"/>
      <c r="G198" s="3"/>
      <c r="H198" s="3"/>
      <c r="I198" s="3"/>
    </row>
    <row r="199" spans="6:9">
      <c r="F199" s="3"/>
      <c r="G199" s="3"/>
      <c r="H199" s="3"/>
      <c r="I199" s="3"/>
    </row>
    <row r="200" spans="6:9">
      <c r="F200" s="3"/>
      <c r="G200" s="3"/>
      <c r="H200" s="3"/>
      <c r="I200" s="3"/>
    </row>
    <row r="201" spans="6:9">
      <c r="F201" s="3"/>
      <c r="G201" s="3"/>
      <c r="H201" s="3"/>
      <c r="I201" s="3"/>
    </row>
    <row r="202" spans="6:9">
      <c r="F202" s="3"/>
      <c r="G202" s="3"/>
      <c r="H202" s="3"/>
      <c r="I202" s="3"/>
    </row>
    <row r="203" spans="6:9">
      <c r="F203" s="3"/>
      <c r="G203" s="3"/>
      <c r="H203" s="3"/>
      <c r="I203" s="3"/>
    </row>
    <row r="204" spans="6:9">
      <c r="F204" s="3"/>
      <c r="G204" s="3"/>
      <c r="H204" s="3"/>
      <c r="I204" s="3"/>
    </row>
    <row r="205" spans="6:9">
      <c r="F205" s="3"/>
      <c r="G205" s="3"/>
      <c r="H205" s="3"/>
      <c r="I205" s="3"/>
    </row>
    <row r="206" spans="6:9">
      <c r="F206" s="3"/>
      <c r="G206" s="3"/>
      <c r="H206" s="3"/>
      <c r="I206" s="3"/>
    </row>
    <row r="207" spans="6:9">
      <c r="F207" s="3"/>
      <c r="G207" s="3"/>
      <c r="H207" s="3"/>
      <c r="I207" s="3"/>
    </row>
    <row r="208" spans="6:9">
      <c r="F208" s="3"/>
      <c r="G208" s="3"/>
      <c r="H208" s="3"/>
      <c r="I208" s="3"/>
    </row>
    <row r="209" spans="6:9">
      <c r="F209" s="3"/>
      <c r="G209" s="3"/>
      <c r="H209" s="3"/>
      <c r="I209" s="3"/>
    </row>
    <row r="210" spans="6:9">
      <c r="F210" s="3"/>
      <c r="G210" s="3"/>
      <c r="H210" s="3"/>
      <c r="I210" s="3"/>
    </row>
    <row r="211" spans="6:9">
      <c r="F211" s="3"/>
      <c r="G211" s="3"/>
      <c r="H211" s="3"/>
      <c r="I211" s="3"/>
    </row>
    <row r="212" spans="6:9">
      <c r="F212" s="3"/>
      <c r="G212" s="3"/>
      <c r="H212" s="3"/>
      <c r="I212" s="3"/>
    </row>
    <row r="213" spans="6:9">
      <c r="F213" s="3"/>
      <c r="G213" s="3"/>
      <c r="H213" s="3"/>
      <c r="I213" s="3"/>
    </row>
    <row r="214" spans="6:9">
      <c r="F214" s="3"/>
      <c r="G214" s="3"/>
      <c r="H214" s="3"/>
      <c r="I214" s="3"/>
    </row>
    <row r="215" spans="6:9">
      <c r="F215" s="3"/>
      <c r="G215" s="3"/>
      <c r="H215" s="3"/>
      <c r="I215" s="3"/>
    </row>
    <row r="216" spans="6:9">
      <c r="F216" s="3"/>
      <c r="G216" s="3"/>
      <c r="H216" s="3"/>
      <c r="I216" s="3"/>
    </row>
    <row r="217" spans="6:9">
      <c r="F217" s="3"/>
      <c r="G217" s="3"/>
      <c r="H217" s="3"/>
      <c r="I217" s="3"/>
    </row>
    <row r="218" spans="6:9">
      <c r="F218" s="3"/>
      <c r="G218" s="3"/>
      <c r="H218" s="3"/>
      <c r="I218" s="3"/>
    </row>
    <row r="219" spans="6:9">
      <c r="F219" s="3"/>
      <c r="G219" s="3"/>
      <c r="H219" s="3"/>
      <c r="I219" s="3"/>
    </row>
    <row r="220" spans="6:9">
      <c r="F220" s="3"/>
      <c r="G220" s="3"/>
      <c r="H220" s="3"/>
      <c r="I220" s="3"/>
    </row>
    <row r="221" spans="6:9">
      <c r="F221" s="3"/>
      <c r="G221" s="3"/>
      <c r="H221" s="3"/>
      <c r="I221" s="3"/>
    </row>
    <row r="222" spans="6:9">
      <c r="F222" s="3"/>
      <c r="G222" s="3"/>
      <c r="H222" s="3"/>
      <c r="I222" s="3"/>
    </row>
    <row r="223" spans="6:9">
      <c r="F223" s="3"/>
      <c r="G223" s="3"/>
      <c r="H223" s="3"/>
      <c r="I223" s="3"/>
    </row>
    <row r="224" spans="6:9">
      <c r="F224" s="3"/>
      <c r="G224" s="3"/>
      <c r="H224" s="3"/>
      <c r="I224" s="3"/>
    </row>
    <row r="225" spans="6:9">
      <c r="F225" s="3"/>
      <c r="G225" s="3"/>
      <c r="H225" s="3"/>
      <c r="I225" s="3"/>
    </row>
    <row r="226" spans="6:9">
      <c r="F226" s="3"/>
      <c r="G226" s="3"/>
      <c r="H226" s="3"/>
      <c r="I226" s="3"/>
    </row>
    <row r="227" spans="6:9">
      <c r="F227" s="3"/>
      <c r="G227" s="3"/>
      <c r="H227" s="3"/>
      <c r="I227" s="3"/>
    </row>
    <row r="228" spans="6:9">
      <c r="F228" s="3"/>
      <c r="G228" s="3"/>
      <c r="H228" s="3"/>
      <c r="I228" s="3"/>
    </row>
    <row r="229" spans="6:9">
      <c r="F229" s="3"/>
      <c r="G229" s="3"/>
      <c r="H229" s="3"/>
      <c r="I229" s="3"/>
    </row>
    <row r="230" spans="6:9">
      <c r="F230" s="3"/>
      <c r="G230" s="3"/>
      <c r="H230" s="3"/>
      <c r="I230" s="3"/>
    </row>
    <row r="231" spans="6:9">
      <c r="F231" s="3"/>
      <c r="G231" s="3"/>
      <c r="H231" s="3"/>
      <c r="I231" s="3"/>
    </row>
    <row r="232" spans="6:9">
      <c r="F232" s="3"/>
      <c r="G232" s="3"/>
      <c r="H232" s="3"/>
      <c r="I232" s="3"/>
    </row>
    <row r="233" spans="6:9">
      <c r="F233" s="3"/>
      <c r="G233" s="3"/>
      <c r="H233" s="3"/>
      <c r="I233" s="3"/>
    </row>
    <row r="234" spans="6:9">
      <c r="F234" s="3"/>
      <c r="G234" s="3"/>
      <c r="H234" s="3"/>
      <c r="I234" s="3"/>
    </row>
    <row r="235" spans="6:9">
      <c r="F235" s="3"/>
      <c r="G235" s="3"/>
      <c r="H235" s="3"/>
      <c r="I235" s="3"/>
    </row>
    <row r="236" spans="6:9">
      <c r="F236" s="3"/>
      <c r="G236" s="3"/>
      <c r="H236" s="3"/>
      <c r="I236" s="3"/>
    </row>
    <row r="237" spans="6:9">
      <c r="F237" s="3"/>
      <c r="G237" s="3"/>
      <c r="H237" s="3"/>
      <c r="I237" s="3"/>
    </row>
    <row r="238" spans="6:9">
      <c r="F238" s="3"/>
      <c r="G238" s="3"/>
      <c r="H238" s="3"/>
      <c r="I238" s="3"/>
    </row>
    <row r="239" spans="6:9">
      <c r="F239" s="3"/>
      <c r="G239" s="3"/>
      <c r="H239" s="3"/>
      <c r="I239" s="3"/>
    </row>
    <row r="240" spans="6:9">
      <c r="F240" s="3"/>
      <c r="G240" s="3"/>
      <c r="H240" s="3"/>
      <c r="I240" s="3"/>
    </row>
    <row r="241" spans="6:9">
      <c r="F241" s="3"/>
      <c r="G241" s="3"/>
      <c r="H241" s="3"/>
      <c r="I241" s="3"/>
    </row>
    <row r="242" spans="6:9">
      <c r="F242" s="3"/>
      <c r="G242" s="3"/>
      <c r="H242" s="3"/>
      <c r="I242" s="3"/>
    </row>
    <row r="243" spans="6:9">
      <c r="F243" s="3"/>
      <c r="G243" s="3"/>
      <c r="H243" s="3"/>
      <c r="I243" s="3"/>
    </row>
    <row r="244" spans="6:9">
      <c r="F244" s="3"/>
      <c r="G244" s="3"/>
      <c r="H244" s="3"/>
      <c r="I244" s="3"/>
    </row>
    <row r="245" spans="6:9">
      <c r="F245" s="3"/>
      <c r="G245" s="3"/>
      <c r="H245" s="3"/>
      <c r="I245" s="3"/>
    </row>
    <row r="246" spans="6:9">
      <c r="F246" s="3"/>
      <c r="G246" s="3"/>
      <c r="H246" s="3"/>
      <c r="I246" s="3"/>
    </row>
    <row r="247" spans="6:9">
      <c r="F247" s="3"/>
      <c r="G247" s="3"/>
      <c r="H247" s="3"/>
      <c r="I247" s="3"/>
    </row>
    <row r="248" spans="6:9">
      <c r="F248" s="3"/>
      <c r="G248" s="3"/>
      <c r="H248" s="3"/>
      <c r="I248" s="3"/>
    </row>
    <row r="249" spans="6:9">
      <c r="F249" s="3"/>
      <c r="G249" s="3"/>
      <c r="H249" s="3"/>
      <c r="I249" s="3"/>
    </row>
    <row r="250" spans="6:9">
      <c r="F250" s="3"/>
      <c r="G250" s="3"/>
      <c r="H250" s="3"/>
      <c r="I250" s="3"/>
    </row>
    <row r="251" spans="6:9">
      <c r="F251" s="3"/>
      <c r="G251" s="3"/>
      <c r="H251" s="3"/>
      <c r="I251" s="3"/>
    </row>
    <row r="252" spans="6:9">
      <c r="F252" s="3"/>
      <c r="G252" s="3"/>
      <c r="H252" s="3"/>
      <c r="I252" s="3"/>
    </row>
    <row r="253" spans="6:9">
      <c r="F253" s="3"/>
      <c r="G253" s="3"/>
      <c r="H253" s="3"/>
      <c r="I253" s="3"/>
    </row>
    <row r="254" spans="6:9">
      <c r="F254" s="3"/>
      <c r="G254" s="3"/>
      <c r="H254" s="3"/>
      <c r="I254" s="3"/>
    </row>
    <row r="255" spans="6:9">
      <c r="F255" s="3"/>
      <c r="G255" s="3"/>
      <c r="H255" s="3"/>
      <c r="I255" s="3"/>
    </row>
    <row r="256" spans="6:9">
      <c r="F256" s="3"/>
      <c r="G256" s="3"/>
      <c r="H256" s="3"/>
      <c r="I256" s="3"/>
    </row>
    <row r="257" spans="6:9">
      <c r="F257" s="3"/>
      <c r="G257" s="3"/>
      <c r="H257" s="3"/>
      <c r="I257" s="3"/>
    </row>
    <row r="258" spans="6:9">
      <c r="F258" s="3"/>
      <c r="G258" s="3"/>
      <c r="H258" s="3"/>
      <c r="I258" s="3"/>
    </row>
    <row r="259" spans="6:9">
      <c r="F259" s="3"/>
      <c r="G259" s="3"/>
      <c r="H259" s="3"/>
      <c r="I259" s="3"/>
    </row>
    <row r="260" spans="6:9">
      <c r="F260" s="3"/>
      <c r="G260" s="3"/>
      <c r="H260" s="3"/>
      <c r="I260" s="3"/>
    </row>
    <row r="261" spans="6:9">
      <c r="F261" s="3"/>
      <c r="G261" s="3"/>
      <c r="H261" s="3"/>
      <c r="I261" s="3"/>
    </row>
    <row r="262" spans="6:9">
      <c r="F262" s="3"/>
      <c r="G262" s="3"/>
      <c r="H262" s="3"/>
      <c r="I262" s="3"/>
    </row>
    <row r="263" spans="6:9">
      <c r="F263" s="3"/>
      <c r="G263" s="3"/>
      <c r="H263" s="3"/>
      <c r="I263" s="3"/>
    </row>
    <row r="264" spans="6:9">
      <c r="F264" s="3"/>
      <c r="G264" s="3"/>
      <c r="H264" s="3"/>
      <c r="I264" s="3"/>
    </row>
    <row r="265" spans="6:9">
      <c r="F265" s="3"/>
      <c r="G265" s="3"/>
      <c r="H265" s="3"/>
      <c r="I265" s="3"/>
    </row>
    <row r="266" spans="6:9">
      <c r="F266" s="3"/>
      <c r="G266" s="3"/>
      <c r="H266" s="3"/>
      <c r="I266" s="3"/>
    </row>
    <row r="267" spans="6:9">
      <c r="F267" s="3"/>
      <c r="G267" s="3"/>
      <c r="H267" s="3"/>
      <c r="I267" s="3"/>
    </row>
    <row r="268" spans="6:9">
      <c r="F268" s="3"/>
      <c r="G268" s="3"/>
      <c r="H268" s="3"/>
      <c r="I268" s="3"/>
    </row>
    <row r="269" spans="6:9">
      <c r="F269" s="3"/>
      <c r="G269" s="3"/>
      <c r="H269" s="3"/>
      <c r="I269" s="3"/>
    </row>
    <row r="270" spans="6:9">
      <c r="F270" s="3"/>
      <c r="G270" s="3"/>
      <c r="H270" s="3"/>
      <c r="I270" s="3"/>
    </row>
    <row r="271" spans="6:9">
      <c r="F271" s="3"/>
      <c r="G271" s="3"/>
      <c r="H271" s="3"/>
      <c r="I271" s="3"/>
    </row>
    <row r="272" spans="6:9">
      <c r="F272" s="3"/>
      <c r="G272" s="3"/>
      <c r="H272" s="3"/>
      <c r="I272" s="3"/>
    </row>
    <row r="273" spans="6:9">
      <c r="F273" s="3"/>
      <c r="G273" s="3"/>
      <c r="H273" s="3"/>
      <c r="I273" s="3"/>
    </row>
    <row r="274" spans="6:9">
      <c r="F274" s="3"/>
      <c r="G274" s="3"/>
      <c r="H274" s="3"/>
      <c r="I274" s="3"/>
    </row>
    <row r="275" spans="6:9">
      <c r="F275" s="3"/>
      <c r="G275" s="3"/>
      <c r="H275" s="3"/>
      <c r="I275" s="3"/>
    </row>
    <row r="276" spans="6:9">
      <c r="F276" s="3"/>
      <c r="G276" s="3"/>
      <c r="H276" s="3"/>
      <c r="I276" s="3"/>
    </row>
    <row r="277" spans="6:9">
      <c r="F277" s="3"/>
      <c r="G277" s="3"/>
      <c r="H277" s="3"/>
      <c r="I277" s="3"/>
    </row>
    <row r="278" spans="6:9">
      <c r="F278" s="3"/>
      <c r="G278" s="3"/>
      <c r="H278" s="3"/>
      <c r="I278" s="3"/>
    </row>
    <row r="279" spans="6:9">
      <c r="F279" s="3"/>
      <c r="G279" s="3"/>
      <c r="H279" s="3"/>
      <c r="I279" s="3"/>
    </row>
    <row r="280" spans="6:9">
      <c r="F280" s="3"/>
      <c r="G280" s="3"/>
      <c r="H280" s="3"/>
      <c r="I280" s="3"/>
    </row>
    <row r="281" spans="6:9">
      <c r="F281" s="3"/>
      <c r="G281" s="3"/>
      <c r="H281" s="3"/>
      <c r="I281" s="3"/>
    </row>
    <row r="282" spans="6:9">
      <c r="F282" s="3"/>
      <c r="G282" s="3"/>
      <c r="H282" s="3"/>
      <c r="I282" s="3"/>
    </row>
    <row r="283" spans="6:9">
      <c r="F283" s="3"/>
      <c r="G283" s="3"/>
      <c r="H283" s="3"/>
      <c r="I283" s="3"/>
    </row>
    <row r="284" spans="6:9">
      <c r="F284" s="3"/>
      <c r="G284" s="3"/>
      <c r="H284" s="3"/>
      <c r="I284" s="3"/>
    </row>
    <row r="285" spans="6:9">
      <c r="F285" s="3"/>
      <c r="G285" s="3"/>
      <c r="H285" s="3"/>
      <c r="I285" s="3"/>
    </row>
    <row r="286" spans="6:9">
      <c r="F286" s="3"/>
      <c r="G286" s="3"/>
      <c r="H286" s="3"/>
      <c r="I286" s="3"/>
    </row>
    <row r="287" spans="6:9">
      <c r="F287" s="3"/>
      <c r="G287" s="3"/>
      <c r="H287" s="3"/>
      <c r="I287" s="3"/>
    </row>
    <row r="288" spans="6:9">
      <c r="F288" s="3"/>
      <c r="G288" s="3"/>
      <c r="H288" s="3"/>
      <c r="I288" s="3"/>
    </row>
    <row r="289" spans="6:9">
      <c r="F289" s="3"/>
      <c r="G289" s="3"/>
      <c r="H289" s="3"/>
      <c r="I289" s="3"/>
    </row>
    <row r="290" spans="6:9">
      <c r="F290" s="3"/>
      <c r="G290" s="3"/>
      <c r="H290" s="3"/>
      <c r="I290" s="3"/>
    </row>
    <row r="291" spans="6:9">
      <c r="F291" s="3"/>
      <c r="G291" s="3"/>
      <c r="H291" s="3"/>
      <c r="I291" s="3"/>
    </row>
    <row r="292" spans="6:9">
      <c r="F292" s="3"/>
      <c r="G292" s="3"/>
      <c r="H292" s="3"/>
      <c r="I292" s="3"/>
    </row>
    <row r="293" spans="6:9">
      <c r="F293" s="3"/>
      <c r="G293" s="3"/>
      <c r="H293" s="3"/>
      <c r="I293" s="3"/>
    </row>
    <row r="294" spans="6:9">
      <c r="F294" s="3"/>
      <c r="G294" s="3"/>
      <c r="H294" s="3"/>
      <c r="I294" s="3"/>
    </row>
    <row r="295" spans="6:9">
      <c r="F295" s="3"/>
      <c r="G295" s="3"/>
      <c r="H295" s="3"/>
      <c r="I295" s="3"/>
    </row>
    <row r="296" spans="6:9">
      <c r="F296" s="3"/>
      <c r="G296" s="3"/>
      <c r="H296" s="3"/>
      <c r="I296" s="3"/>
    </row>
    <row r="297" spans="6:9">
      <c r="F297" s="3"/>
      <c r="G297" s="3"/>
      <c r="H297" s="3"/>
      <c r="I297" s="3"/>
    </row>
    <row r="298" spans="6:9">
      <c r="F298" s="3"/>
      <c r="G298" s="3"/>
      <c r="H298" s="3"/>
      <c r="I298" s="3"/>
    </row>
    <row r="299" spans="6:9">
      <c r="F299" s="3"/>
      <c r="G299" s="3"/>
      <c r="H299" s="3"/>
      <c r="I299" s="3"/>
    </row>
    <row r="300" spans="6:9">
      <c r="F300" s="3"/>
      <c r="G300" s="3"/>
      <c r="H300" s="3"/>
      <c r="I300" s="3"/>
    </row>
    <row r="301" spans="6:9">
      <c r="F301" s="3"/>
      <c r="G301" s="3"/>
      <c r="H301" s="3"/>
      <c r="I301" s="3"/>
    </row>
    <row r="302" spans="6:9">
      <c r="F302" s="3"/>
      <c r="G302" s="3"/>
      <c r="H302" s="3"/>
      <c r="I302" s="3"/>
    </row>
    <row r="303" spans="6:9">
      <c r="F303" s="3"/>
      <c r="G303" s="3"/>
      <c r="H303" s="3"/>
      <c r="I303" s="3"/>
    </row>
    <row r="304" spans="6:9">
      <c r="F304" s="3"/>
      <c r="G304" s="3"/>
      <c r="H304" s="3"/>
      <c r="I304" s="3"/>
    </row>
    <row r="305" spans="6:9">
      <c r="F305" s="3"/>
      <c r="G305" s="3"/>
      <c r="H305" s="3"/>
      <c r="I305" s="3"/>
    </row>
    <row r="306" spans="6:9">
      <c r="F306" s="3"/>
      <c r="G306" s="3"/>
      <c r="H306" s="3"/>
      <c r="I306" s="3"/>
    </row>
    <row r="307" spans="6:9">
      <c r="F307" s="3"/>
      <c r="G307" s="3"/>
      <c r="H307" s="3"/>
      <c r="I307" s="3"/>
    </row>
    <row r="308" spans="6:9">
      <c r="F308" s="3"/>
      <c r="G308" s="3"/>
      <c r="H308" s="3"/>
      <c r="I308" s="3"/>
    </row>
    <row r="309" spans="6:9">
      <c r="F309" s="3"/>
      <c r="G309" s="3"/>
      <c r="H309" s="3"/>
      <c r="I309" s="3"/>
    </row>
    <row r="310" spans="6:9">
      <c r="F310" s="3"/>
      <c r="G310" s="3"/>
      <c r="H310" s="3"/>
      <c r="I310" s="3"/>
    </row>
    <row r="311" spans="6:9">
      <c r="F311" s="3"/>
      <c r="G311" s="3"/>
      <c r="H311" s="3"/>
      <c r="I311" s="3"/>
    </row>
    <row r="312" spans="6:9">
      <c r="F312" s="3"/>
      <c r="G312" s="3"/>
      <c r="H312" s="3"/>
      <c r="I312" s="3"/>
    </row>
    <row r="313" spans="6:9">
      <c r="F313" s="3"/>
      <c r="G313" s="3"/>
      <c r="H313" s="3"/>
      <c r="I313" s="3"/>
    </row>
    <row r="314" spans="6:9">
      <c r="F314" s="3"/>
      <c r="G314" s="3"/>
      <c r="H314" s="3"/>
      <c r="I314" s="3"/>
    </row>
    <row r="315" spans="6:9">
      <c r="F315" s="3"/>
      <c r="G315" s="3"/>
      <c r="H315" s="3"/>
      <c r="I315" s="3"/>
    </row>
    <row r="316" spans="6:9">
      <c r="F316" s="3"/>
      <c r="G316" s="3"/>
      <c r="H316" s="3"/>
      <c r="I316" s="3"/>
    </row>
    <row r="317" spans="6:9">
      <c r="F317" s="3"/>
      <c r="G317" s="3"/>
      <c r="H317" s="3"/>
      <c r="I317" s="3"/>
    </row>
    <row r="318" spans="6:9">
      <c r="F318" s="3"/>
      <c r="G318" s="3"/>
      <c r="H318" s="3"/>
      <c r="I318" s="3"/>
    </row>
    <row r="319" spans="6:9">
      <c r="F319" s="3"/>
      <c r="G319" s="3"/>
      <c r="H319" s="3"/>
      <c r="I319" s="3"/>
    </row>
    <row r="320" spans="6:9">
      <c r="F320" s="3"/>
      <c r="G320" s="3"/>
      <c r="H320" s="3"/>
      <c r="I320" s="3"/>
    </row>
    <row r="321" spans="6:9">
      <c r="F321" s="3"/>
      <c r="G321" s="3"/>
      <c r="H321" s="3"/>
      <c r="I321" s="3"/>
    </row>
    <row r="322" spans="6:9">
      <c r="F322" s="3"/>
      <c r="G322" s="3"/>
      <c r="H322" s="3"/>
      <c r="I322" s="3"/>
    </row>
    <row r="323" spans="6:9">
      <c r="F323" s="3"/>
      <c r="G323" s="3"/>
      <c r="H323" s="3"/>
      <c r="I323" s="3"/>
    </row>
    <row r="324" spans="6:9">
      <c r="F324" s="3"/>
      <c r="G324" s="3"/>
      <c r="H324" s="3"/>
      <c r="I324" s="3"/>
    </row>
    <row r="325" spans="6:9">
      <c r="F325" s="3"/>
      <c r="G325" s="3"/>
      <c r="H325" s="3"/>
      <c r="I325" s="3"/>
    </row>
    <row r="326" spans="6:9">
      <c r="F326" s="3"/>
      <c r="G326" s="3"/>
      <c r="H326" s="3"/>
      <c r="I326" s="3"/>
    </row>
    <row r="327" spans="6:9">
      <c r="F327" s="3"/>
      <c r="G327" s="3"/>
      <c r="H327" s="3"/>
      <c r="I327" s="3"/>
    </row>
    <row r="328" spans="6:9">
      <c r="F328" s="3"/>
      <c r="G328" s="3"/>
      <c r="H328" s="3"/>
      <c r="I328" s="3"/>
    </row>
    <row r="329" spans="6:9">
      <c r="F329" s="3"/>
      <c r="G329" s="3"/>
      <c r="H329" s="3"/>
      <c r="I329" s="3"/>
    </row>
    <row r="330" spans="6:9">
      <c r="F330" s="3"/>
      <c r="G330" s="3"/>
      <c r="H330" s="3"/>
      <c r="I330" s="3"/>
    </row>
    <row r="331" spans="6:9">
      <c r="F331" s="3"/>
      <c r="G331" s="3"/>
      <c r="H331" s="3"/>
      <c r="I331" s="3"/>
    </row>
    <row r="332" spans="6:9">
      <c r="F332" s="3"/>
      <c r="G332" s="3"/>
      <c r="H332" s="3"/>
      <c r="I332" s="3"/>
    </row>
    <row r="333" spans="6:9">
      <c r="F333" s="3"/>
      <c r="G333" s="3"/>
      <c r="H333" s="3"/>
      <c r="I333" s="3"/>
    </row>
    <row r="334" spans="6:9">
      <c r="F334" s="3"/>
      <c r="G334" s="3"/>
      <c r="H334" s="3"/>
      <c r="I334" s="3"/>
    </row>
    <row r="335" spans="6:9">
      <c r="F335" s="3"/>
      <c r="G335" s="3"/>
      <c r="H335" s="3"/>
      <c r="I335" s="3"/>
    </row>
    <row r="336" spans="6:9">
      <c r="F336" s="3"/>
      <c r="G336" s="3"/>
      <c r="H336" s="3"/>
      <c r="I336" s="3"/>
    </row>
    <row r="337" spans="6:9">
      <c r="F337" s="3"/>
      <c r="G337" s="3"/>
      <c r="H337" s="3"/>
      <c r="I337" s="3"/>
    </row>
    <row r="338" spans="6:9">
      <c r="F338" s="3"/>
      <c r="G338" s="3"/>
      <c r="H338" s="3"/>
      <c r="I338" s="3"/>
    </row>
    <row r="339" spans="6:9">
      <c r="F339" s="3"/>
      <c r="G339" s="3"/>
      <c r="H339" s="3"/>
      <c r="I339" s="3"/>
    </row>
    <row r="340" spans="6:9">
      <c r="F340" s="3"/>
      <c r="G340" s="3"/>
      <c r="H340" s="3"/>
      <c r="I340" s="3"/>
    </row>
    <row r="341" spans="6:9">
      <c r="F341" s="3"/>
      <c r="G341" s="3"/>
      <c r="H341" s="3"/>
      <c r="I341" s="3"/>
    </row>
    <row r="342" spans="6:9">
      <c r="F342" s="3"/>
      <c r="G342" s="3"/>
      <c r="H342" s="3"/>
      <c r="I342" s="3"/>
    </row>
    <row r="343" spans="6:9">
      <c r="F343" s="3"/>
      <c r="G343" s="3"/>
      <c r="H343" s="3"/>
      <c r="I343" s="3"/>
    </row>
    <row r="344" spans="6:9">
      <c r="F344" s="3"/>
      <c r="G344" s="3"/>
      <c r="H344" s="3"/>
      <c r="I344" s="3"/>
    </row>
    <row r="345" spans="6:9">
      <c r="F345" s="3"/>
      <c r="G345" s="3"/>
      <c r="H345" s="3"/>
      <c r="I345" s="3"/>
    </row>
    <row r="346" spans="6:9">
      <c r="F346" s="3"/>
      <c r="G346" s="3"/>
      <c r="H346" s="3"/>
      <c r="I346" s="3"/>
    </row>
    <row r="347" spans="6:9">
      <c r="F347" s="3"/>
      <c r="G347" s="3"/>
      <c r="H347" s="3"/>
      <c r="I347" s="3"/>
    </row>
    <row r="348" spans="6:9">
      <c r="F348" s="3"/>
      <c r="G348" s="3"/>
      <c r="H348" s="3"/>
      <c r="I348" s="3"/>
    </row>
    <row r="349" spans="6:9">
      <c r="F349" s="3"/>
      <c r="G349" s="3"/>
      <c r="H349" s="3"/>
      <c r="I349" s="3"/>
    </row>
    <row r="350" spans="6:9">
      <c r="F350" s="3"/>
      <c r="G350" s="3"/>
      <c r="H350" s="3"/>
      <c r="I350" s="3"/>
    </row>
    <row r="351" spans="6:9">
      <c r="F351" s="3"/>
      <c r="G351" s="3"/>
      <c r="H351" s="3"/>
      <c r="I351" s="3"/>
    </row>
    <row r="352" spans="6:9">
      <c r="F352" s="3"/>
      <c r="G352" s="3"/>
      <c r="H352" s="3"/>
      <c r="I352" s="3"/>
    </row>
    <row r="353" spans="6:9">
      <c r="F353" s="3"/>
      <c r="G353" s="3"/>
      <c r="H353" s="3"/>
      <c r="I353" s="3"/>
    </row>
    <row r="354" spans="6:9">
      <c r="F354" s="3"/>
      <c r="G354" s="3"/>
      <c r="H354" s="3"/>
      <c r="I354" s="3"/>
    </row>
    <row r="355" spans="6:9">
      <c r="F355" s="3"/>
      <c r="G355" s="3"/>
      <c r="H355" s="3"/>
      <c r="I355" s="3"/>
    </row>
    <row r="356" spans="6:9">
      <c r="F356" s="3"/>
      <c r="G356" s="3"/>
      <c r="H356" s="3"/>
      <c r="I356" s="3"/>
    </row>
    <row r="357" spans="6:9">
      <c r="F357" s="3"/>
      <c r="G357" s="3"/>
      <c r="H357" s="3"/>
      <c r="I357" s="3"/>
    </row>
    <row r="358" spans="6:9">
      <c r="F358" s="3"/>
      <c r="G358" s="3"/>
      <c r="H358" s="3"/>
      <c r="I358" s="3"/>
    </row>
    <row r="359" spans="6:9">
      <c r="F359" s="3"/>
      <c r="G359" s="3"/>
      <c r="H359" s="3"/>
      <c r="I359" s="3"/>
    </row>
    <row r="360" spans="6:9">
      <c r="F360" s="3"/>
      <c r="G360" s="3"/>
      <c r="H360" s="3"/>
      <c r="I360" s="3"/>
    </row>
    <row r="361" spans="6:9">
      <c r="F361" s="3"/>
      <c r="G361" s="3"/>
      <c r="H361" s="3"/>
      <c r="I361" s="3"/>
    </row>
    <row r="362" spans="6:9">
      <c r="F362" s="3"/>
      <c r="G362" s="3"/>
      <c r="H362" s="3"/>
      <c r="I362" s="3"/>
    </row>
    <row r="363" spans="6:9">
      <c r="F363" s="3"/>
      <c r="G363" s="3"/>
      <c r="H363" s="3"/>
      <c r="I363" s="3"/>
    </row>
    <row r="364" spans="6:9">
      <c r="F364" s="3"/>
      <c r="G364" s="3"/>
      <c r="H364" s="3"/>
      <c r="I364" s="3"/>
    </row>
    <row r="365" spans="6:9">
      <c r="F365" s="3"/>
      <c r="G365" s="3"/>
      <c r="H365" s="3"/>
      <c r="I365" s="3"/>
    </row>
    <row r="366" spans="6:9">
      <c r="F366" s="3"/>
      <c r="G366" s="3"/>
      <c r="H366" s="3"/>
      <c r="I366" s="3"/>
    </row>
    <row r="367" spans="6:9">
      <c r="F367" s="3"/>
      <c r="G367" s="3"/>
      <c r="H367" s="3"/>
      <c r="I367" s="3"/>
    </row>
    <row r="368" spans="6:9">
      <c r="F368" s="3"/>
      <c r="G368" s="3"/>
      <c r="H368" s="3"/>
      <c r="I368" s="3"/>
    </row>
    <row r="369" spans="6:9">
      <c r="F369" s="3"/>
      <c r="G369" s="3"/>
      <c r="H369" s="3"/>
      <c r="I369" s="3"/>
    </row>
    <row r="370" spans="6:9">
      <c r="F370" s="3"/>
      <c r="G370" s="3"/>
      <c r="H370" s="3"/>
      <c r="I370" s="3"/>
    </row>
    <row r="371" spans="6:9">
      <c r="F371" s="3"/>
      <c r="G371" s="3"/>
      <c r="H371" s="3"/>
      <c r="I371" s="3"/>
    </row>
    <row r="372" spans="6:9">
      <c r="F372" s="3"/>
      <c r="G372" s="3"/>
      <c r="H372" s="3"/>
      <c r="I372" s="3"/>
    </row>
    <row r="373" spans="6:9">
      <c r="F373" s="3"/>
      <c r="G373" s="3"/>
      <c r="H373" s="3"/>
      <c r="I373" s="3"/>
    </row>
    <row r="374" spans="6:9">
      <c r="F374" s="3"/>
      <c r="G374" s="3"/>
      <c r="H374" s="3"/>
      <c r="I374" s="3"/>
    </row>
    <row r="375" spans="6:9">
      <c r="F375" s="3"/>
      <c r="G375" s="3"/>
      <c r="H375" s="3"/>
      <c r="I375" s="3"/>
    </row>
    <row r="376" spans="6:9">
      <c r="F376" s="3"/>
      <c r="G376" s="3"/>
      <c r="H376" s="3"/>
      <c r="I376" s="3"/>
    </row>
    <row r="377" spans="6:9">
      <c r="F377" s="3"/>
      <c r="G377" s="3"/>
      <c r="H377" s="3"/>
      <c r="I377" s="3"/>
    </row>
    <row r="378" spans="6:9">
      <c r="F378" s="3"/>
      <c r="G378" s="3"/>
      <c r="H378" s="3"/>
      <c r="I378" s="3"/>
    </row>
    <row r="379" spans="6:9">
      <c r="F379" s="3"/>
      <c r="G379" s="3"/>
      <c r="H379" s="3"/>
      <c r="I379" s="3"/>
    </row>
    <row r="380" spans="6:9">
      <c r="F380" s="3"/>
      <c r="G380" s="3"/>
      <c r="H380" s="3"/>
      <c r="I380" s="3"/>
    </row>
    <row r="381" spans="6:9">
      <c r="F381" s="3"/>
      <c r="G381" s="3"/>
      <c r="H381" s="3"/>
      <c r="I381" s="3"/>
    </row>
    <row r="382" spans="6:9">
      <c r="F382" s="3"/>
      <c r="G382" s="3"/>
      <c r="H382" s="3"/>
      <c r="I382" s="3"/>
    </row>
    <row r="383" spans="6:9">
      <c r="F383" s="3"/>
      <c r="G383" s="3"/>
      <c r="H383" s="3"/>
      <c r="I383" s="3"/>
    </row>
    <row r="384" spans="6:9">
      <c r="F384" s="3"/>
      <c r="G384" s="3"/>
      <c r="H384" s="3"/>
      <c r="I384" s="3"/>
    </row>
    <row r="385" spans="6:9">
      <c r="F385" s="3"/>
      <c r="G385" s="3"/>
      <c r="H385" s="3"/>
      <c r="I385" s="3"/>
    </row>
    <row r="386" spans="6:9">
      <c r="F386" s="3"/>
      <c r="G386" s="3"/>
      <c r="H386" s="3"/>
      <c r="I386" s="3"/>
    </row>
    <row r="387" spans="6:9">
      <c r="F387" s="3"/>
      <c r="G387" s="3"/>
      <c r="H387" s="3"/>
      <c r="I387" s="3"/>
    </row>
    <row r="388" spans="6:9">
      <c r="F388" s="3"/>
      <c r="G388" s="3"/>
      <c r="H388" s="3"/>
      <c r="I388" s="3"/>
    </row>
    <row r="389" spans="6:9">
      <c r="F389" s="3"/>
      <c r="G389" s="3"/>
      <c r="H389" s="3"/>
      <c r="I389" s="3"/>
    </row>
    <row r="390" spans="6:9">
      <c r="F390" s="3"/>
      <c r="G390" s="3"/>
      <c r="H390" s="3"/>
      <c r="I390" s="3"/>
    </row>
    <row r="391" spans="6:9">
      <c r="F391" s="3"/>
      <c r="G391" s="3"/>
      <c r="H391" s="3"/>
      <c r="I391" s="3"/>
    </row>
    <row r="392" spans="6:9">
      <c r="F392" s="3"/>
      <c r="G392" s="3"/>
      <c r="H392" s="3"/>
      <c r="I392" s="3"/>
    </row>
    <row r="393" spans="6:9">
      <c r="F393" s="3"/>
      <c r="G393" s="3"/>
      <c r="H393" s="3"/>
      <c r="I393" s="3"/>
    </row>
    <row r="394" spans="6:9">
      <c r="F394" s="3"/>
      <c r="G394" s="3"/>
      <c r="H394" s="3"/>
      <c r="I394" s="3"/>
    </row>
    <row r="395" spans="6:9">
      <c r="F395" s="3"/>
      <c r="G395" s="3"/>
      <c r="H395" s="3"/>
      <c r="I395" s="3"/>
    </row>
    <row r="396" spans="6:9">
      <c r="F396" s="3"/>
      <c r="G396" s="3"/>
      <c r="H396" s="3"/>
      <c r="I396" s="3"/>
    </row>
    <row r="397" spans="6:9">
      <c r="F397" s="3"/>
      <c r="G397" s="3"/>
      <c r="H397" s="3"/>
      <c r="I397" s="3"/>
    </row>
    <row r="398" spans="6:9">
      <c r="F398" s="3"/>
      <c r="G398" s="3"/>
      <c r="H398" s="3"/>
      <c r="I398" s="3"/>
    </row>
    <row r="399" spans="6:9">
      <c r="F399" s="3"/>
      <c r="G399" s="3"/>
      <c r="H399" s="3"/>
      <c r="I399" s="3"/>
    </row>
    <row r="400" spans="6:9">
      <c r="F400" s="3"/>
      <c r="G400" s="3"/>
      <c r="H400" s="3"/>
      <c r="I400" s="3"/>
    </row>
    <row r="401" spans="6:9">
      <c r="F401" s="3"/>
      <c r="G401" s="3"/>
      <c r="H401" s="3"/>
      <c r="I401" s="3"/>
    </row>
    <row r="402" spans="6:9">
      <c r="F402" s="3"/>
      <c r="G402" s="3"/>
      <c r="H402" s="3"/>
      <c r="I402" s="3"/>
    </row>
    <row r="403" spans="6:9">
      <c r="F403" s="3"/>
      <c r="G403" s="3"/>
      <c r="H403" s="3"/>
      <c r="I403" s="3"/>
    </row>
    <row r="404" spans="6:9">
      <c r="F404" s="3"/>
      <c r="G404" s="3"/>
      <c r="H404" s="3"/>
      <c r="I404" s="3"/>
    </row>
    <row r="405" spans="6:9">
      <c r="F405" s="3"/>
      <c r="G405" s="3"/>
      <c r="H405" s="3"/>
      <c r="I405" s="3"/>
    </row>
    <row r="406" spans="6:9">
      <c r="F406" s="3"/>
      <c r="G406" s="3"/>
      <c r="H406" s="3"/>
      <c r="I406" s="3"/>
    </row>
    <row r="407" spans="6:9">
      <c r="F407" s="3"/>
      <c r="G407" s="3"/>
      <c r="H407" s="3"/>
      <c r="I407" s="3"/>
    </row>
    <row r="408" spans="6:9">
      <c r="F408" s="3"/>
      <c r="G408" s="3"/>
      <c r="H408" s="3"/>
      <c r="I408" s="3"/>
    </row>
    <row r="409" spans="6:9">
      <c r="F409" s="3"/>
      <c r="G409" s="3"/>
      <c r="H409" s="3"/>
      <c r="I409" s="3"/>
    </row>
    <row r="410" spans="6:9">
      <c r="F410" s="3"/>
      <c r="G410" s="3"/>
      <c r="H410" s="3"/>
      <c r="I410" s="3"/>
    </row>
    <row r="411" spans="6:9">
      <c r="F411" s="3"/>
      <c r="G411" s="3"/>
      <c r="H411" s="3"/>
      <c r="I411" s="3"/>
    </row>
    <row r="412" spans="6:9">
      <c r="F412" s="3"/>
      <c r="G412" s="3"/>
      <c r="H412" s="3"/>
      <c r="I412" s="3"/>
    </row>
    <row r="413" spans="6:9">
      <c r="F413" s="3"/>
      <c r="G413" s="3"/>
      <c r="H413" s="3"/>
      <c r="I413" s="3"/>
    </row>
    <row r="414" spans="6:9">
      <c r="F414" s="3"/>
      <c r="G414" s="3"/>
      <c r="H414" s="3"/>
      <c r="I414" s="3"/>
    </row>
    <row r="415" spans="6:9">
      <c r="F415" s="3"/>
      <c r="G415" s="3"/>
      <c r="H415" s="3"/>
      <c r="I415" s="3"/>
    </row>
    <row r="416" spans="6:9">
      <c r="F416" s="3"/>
      <c r="G416" s="3"/>
      <c r="H416" s="3"/>
      <c r="I416" s="3"/>
    </row>
    <row r="417" spans="6:9">
      <c r="F417" s="3"/>
      <c r="G417" s="3"/>
      <c r="H417" s="3"/>
      <c r="I417" s="3"/>
    </row>
    <row r="418" spans="6:9">
      <c r="F418" s="3"/>
      <c r="G418" s="3"/>
      <c r="H418" s="3"/>
      <c r="I418" s="3"/>
    </row>
    <row r="419" spans="6:9">
      <c r="F419" s="3"/>
      <c r="G419" s="3"/>
      <c r="H419" s="3"/>
      <c r="I419" s="3"/>
    </row>
    <row r="420" spans="6:9">
      <c r="F420" s="3"/>
      <c r="G420" s="3"/>
      <c r="H420" s="3"/>
      <c r="I420" s="3"/>
    </row>
    <row r="421" spans="6:9">
      <c r="F421" s="3"/>
      <c r="G421" s="3"/>
      <c r="H421" s="3"/>
      <c r="I421" s="3"/>
    </row>
    <row r="422" spans="6:9">
      <c r="F422" s="3"/>
      <c r="G422" s="3"/>
      <c r="H422" s="3"/>
      <c r="I422" s="3"/>
    </row>
    <row r="423" spans="6:9">
      <c r="F423" s="3"/>
      <c r="G423" s="3"/>
      <c r="H423" s="3"/>
      <c r="I423" s="3"/>
    </row>
    <row r="424" spans="6:9">
      <c r="F424" s="3"/>
      <c r="G424" s="3"/>
      <c r="H424" s="3"/>
      <c r="I424" s="3"/>
    </row>
    <row r="425" spans="6:9">
      <c r="F425" s="3"/>
      <c r="G425" s="3"/>
      <c r="H425" s="3"/>
      <c r="I425" s="3"/>
    </row>
    <row r="426" spans="6:9">
      <c r="F426" s="3"/>
      <c r="G426" s="3"/>
      <c r="H426" s="3"/>
      <c r="I426" s="3"/>
    </row>
    <row r="427" spans="6:9">
      <c r="F427" s="3"/>
      <c r="G427" s="3"/>
      <c r="H427" s="3"/>
      <c r="I427" s="3"/>
    </row>
    <row r="428" spans="6:9">
      <c r="F428" s="3"/>
      <c r="G428" s="3"/>
      <c r="H428" s="3"/>
      <c r="I428" s="3"/>
    </row>
    <row r="429" spans="6:9">
      <c r="F429" s="3"/>
      <c r="G429" s="3"/>
      <c r="H429" s="3"/>
      <c r="I429" s="3"/>
    </row>
    <row r="430" spans="6:9">
      <c r="F430" s="3"/>
      <c r="G430" s="3"/>
      <c r="H430" s="3"/>
      <c r="I430" s="3"/>
    </row>
    <row r="431" spans="6:9">
      <c r="F431" s="3"/>
      <c r="G431" s="3"/>
      <c r="H431" s="3"/>
      <c r="I431" s="3"/>
    </row>
    <row r="432" spans="6:9">
      <c r="F432" s="3"/>
      <c r="G432" s="3"/>
      <c r="H432" s="3"/>
      <c r="I432" s="3"/>
    </row>
    <row r="433" spans="6:9">
      <c r="F433" s="3"/>
      <c r="G433" s="3"/>
      <c r="H433" s="3"/>
      <c r="I433" s="3"/>
    </row>
    <row r="434" spans="6:9">
      <c r="F434" s="3"/>
      <c r="G434" s="3"/>
      <c r="H434" s="3"/>
      <c r="I434" s="3"/>
    </row>
    <row r="435" spans="6:9">
      <c r="F435" s="3"/>
      <c r="G435" s="3"/>
      <c r="H435" s="3"/>
      <c r="I435" s="3"/>
    </row>
    <row r="436" spans="6:9">
      <c r="F436" s="3"/>
      <c r="G436" s="3"/>
      <c r="H436" s="3"/>
      <c r="I436" s="3"/>
    </row>
    <row r="437" spans="6:9">
      <c r="F437" s="3"/>
      <c r="G437" s="3"/>
      <c r="H437" s="3"/>
      <c r="I437" s="3"/>
    </row>
    <row r="438" spans="6:9">
      <c r="F438" s="3"/>
      <c r="G438" s="3"/>
      <c r="H438" s="3"/>
      <c r="I438" s="3"/>
    </row>
    <row r="439" spans="6:9">
      <c r="F439" s="3"/>
      <c r="G439" s="3"/>
      <c r="H439" s="3"/>
      <c r="I439" s="3"/>
    </row>
    <row r="440" spans="6:9">
      <c r="F440" s="3"/>
      <c r="G440" s="3"/>
      <c r="H440" s="3"/>
      <c r="I440" s="3"/>
    </row>
    <row r="441" spans="6:9">
      <c r="F441" s="3"/>
      <c r="G441" s="3"/>
      <c r="H441" s="3"/>
      <c r="I441" s="3"/>
    </row>
    <row r="442" spans="6:9">
      <c r="F442" s="3"/>
      <c r="G442" s="3"/>
      <c r="H442" s="3"/>
      <c r="I442" s="3"/>
    </row>
    <row r="443" spans="6:9">
      <c r="F443" s="3"/>
      <c r="G443" s="3"/>
      <c r="H443" s="3"/>
      <c r="I443" s="3"/>
    </row>
    <row r="444" spans="6:9">
      <c r="F444" s="3"/>
      <c r="G444" s="3"/>
      <c r="H444" s="3"/>
      <c r="I444" s="3"/>
    </row>
    <row r="445" spans="6:9">
      <c r="F445" s="3"/>
      <c r="G445" s="3"/>
      <c r="H445" s="3"/>
      <c r="I445" s="3"/>
    </row>
    <row r="446" spans="6:9">
      <c r="F446" s="3"/>
      <c r="G446" s="3"/>
      <c r="H446" s="3"/>
      <c r="I446" s="3"/>
    </row>
    <row r="447" spans="6:9">
      <c r="F447" s="3"/>
      <c r="G447" s="3"/>
      <c r="H447" s="3"/>
      <c r="I447" s="3"/>
    </row>
    <row r="448" spans="6:9">
      <c r="F448" s="3"/>
      <c r="G448" s="3"/>
      <c r="H448" s="3"/>
      <c r="I448" s="3"/>
    </row>
    <row r="449" spans="6:9">
      <c r="F449" s="3"/>
      <c r="G449" s="3"/>
      <c r="H449" s="3"/>
      <c r="I449" s="3"/>
    </row>
    <row r="450" spans="6:9">
      <c r="F450" s="3"/>
      <c r="G450" s="3"/>
      <c r="H450" s="3"/>
      <c r="I450" s="3"/>
    </row>
    <row r="451" spans="6:9">
      <c r="F451" s="3"/>
      <c r="G451" s="3"/>
      <c r="H451" s="3"/>
      <c r="I451" s="3"/>
    </row>
    <row r="452" spans="6:9">
      <c r="F452" s="3"/>
      <c r="G452" s="3"/>
      <c r="H452" s="3"/>
      <c r="I452" s="3"/>
    </row>
    <row r="453" spans="6:9">
      <c r="F453" s="3"/>
      <c r="G453" s="3"/>
      <c r="H453" s="3"/>
      <c r="I453" s="3"/>
    </row>
    <row r="454" spans="6:9">
      <c r="F454" s="3"/>
      <c r="G454" s="3"/>
      <c r="H454" s="3"/>
      <c r="I454" s="3"/>
    </row>
    <row r="455" spans="6:9">
      <c r="F455" s="3"/>
      <c r="G455" s="3"/>
      <c r="H455" s="3"/>
      <c r="I455" s="3"/>
    </row>
    <row r="456" spans="6:9">
      <c r="F456" s="3"/>
      <c r="G456" s="3"/>
      <c r="H456" s="3"/>
      <c r="I456" s="3"/>
    </row>
    <row r="457" spans="6:9">
      <c r="F457" s="3"/>
      <c r="G457" s="3"/>
      <c r="H457" s="3"/>
      <c r="I457" s="3"/>
    </row>
    <row r="458" spans="6:9">
      <c r="F458" s="3"/>
      <c r="G458" s="3"/>
      <c r="H458" s="3"/>
      <c r="I458" s="3"/>
    </row>
    <row r="459" spans="6:9">
      <c r="F459" s="3"/>
      <c r="G459" s="3"/>
      <c r="H459" s="3"/>
      <c r="I459" s="3"/>
    </row>
    <row r="460" spans="6:9">
      <c r="F460" s="3"/>
      <c r="G460" s="3"/>
      <c r="H460" s="3"/>
      <c r="I460" s="3"/>
    </row>
    <row r="461" spans="6:9">
      <c r="F461" s="3"/>
      <c r="G461" s="3"/>
      <c r="H461" s="3"/>
      <c r="I461" s="3"/>
    </row>
    <row r="462" spans="6:9">
      <c r="F462" s="3"/>
      <c r="G462" s="3"/>
      <c r="H462" s="3"/>
      <c r="I462" s="3"/>
    </row>
    <row r="463" spans="6:9">
      <c r="F463" s="3"/>
      <c r="G463" s="3"/>
      <c r="H463" s="3"/>
      <c r="I463" s="3"/>
    </row>
    <row r="464" spans="6:9">
      <c r="F464" s="3"/>
      <c r="G464" s="3"/>
      <c r="H464" s="3"/>
      <c r="I464" s="3"/>
    </row>
    <row r="465" spans="6:9">
      <c r="F465" s="3"/>
      <c r="G465" s="3"/>
      <c r="H465" s="3"/>
      <c r="I465" s="3"/>
    </row>
    <row r="466" spans="6:9">
      <c r="F466" s="3"/>
      <c r="G466" s="3"/>
      <c r="H466" s="3"/>
      <c r="I466" s="3"/>
    </row>
    <row r="467" spans="6:9">
      <c r="F467" s="3"/>
      <c r="G467" s="3"/>
      <c r="H467" s="3"/>
      <c r="I467" s="3"/>
    </row>
    <row r="468" spans="6:9">
      <c r="F468" s="3"/>
      <c r="G468" s="3"/>
      <c r="H468" s="3"/>
      <c r="I468" s="3"/>
    </row>
    <row r="469" spans="6:9">
      <c r="F469" s="3"/>
      <c r="G469" s="3"/>
      <c r="H469" s="3"/>
      <c r="I469" s="3"/>
    </row>
    <row r="470" spans="6:9">
      <c r="F470" s="3"/>
      <c r="G470" s="3"/>
      <c r="H470" s="3"/>
      <c r="I470" s="3"/>
    </row>
    <row r="471" spans="6:9">
      <c r="F471" s="3"/>
      <c r="G471" s="3"/>
      <c r="H471" s="3"/>
      <c r="I471" s="3"/>
    </row>
    <row r="472" spans="6:9">
      <c r="F472" s="3"/>
      <c r="G472" s="3"/>
      <c r="H472" s="3"/>
      <c r="I472" s="3"/>
    </row>
    <row r="473" spans="6:9">
      <c r="F473" s="3"/>
      <c r="G473" s="3"/>
      <c r="H473" s="3"/>
      <c r="I473" s="3"/>
    </row>
    <row r="474" spans="6:9">
      <c r="F474" s="3"/>
      <c r="G474" s="3"/>
      <c r="H474" s="3"/>
      <c r="I474" s="3"/>
    </row>
    <row r="475" spans="6:9">
      <c r="F475" s="3"/>
      <c r="G475" s="3"/>
      <c r="H475" s="3"/>
      <c r="I475" s="3"/>
    </row>
    <row r="476" spans="6:9">
      <c r="F476" s="3"/>
      <c r="G476" s="3"/>
      <c r="H476" s="3"/>
      <c r="I476" s="3"/>
    </row>
    <row r="477" spans="6:9">
      <c r="F477" s="3"/>
      <c r="G477" s="3"/>
      <c r="H477" s="3"/>
      <c r="I477" s="3"/>
    </row>
    <row r="478" spans="6:9">
      <c r="F478" s="3"/>
      <c r="G478" s="3"/>
      <c r="H478" s="3"/>
      <c r="I478" s="3"/>
    </row>
    <row r="479" spans="6:9">
      <c r="F479" s="3"/>
      <c r="G479" s="3"/>
      <c r="H479" s="3"/>
      <c r="I479" s="3"/>
    </row>
    <row r="480" spans="6:9">
      <c r="F480" s="3"/>
      <c r="G480" s="3"/>
      <c r="H480" s="3"/>
      <c r="I480" s="3"/>
    </row>
    <row r="481" spans="6:9">
      <c r="F481" s="3"/>
      <c r="G481" s="3"/>
      <c r="H481" s="3"/>
      <c r="I481" s="3"/>
    </row>
    <row r="482" spans="6:9">
      <c r="F482" s="3"/>
      <c r="G482" s="3"/>
      <c r="H482" s="3"/>
      <c r="I482" s="3"/>
    </row>
    <row r="483" spans="6:9">
      <c r="F483" s="3"/>
      <c r="G483" s="3"/>
      <c r="H483" s="3"/>
      <c r="I483" s="3"/>
    </row>
    <row r="484" spans="6:9">
      <c r="F484" s="3"/>
      <c r="G484" s="3"/>
      <c r="H484" s="3"/>
      <c r="I484" s="3"/>
    </row>
    <row r="485" spans="6:9">
      <c r="F485" s="3"/>
      <c r="G485" s="3"/>
      <c r="H485" s="3"/>
      <c r="I485" s="3"/>
    </row>
    <row r="486" spans="6:9">
      <c r="F486" s="3"/>
      <c r="G486" s="3"/>
      <c r="H486" s="3"/>
      <c r="I486" s="3"/>
    </row>
    <row r="487" spans="6:9">
      <c r="F487" s="3"/>
      <c r="G487" s="3"/>
      <c r="H487" s="3"/>
      <c r="I487" s="3"/>
    </row>
    <row r="488" spans="6:9">
      <c r="F488" s="3"/>
      <c r="G488" s="3"/>
      <c r="H488" s="3"/>
      <c r="I488" s="3"/>
    </row>
    <row r="489" spans="6:9">
      <c r="F489" s="3"/>
      <c r="G489" s="3"/>
      <c r="H489" s="3"/>
      <c r="I489" s="3"/>
    </row>
    <row r="490" spans="6:9">
      <c r="F490" s="3"/>
      <c r="G490" s="3"/>
      <c r="H490" s="3"/>
      <c r="I490" s="3"/>
    </row>
    <row r="491" spans="6:9">
      <c r="F491" s="3"/>
      <c r="G491" s="3"/>
      <c r="H491" s="3"/>
      <c r="I491" s="3"/>
    </row>
    <row r="492" spans="6:9">
      <c r="F492" s="3"/>
      <c r="G492" s="3"/>
      <c r="H492" s="3"/>
      <c r="I492" s="3"/>
    </row>
    <row r="493" spans="6:9">
      <c r="F493" s="3"/>
      <c r="G493" s="3"/>
      <c r="H493" s="3"/>
      <c r="I493" s="3"/>
    </row>
    <row r="494" spans="6:9">
      <c r="F494" s="3"/>
      <c r="G494" s="3"/>
      <c r="H494" s="3"/>
      <c r="I494" s="3"/>
    </row>
    <row r="495" spans="6:9">
      <c r="F495" s="3"/>
      <c r="G495" s="3"/>
      <c r="H495" s="3"/>
      <c r="I495" s="3"/>
    </row>
    <row r="496" spans="6:9">
      <c r="F496" s="3"/>
      <c r="G496" s="3"/>
      <c r="H496" s="3"/>
      <c r="I496" s="3"/>
    </row>
    <row r="497" spans="6:9">
      <c r="F497" s="3"/>
      <c r="G497" s="3"/>
      <c r="H497" s="3"/>
      <c r="I497" s="3"/>
    </row>
    <row r="498" spans="6:9">
      <c r="F498" s="3"/>
      <c r="G498" s="3"/>
      <c r="H498" s="3"/>
      <c r="I498" s="3"/>
    </row>
    <row r="499" spans="6:9">
      <c r="F499" s="3"/>
      <c r="G499" s="3"/>
      <c r="H499" s="3"/>
      <c r="I499" s="3"/>
    </row>
    <row r="500" spans="6:9">
      <c r="F500" s="3"/>
      <c r="G500" s="3"/>
      <c r="H500" s="3"/>
      <c r="I500" s="3"/>
    </row>
    <row r="501" spans="6:9">
      <c r="F501" s="3"/>
      <c r="G501" s="3"/>
      <c r="H501" s="3"/>
      <c r="I501" s="3"/>
    </row>
    <row r="502" spans="6:9">
      <c r="F502" s="3"/>
      <c r="G502" s="3"/>
      <c r="H502" s="3"/>
      <c r="I502" s="3"/>
    </row>
    <row r="503" spans="6:9">
      <c r="F503" s="3"/>
      <c r="G503" s="3"/>
      <c r="H503" s="3"/>
      <c r="I503" s="3"/>
    </row>
    <row r="504" spans="6:9">
      <c r="F504" s="3"/>
      <c r="G504" s="3"/>
      <c r="H504" s="3"/>
      <c r="I504" s="3"/>
    </row>
    <row r="505" spans="6:9">
      <c r="F505" s="3"/>
      <c r="G505" s="3"/>
      <c r="H505" s="3"/>
      <c r="I505" s="3"/>
    </row>
    <row r="506" spans="6:9">
      <c r="F506" s="3"/>
      <c r="G506" s="3"/>
      <c r="H506" s="3"/>
      <c r="I506" s="3"/>
    </row>
    <row r="507" spans="6:9">
      <c r="F507" s="3"/>
      <c r="G507" s="3"/>
      <c r="H507" s="3"/>
      <c r="I507" s="3"/>
    </row>
    <row r="508" spans="6:9">
      <c r="F508" s="3"/>
      <c r="G508" s="3"/>
      <c r="H508" s="3"/>
      <c r="I508" s="3"/>
    </row>
    <row r="509" spans="6:9">
      <c r="F509" s="3"/>
      <c r="G509" s="3"/>
      <c r="H509" s="3"/>
      <c r="I509" s="3"/>
    </row>
    <row r="510" spans="6:9">
      <c r="F510" s="3"/>
      <c r="G510" s="3"/>
      <c r="H510" s="3"/>
      <c r="I510" s="3"/>
    </row>
    <row r="511" spans="6:9">
      <c r="F511" s="3"/>
      <c r="G511" s="3"/>
      <c r="H511" s="3"/>
      <c r="I511" s="3"/>
    </row>
    <row r="512" spans="6:9">
      <c r="F512" s="3"/>
      <c r="G512" s="3"/>
      <c r="H512" s="3"/>
      <c r="I512" s="3"/>
    </row>
    <row r="513" spans="6:9">
      <c r="F513" s="3"/>
      <c r="G513" s="3"/>
      <c r="H513" s="3"/>
      <c r="I513" s="3"/>
    </row>
    <row r="514" spans="6:9">
      <c r="F514" s="3"/>
      <c r="G514" s="3"/>
      <c r="H514" s="3"/>
      <c r="I514" s="3"/>
    </row>
    <row r="515" spans="6:9">
      <c r="F515" s="3"/>
      <c r="G515" s="3"/>
      <c r="H515" s="3"/>
      <c r="I515" s="3"/>
    </row>
    <row r="516" spans="6:9">
      <c r="F516" s="3"/>
      <c r="G516" s="3"/>
      <c r="H516" s="3"/>
      <c r="I516" s="3"/>
    </row>
    <row r="517" spans="6:9">
      <c r="F517" s="3"/>
      <c r="G517" s="3"/>
      <c r="H517" s="3"/>
      <c r="I517" s="3"/>
    </row>
    <row r="518" spans="6:9">
      <c r="F518" s="3"/>
      <c r="G518" s="3"/>
      <c r="H518" s="3"/>
      <c r="I518" s="3"/>
    </row>
    <row r="519" spans="6:9">
      <c r="F519" s="3"/>
      <c r="G519" s="3"/>
      <c r="H519" s="3"/>
      <c r="I519" s="3"/>
    </row>
    <row r="520" spans="6:9">
      <c r="F520" s="3"/>
      <c r="G520" s="3"/>
      <c r="H520" s="3"/>
      <c r="I520" s="3"/>
    </row>
    <row r="521" spans="6:9">
      <c r="F521" s="3"/>
      <c r="G521" s="3"/>
      <c r="H521" s="3"/>
      <c r="I521" s="3"/>
    </row>
    <row r="522" spans="6:9">
      <c r="F522" s="3"/>
      <c r="G522" s="3"/>
      <c r="H522" s="3"/>
      <c r="I522" s="3"/>
    </row>
    <row r="523" spans="6:9">
      <c r="F523" s="3"/>
      <c r="G523" s="3"/>
      <c r="H523" s="3"/>
      <c r="I523" s="3"/>
    </row>
    <row r="524" spans="6:9">
      <c r="F524" s="3"/>
      <c r="G524" s="3"/>
      <c r="H524" s="3"/>
      <c r="I524" s="3"/>
    </row>
    <row r="525" spans="6:9">
      <c r="F525" s="3"/>
      <c r="G525" s="3"/>
      <c r="H525" s="3"/>
      <c r="I525" s="3"/>
    </row>
    <row r="526" spans="6:9">
      <c r="F526" s="3"/>
      <c r="G526" s="3"/>
      <c r="H526" s="3"/>
      <c r="I526" s="3"/>
    </row>
    <row r="527" spans="6:9">
      <c r="F527" s="3"/>
      <c r="G527" s="3"/>
      <c r="H527" s="3"/>
      <c r="I527" s="3"/>
    </row>
    <row r="528" spans="6:9">
      <c r="F528" s="3"/>
      <c r="G528" s="3"/>
      <c r="H528" s="3"/>
      <c r="I528" s="3"/>
    </row>
    <row r="529" spans="6:9">
      <c r="F529" s="3"/>
      <c r="G529" s="3"/>
      <c r="H529" s="3"/>
      <c r="I529" s="3"/>
    </row>
    <row r="530" spans="6:9">
      <c r="F530" s="3"/>
      <c r="G530" s="3"/>
      <c r="H530" s="3"/>
      <c r="I530" s="3"/>
    </row>
    <row r="531" spans="6:9">
      <c r="F531" s="3"/>
      <c r="G531" s="3"/>
      <c r="H531" s="3"/>
      <c r="I531" s="3"/>
    </row>
    <row r="532" spans="6:9">
      <c r="F532" s="3"/>
      <c r="G532" s="3"/>
      <c r="H532" s="3"/>
      <c r="I532" s="3"/>
    </row>
    <row r="533" spans="6:9">
      <c r="F533" s="3"/>
      <c r="G533" s="3"/>
      <c r="H533" s="3"/>
      <c r="I533" s="3"/>
    </row>
    <row r="534" spans="6:9">
      <c r="F534" s="3"/>
      <c r="G534" s="3"/>
      <c r="H534" s="3"/>
      <c r="I534" s="3"/>
    </row>
    <row r="535" spans="6:9">
      <c r="F535" s="3"/>
      <c r="G535" s="3"/>
      <c r="H535" s="3"/>
      <c r="I535" s="3"/>
    </row>
    <row r="536" spans="6:9">
      <c r="F536" s="3"/>
      <c r="G536" s="3"/>
      <c r="H536" s="3"/>
      <c r="I536" s="3"/>
    </row>
    <row r="537" spans="6:9">
      <c r="F537" s="3"/>
      <c r="G537" s="3"/>
      <c r="H537" s="3"/>
      <c r="I537" s="3"/>
    </row>
    <row r="538" spans="6:9">
      <c r="F538" s="3"/>
      <c r="G538" s="3"/>
      <c r="H538" s="3"/>
      <c r="I538" s="3"/>
    </row>
    <row r="539" spans="6:9">
      <c r="F539" s="3"/>
      <c r="G539" s="3"/>
      <c r="H539" s="3"/>
      <c r="I539" s="3"/>
    </row>
    <row r="540" spans="6:9">
      <c r="F540" s="3"/>
      <c r="G540" s="3"/>
      <c r="H540" s="3"/>
      <c r="I540" s="3"/>
    </row>
    <row r="541" spans="6:9">
      <c r="F541" s="3"/>
      <c r="G541" s="3"/>
      <c r="H541" s="3"/>
      <c r="I541" s="3"/>
    </row>
    <row r="542" spans="6:9">
      <c r="F542" s="3"/>
      <c r="G542" s="3"/>
      <c r="H542" s="3"/>
      <c r="I542" s="3"/>
    </row>
    <row r="543" spans="6:9">
      <c r="F543" s="3"/>
      <c r="G543" s="3"/>
      <c r="H543" s="3"/>
      <c r="I543" s="3"/>
    </row>
    <row r="544" spans="6:9">
      <c r="F544" s="3"/>
      <c r="G544" s="3"/>
      <c r="H544" s="3"/>
      <c r="I544" s="3"/>
    </row>
    <row r="545" spans="6:9">
      <c r="F545" s="3"/>
      <c r="G545" s="3"/>
      <c r="H545" s="3"/>
      <c r="I545" s="3"/>
    </row>
    <row r="546" spans="6:9">
      <c r="F546" s="3"/>
      <c r="G546" s="3"/>
      <c r="H546" s="3"/>
      <c r="I546" s="3"/>
    </row>
    <row r="547" spans="6:9">
      <c r="F547" s="3"/>
      <c r="G547" s="3"/>
      <c r="H547" s="3"/>
      <c r="I547" s="3"/>
    </row>
    <row r="548" spans="6:9">
      <c r="F548" s="3"/>
      <c r="G548" s="3"/>
      <c r="H548" s="3"/>
      <c r="I548" s="3"/>
    </row>
    <row r="549" spans="6:9">
      <c r="F549" s="3"/>
      <c r="G549" s="3"/>
      <c r="H549" s="3"/>
      <c r="I549" s="3"/>
    </row>
    <row r="550" spans="6:9">
      <c r="F550" s="3"/>
      <c r="G550" s="3"/>
      <c r="H550" s="3"/>
      <c r="I550" s="3"/>
    </row>
    <row r="551" spans="6:9">
      <c r="F551" s="3"/>
      <c r="G551" s="3"/>
      <c r="H551" s="3"/>
      <c r="I551" s="3"/>
    </row>
    <row r="552" spans="6:9">
      <c r="F552" s="3"/>
      <c r="G552" s="3"/>
      <c r="H552" s="3"/>
      <c r="I552" s="3"/>
    </row>
    <row r="553" spans="6:9">
      <c r="F553" s="3"/>
      <c r="G553" s="3"/>
      <c r="H553" s="3"/>
      <c r="I553" s="3"/>
    </row>
    <row r="554" spans="6:9">
      <c r="F554" s="3"/>
      <c r="G554" s="3"/>
      <c r="H554" s="3"/>
      <c r="I554" s="3"/>
    </row>
    <row r="555" spans="6:9">
      <c r="F555" s="3"/>
      <c r="G555" s="3"/>
      <c r="H555" s="3"/>
      <c r="I555" s="3"/>
    </row>
    <row r="556" spans="6:9">
      <c r="F556" s="3"/>
      <c r="G556" s="3"/>
      <c r="H556" s="3"/>
      <c r="I556" s="3"/>
    </row>
    <row r="557" spans="6:9">
      <c r="F557" s="3"/>
      <c r="G557" s="3"/>
      <c r="H557" s="3"/>
      <c r="I557" s="3"/>
    </row>
    <row r="558" spans="6:9">
      <c r="F558" s="3"/>
      <c r="G558" s="3"/>
      <c r="H558" s="3"/>
      <c r="I558" s="3"/>
    </row>
    <row r="559" spans="6:9">
      <c r="F559" s="3"/>
      <c r="G559" s="3"/>
      <c r="H559" s="3"/>
      <c r="I559" s="3"/>
    </row>
    <row r="560" spans="6:9">
      <c r="F560" s="3"/>
      <c r="G560" s="3"/>
      <c r="H560" s="3"/>
      <c r="I560" s="3"/>
    </row>
    <row r="561" spans="6:9">
      <c r="F561" s="3"/>
      <c r="G561" s="3"/>
      <c r="H561" s="3"/>
      <c r="I561" s="3"/>
    </row>
    <row r="562" spans="6:9">
      <c r="F562" s="3"/>
      <c r="G562" s="3"/>
      <c r="H562" s="3"/>
      <c r="I562" s="3"/>
    </row>
    <row r="563" spans="6:9">
      <c r="F563" s="3"/>
      <c r="G563" s="3"/>
      <c r="H563" s="3"/>
      <c r="I563" s="3"/>
    </row>
    <row r="564" spans="6:9">
      <c r="F564" s="3"/>
      <c r="G564" s="3"/>
      <c r="H564" s="3"/>
      <c r="I564" s="3"/>
    </row>
    <row r="565" spans="6:9">
      <c r="F565" s="3"/>
      <c r="G565" s="3"/>
      <c r="H565" s="3"/>
      <c r="I565" s="3"/>
    </row>
    <row r="566" spans="6:9">
      <c r="F566" s="3"/>
      <c r="G566" s="3"/>
      <c r="H566" s="3"/>
      <c r="I566" s="3"/>
    </row>
    <row r="567" spans="6:9">
      <c r="F567" s="3"/>
      <c r="G567" s="3"/>
      <c r="H567" s="3"/>
      <c r="I567" s="3"/>
    </row>
    <row r="568" spans="6:9">
      <c r="F568" s="3"/>
      <c r="G568" s="3"/>
      <c r="H568" s="3"/>
      <c r="I568" s="3"/>
    </row>
    <row r="569" spans="6:9">
      <c r="F569" s="3"/>
      <c r="G569" s="3"/>
      <c r="H569" s="3"/>
      <c r="I569" s="3"/>
    </row>
    <row r="570" spans="6:9">
      <c r="F570" s="3"/>
      <c r="G570" s="3"/>
      <c r="H570" s="3"/>
      <c r="I570" s="3"/>
    </row>
    <row r="571" spans="6:9">
      <c r="F571" s="3"/>
      <c r="G571" s="3"/>
      <c r="H571" s="3"/>
      <c r="I571" s="3"/>
    </row>
    <row r="572" spans="6:9">
      <c r="F572" s="3"/>
      <c r="G572" s="3"/>
      <c r="H572" s="3"/>
      <c r="I572" s="3"/>
    </row>
    <row r="573" spans="6:9">
      <c r="F573" s="3"/>
      <c r="G573" s="3"/>
      <c r="H573" s="3"/>
      <c r="I573" s="3"/>
    </row>
    <row r="574" spans="6:9">
      <c r="F574" s="3"/>
      <c r="G574" s="3"/>
      <c r="H574" s="3"/>
      <c r="I574" s="3"/>
    </row>
    <row r="575" spans="6:9">
      <c r="F575" s="3"/>
      <c r="G575" s="3"/>
      <c r="H575" s="3"/>
      <c r="I575" s="3"/>
    </row>
    <row r="576" spans="6:9">
      <c r="F576" s="3"/>
      <c r="G576" s="3"/>
      <c r="H576" s="3"/>
      <c r="I576" s="3"/>
    </row>
    <row r="577" spans="6:9">
      <c r="F577" s="3"/>
      <c r="G577" s="3"/>
      <c r="H577" s="3"/>
      <c r="I577" s="3"/>
    </row>
    <row r="578" spans="6:9">
      <c r="F578" s="3"/>
      <c r="G578" s="3"/>
      <c r="H578" s="3"/>
      <c r="I578" s="3"/>
    </row>
    <row r="579" spans="6:9">
      <c r="F579" s="3"/>
      <c r="G579" s="3"/>
      <c r="H579" s="3"/>
      <c r="I579" s="3"/>
    </row>
    <row r="580" spans="6:9">
      <c r="F580" s="3"/>
      <c r="G580" s="3"/>
      <c r="H580" s="3"/>
      <c r="I580" s="3"/>
    </row>
    <row r="581" spans="6:9">
      <c r="F581" s="3"/>
      <c r="G581" s="3"/>
      <c r="H581" s="3"/>
      <c r="I581" s="3"/>
    </row>
    <row r="582" spans="6:9">
      <c r="F582" s="3"/>
      <c r="G582" s="3"/>
      <c r="H582" s="3"/>
      <c r="I582" s="3"/>
    </row>
    <row r="583" spans="6:9">
      <c r="F583" s="3"/>
      <c r="G583" s="3"/>
      <c r="H583" s="3"/>
      <c r="I583" s="3"/>
    </row>
    <row r="584" spans="6:9">
      <c r="F584" s="3"/>
      <c r="G584" s="3"/>
      <c r="H584" s="3"/>
      <c r="I584" s="3"/>
    </row>
    <row r="585" spans="6:9">
      <c r="F585" s="3"/>
      <c r="G585" s="3"/>
      <c r="H585" s="3"/>
      <c r="I585" s="3"/>
    </row>
    <row r="586" spans="6:9">
      <c r="F586" s="3"/>
      <c r="G586" s="3"/>
      <c r="H586" s="3"/>
      <c r="I586" s="3"/>
    </row>
    <row r="587" spans="6:9">
      <c r="F587" s="3"/>
      <c r="G587" s="3"/>
      <c r="H587" s="3"/>
      <c r="I587" s="3"/>
    </row>
    <row r="588" spans="6:9">
      <c r="F588" s="3"/>
      <c r="G588" s="3"/>
      <c r="H588" s="3"/>
      <c r="I588" s="3"/>
    </row>
    <row r="589" spans="6:9">
      <c r="F589" s="3"/>
      <c r="G589" s="3"/>
      <c r="H589" s="3"/>
      <c r="I589" s="3"/>
    </row>
    <row r="590" spans="6:9">
      <c r="F590" s="3"/>
      <c r="G590" s="3"/>
      <c r="H590" s="3"/>
      <c r="I590" s="3"/>
    </row>
    <row r="591" spans="6:9">
      <c r="F591" s="3"/>
      <c r="G591" s="3"/>
      <c r="H591" s="3"/>
      <c r="I591" s="3"/>
    </row>
    <row r="592" spans="6:9">
      <c r="F592" s="3"/>
      <c r="G592" s="3"/>
      <c r="H592" s="3"/>
      <c r="I592" s="3"/>
    </row>
    <row r="593" spans="6:9">
      <c r="F593" s="3"/>
      <c r="G593" s="3"/>
      <c r="H593" s="3"/>
      <c r="I593" s="3"/>
    </row>
    <row r="594" spans="6:9">
      <c r="F594" s="3"/>
      <c r="G594" s="3"/>
      <c r="H594" s="3"/>
      <c r="I594" s="3"/>
    </row>
    <row r="595" spans="6:9">
      <c r="F595" s="3"/>
      <c r="G595" s="3"/>
      <c r="H595" s="3"/>
      <c r="I595" s="3"/>
    </row>
    <row r="596" spans="6:9">
      <c r="F596" s="3"/>
      <c r="G596" s="3"/>
      <c r="H596" s="3"/>
      <c r="I596" s="3"/>
    </row>
    <row r="597" spans="6:9">
      <c r="F597" s="3"/>
      <c r="G597" s="3"/>
      <c r="H597" s="3"/>
      <c r="I597" s="3"/>
    </row>
    <row r="598" spans="6:9">
      <c r="F598" s="3"/>
      <c r="G598" s="3"/>
      <c r="H598" s="3"/>
      <c r="I598" s="3"/>
    </row>
    <row r="599" spans="6:9">
      <c r="F599" s="3"/>
      <c r="G599" s="3"/>
      <c r="H599" s="3"/>
      <c r="I599" s="3"/>
    </row>
    <row r="600" spans="6:9">
      <c r="F600" s="3"/>
      <c r="G600" s="3"/>
      <c r="H600" s="3"/>
      <c r="I600" s="3"/>
    </row>
    <row r="601" spans="6:9">
      <c r="F601" s="3"/>
      <c r="G601" s="3"/>
      <c r="H601" s="3"/>
      <c r="I601" s="3"/>
    </row>
    <row r="602" spans="6:9">
      <c r="F602" s="3"/>
      <c r="G602" s="3"/>
      <c r="H602" s="3"/>
      <c r="I602" s="3"/>
    </row>
    <row r="603" spans="6:9">
      <c r="F603" s="3"/>
      <c r="G603" s="3"/>
      <c r="H603" s="3"/>
      <c r="I603" s="3"/>
    </row>
    <row r="604" spans="6:9">
      <c r="F604" s="3"/>
      <c r="G604" s="3"/>
      <c r="H604" s="3"/>
      <c r="I604" s="3"/>
    </row>
    <row r="605" spans="6:9">
      <c r="F605" s="3"/>
      <c r="G605" s="3"/>
      <c r="H605" s="3"/>
      <c r="I605" s="3"/>
    </row>
    <row r="606" spans="6:9">
      <c r="F606" s="3"/>
      <c r="G606" s="3"/>
      <c r="H606" s="3"/>
      <c r="I606" s="3"/>
    </row>
    <row r="607" spans="6:9">
      <c r="F607" s="3"/>
      <c r="G607" s="3"/>
      <c r="H607" s="3"/>
      <c r="I607" s="3"/>
    </row>
    <row r="608" spans="6:9">
      <c r="F608" s="3"/>
      <c r="G608" s="3"/>
      <c r="H608" s="3"/>
      <c r="I608" s="3"/>
    </row>
    <row r="609" spans="6:9">
      <c r="F609" s="3"/>
      <c r="G609" s="3"/>
      <c r="H609" s="3"/>
      <c r="I609" s="3"/>
    </row>
    <row r="610" spans="6:9">
      <c r="F610" s="3"/>
      <c r="G610" s="3"/>
      <c r="H610" s="3"/>
      <c r="I610" s="3"/>
    </row>
    <row r="611" spans="6:9">
      <c r="F611" s="3"/>
      <c r="G611" s="3"/>
      <c r="H611" s="3"/>
      <c r="I611" s="3"/>
    </row>
    <row r="612" spans="6:9">
      <c r="F612" s="3"/>
      <c r="G612" s="3"/>
      <c r="H612" s="3"/>
      <c r="I612" s="3"/>
    </row>
    <row r="613" spans="6:9">
      <c r="F613" s="3"/>
      <c r="G613" s="3"/>
      <c r="H613" s="3"/>
      <c r="I613" s="3"/>
    </row>
    <row r="614" spans="6:9">
      <c r="F614" s="3"/>
      <c r="G614" s="3"/>
      <c r="H614" s="3"/>
      <c r="I614" s="3"/>
    </row>
    <row r="615" spans="6:9">
      <c r="F615" s="3"/>
      <c r="G615" s="3"/>
      <c r="H615" s="3"/>
      <c r="I615" s="3"/>
    </row>
    <row r="616" spans="6:9">
      <c r="F616" s="3"/>
      <c r="G616" s="3"/>
      <c r="H616" s="3"/>
      <c r="I616" s="3"/>
    </row>
    <row r="617" spans="6:9">
      <c r="F617" s="3"/>
      <c r="G617" s="3"/>
      <c r="H617" s="3"/>
      <c r="I617" s="3"/>
    </row>
    <row r="618" spans="6:9">
      <c r="F618" s="3"/>
      <c r="G618" s="3"/>
      <c r="H618" s="3"/>
      <c r="I618" s="3"/>
    </row>
    <row r="619" spans="6:9">
      <c r="F619" s="3"/>
      <c r="G619" s="3"/>
      <c r="H619" s="3"/>
      <c r="I619" s="3"/>
    </row>
    <row r="620" spans="6:9">
      <c r="F620" s="3"/>
      <c r="G620" s="3"/>
      <c r="H620" s="3"/>
      <c r="I620" s="3"/>
    </row>
    <row r="621" spans="6:9">
      <c r="F621" s="3"/>
      <c r="G621" s="3"/>
      <c r="H621" s="3"/>
      <c r="I621" s="3"/>
    </row>
    <row r="622" spans="6:9">
      <c r="F622" s="3"/>
      <c r="G622" s="3"/>
      <c r="H622" s="3"/>
      <c r="I622" s="3"/>
    </row>
    <row r="623" spans="6:9">
      <c r="F623" s="3"/>
      <c r="G623" s="3"/>
      <c r="H623" s="3"/>
      <c r="I623" s="3"/>
    </row>
    <row r="624" spans="6:9">
      <c r="F624" s="3"/>
      <c r="G624" s="3"/>
      <c r="H624" s="3"/>
      <c r="I624" s="3"/>
    </row>
    <row r="625" spans="6:9">
      <c r="F625" s="3"/>
      <c r="G625" s="3"/>
      <c r="H625" s="3"/>
      <c r="I625" s="3"/>
    </row>
    <row r="626" spans="6:9">
      <c r="F626" s="3"/>
      <c r="G626" s="3"/>
      <c r="H626" s="3"/>
      <c r="I626" s="3"/>
    </row>
    <row r="627" spans="6:9">
      <c r="F627" s="3"/>
      <c r="G627" s="3"/>
      <c r="H627" s="3"/>
      <c r="I627" s="3"/>
    </row>
    <row r="628" spans="6:9">
      <c r="F628" s="3"/>
      <c r="G628" s="3"/>
      <c r="H628" s="3"/>
      <c r="I628" s="3"/>
    </row>
    <row r="629" spans="6:9">
      <c r="F629" s="3"/>
      <c r="G629" s="3"/>
      <c r="H629" s="3"/>
      <c r="I629" s="3"/>
    </row>
    <row r="630" spans="6:9">
      <c r="F630" s="3"/>
      <c r="G630" s="3"/>
      <c r="H630" s="3"/>
      <c r="I630" s="3"/>
    </row>
    <row r="631" spans="6:9">
      <c r="F631" s="3"/>
      <c r="G631" s="3"/>
      <c r="H631" s="3"/>
      <c r="I631" s="3"/>
    </row>
    <row r="632" spans="6:9">
      <c r="F632" s="3"/>
      <c r="G632" s="3"/>
      <c r="H632" s="3"/>
      <c r="I632" s="3"/>
    </row>
    <row r="633" spans="6:9">
      <c r="F633" s="3"/>
      <c r="G633" s="3"/>
      <c r="H633" s="3"/>
      <c r="I633" s="3"/>
    </row>
    <row r="634" spans="6:9">
      <c r="F634" s="3"/>
      <c r="G634" s="3"/>
      <c r="H634" s="3"/>
      <c r="I634" s="3"/>
    </row>
    <row r="635" spans="6:9">
      <c r="F635" s="3"/>
      <c r="G635" s="3"/>
      <c r="H635" s="3"/>
      <c r="I635" s="3"/>
    </row>
    <row r="636" spans="6:9">
      <c r="F636" s="3"/>
      <c r="G636" s="3"/>
      <c r="H636" s="3"/>
      <c r="I636" s="3"/>
    </row>
    <row r="637" spans="6:9">
      <c r="F637" s="3"/>
      <c r="G637" s="3"/>
      <c r="H637" s="3"/>
      <c r="I637" s="3"/>
    </row>
    <row r="638" spans="6:9">
      <c r="F638" s="3"/>
      <c r="G638" s="3"/>
      <c r="H638" s="3"/>
      <c r="I638" s="3"/>
    </row>
    <row r="639" spans="6:9">
      <c r="F639" s="3"/>
      <c r="G639" s="3"/>
      <c r="H639" s="3"/>
      <c r="I639" s="3"/>
    </row>
    <row r="640" spans="6:9">
      <c r="F640" s="3"/>
      <c r="G640" s="3"/>
      <c r="H640" s="3"/>
      <c r="I640" s="3"/>
    </row>
    <row r="641" spans="6:9">
      <c r="F641" s="3"/>
      <c r="G641" s="3"/>
      <c r="H641" s="3"/>
      <c r="I641" s="3"/>
    </row>
    <row r="642" spans="6:9">
      <c r="F642" s="3"/>
      <c r="G642" s="3"/>
      <c r="H642" s="3"/>
      <c r="I642" s="3"/>
    </row>
    <row r="643" spans="6:9">
      <c r="F643" s="3"/>
      <c r="G643" s="3"/>
      <c r="H643" s="3"/>
      <c r="I643" s="3"/>
    </row>
    <row r="644" spans="6:9">
      <c r="F644" s="3"/>
      <c r="G644" s="3"/>
      <c r="H644" s="3"/>
      <c r="I644" s="3"/>
    </row>
    <row r="645" spans="6:9">
      <c r="F645" s="3"/>
      <c r="G645" s="3"/>
      <c r="H645" s="3"/>
      <c r="I645" s="3"/>
    </row>
    <row r="646" spans="6:9">
      <c r="F646" s="3"/>
      <c r="G646" s="3"/>
      <c r="H646" s="3"/>
      <c r="I646" s="3"/>
    </row>
    <row r="647" spans="6:9">
      <c r="F647" s="3"/>
      <c r="G647" s="3"/>
      <c r="H647" s="3"/>
      <c r="I647" s="3"/>
    </row>
    <row r="648" spans="6:9">
      <c r="F648" s="3"/>
      <c r="G648" s="3"/>
      <c r="H648" s="3"/>
      <c r="I648" s="3"/>
    </row>
    <row r="649" spans="6:9">
      <c r="F649" s="3"/>
      <c r="G649" s="3"/>
      <c r="H649" s="3"/>
      <c r="I649" s="3"/>
    </row>
    <row r="650" spans="6:9">
      <c r="F650" s="3"/>
      <c r="G650" s="3"/>
      <c r="H650" s="3"/>
      <c r="I650" s="3"/>
    </row>
    <row r="651" spans="6:9">
      <c r="F651" s="3"/>
      <c r="G651" s="3"/>
      <c r="H651" s="3"/>
      <c r="I651" s="3"/>
    </row>
    <row r="652" spans="6:9">
      <c r="F652" s="3"/>
      <c r="G652" s="3"/>
      <c r="H652" s="3"/>
      <c r="I652" s="3"/>
    </row>
    <row r="653" spans="6:9">
      <c r="F653" s="3"/>
      <c r="G653" s="3"/>
      <c r="H653" s="3"/>
      <c r="I653" s="3"/>
    </row>
    <row r="654" spans="6:9">
      <c r="F654" s="3"/>
      <c r="G654" s="3"/>
      <c r="H654" s="3"/>
      <c r="I654" s="3"/>
    </row>
    <row r="655" spans="6:9">
      <c r="F655" s="3"/>
      <c r="G655" s="3"/>
      <c r="H655" s="3"/>
      <c r="I655" s="3"/>
    </row>
    <row r="656" spans="6:9">
      <c r="F656" s="3"/>
      <c r="G656" s="3"/>
      <c r="H656" s="3"/>
      <c r="I656" s="3"/>
    </row>
    <row r="657" spans="6:9">
      <c r="F657" s="3"/>
      <c r="G657" s="3"/>
      <c r="H657" s="3"/>
      <c r="I657" s="3"/>
    </row>
    <row r="658" spans="6:9">
      <c r="F658" s="3"/>
      <c r="G658" s="3"/>
      <c r="H658" s="3"/>
      <c r="I658" s="3"/>
    </row>
    <row r="659" spans="6:9">
      <c r="F659" s="3"/>
      <c r="G659" s="3"/>
      <c r="H659" s="3"/>
      <c r="I659" s="3"/>
    </row>
    <row r="660" spans="6:9">
      <c r="F660" s="3"/>
      <c r="G660" s="3"/>
      <c r="H660" s="3"/>
      <c r="I660" s="3"/>
    </row>
    <row r="661" spans="6:9">
      <c r="F661" s="3"/>
      <c r="G661" s="3"/>
      <c r="H661" s="3"/>
      <c r="I661" s="3"/>
    </row>
    <row r="662" spans="6:9">
      <c r="F662" s="3"/>
      <c r="G662" s="3"/>
      <c r="H662" s="3"/>
      <c r="I662" s="3"/>
    </row>
    <row r="663" spans="6:9">
      <c r="F663" s="3"/>
      <c r="G663" s="3"/>
      <c r="H663" s="3"/>
      <c r="I663" s="3"/>
    </row>
    <row r="664" spans="6:9">
      <c r="F664" s="3"/>
      <c r="G664" s="3"/>
      <c r="H664" s="3"/>
      <c r="I664" s="3"/>
    </row>
    <row r="665" spans="6:9">
      <c r="F665" s="3"/>
      <c r="G665" s="3"/>
      <c r="H665" s="3"/>
      <c r="I665" s="3"/>
    </row>
    <row r="666" spans="6:9">
      <c r="F666" s="3"/>
      <c r="G666" s="3"/>
      <c r="H666" s="3"/>
      <c r="I666" s="3"/>
    </row>
    <row r="667" spans="6:9">
      <c r="F667" s="3"/>
      <c r="G667" s="3"/>
      <c r="H667" s="3"/>
      <c r="I667" s="3"/>
    </row>
    <row r="668" spans="6:9">
      <c r="F668" s="3"/>
      <c r="G668" s="3"/>
      <c r="H668" s="3"/>
      <c r="I668" s="3"/>
    </row>
    <row r="669" spans="6:9">
      <c r="F669" s="3"/>
      <c r="G669" s="3"/>
      <c r="H669" s="3"/>
      <c r="I669" s="3"/>
    </row>
    <row r="670" spans="6:9">
      <c r="F670" s="3"/>
      <c r="G670" s="3"/>
      <c r="H670" s="3"/>
      <c r="I670" s="3"/>
    </row>
    <row r="671" spans="6:9">
      <c r="F671" s="3"/>
      <c r="G671" s="3"/>
      <c r="H671" s="3"/>
      <c r="I671" s="3"/>
    </row>
    <row r="672" spans="6:9">
      <c r="F672" s="3"/>
      <c r="G672" s="3"/>
      <c r="H672" s="3"/>
      <c r="I672" s="3"/>
    </row>
    <row r="673" spans="6:9">
      <c r="F673" s="3"/>
      <c r="G673" s="3"/>
      <c r="H673" s="3"/>
      <c r="I673" s="3"/>
    </row>
    <row r="674" spans="6:9">
      <c r="F674" s="3"/>
      <c r="G674" s="3"/>
      <c r="H674" s="3"/>
      <c r="I674" s="3"/>
    </row>
    <row r="675" spans="6:9">
      <c r="F675" s="3"/>
      <c r="G675" s="3"/>
      <c r="H675" s="3"/>
      <c r="I675" s="3"/>
    </row>
    <row r="676" spans="6:9">
      <c r="F676" s="3"/>
      <c r="G676" s="3"/>
      <c r="H676" s="3"/>
      <c r="I676" s="3"/>
    </row>
    <row r="677" spans="6:9">
      <c r="F677" s="3"/>
      <c r="G677" s="3"/>
      <c r="H677" s="3"/>
      <c r="I677" s="3"/>
    </row>
    <row r="678" spans="6:9">
      <c r="F678" s="3"/>
      <c r="G678" s="3"/>
      <c r="H678" s="3"/>
      <c r="I678" s="3"/>
    </row>
    <row r="679" spans="6:9">
      <c r="F679" s="3"/>
      <c r="G679" s="3"/>
      <c r="H679" s="3"/>
      <c r="I679" s="3"/>
    </row>
    <row r="680" spans="6:9">
      <c r="F680" s="3"/>
      <c r="G680" s="3"/>
      <c r="H680" s="3"/>
      <c r="I680" s="3"/>
    </row>
    <row r="681" spans="6:9">
      <c r="F681" s="3"/>
      <c r="G681" s="3"/>
      <c r="H681" s="3"/>
      <c r="I681" s="3"/>
    </row>
    <row r="682" spans="6:9">
      <c r="F682" s="3"/>
      <c r="G682" s="3"/>
      <c r="H682" s="3"/>
      <c r="I682" s="3"/>
    </row>
    <row r="683" spans="6:9">
      <c r="F683" s="3"/>
      <c r="G683" s="3"/>
      <c r="H683" s="3"/>
      <c r="I683" s="3"/>
    </row>
    <row r="684" spans="6:9">
      <c r="F684" s="3"/>
      <c r="G684" s="3"/>
      <c r="H684" s="3"/>
      <c r="I684" s="3"/>
    </row>
    <row r="685" spans="6:9">
      <c r="F685" s="3"/>
      <c r="G685" s="3"/>
      <c r="H685" s="3"/>
      <c r="I685" s="3"/>
    </row>
    <row r="686" spans="6:9">
      <c r="F686" s="3"/>
      <c r="G686" s="3"/>
      <c r="H686" s="3"/>
      <c r="I686" s="3"/>
    </row>
    <row r="687" spans="6:9">
      <c r="F687" s="3"/>
      <c r="G687" s="3"/>
      <c r="H687" s="3"/>
      <c r="I687" s="3"/>
    </row>
    <row r="688" spans="6:9">
      <c r="F688" s="3"/>
      <c r="G688" s="3"/>
      <c r="H688" s="3"/>
      <c r="I688" s="3"/>
    </row>
    <row r="689" spans="6:9">
      <c r="F689" s="3"/>
      <c r="G689" s="3"/>
      <c r="H689" s="3"/>
      <c r="I689" s="3"/>
    </row>
    <row r="690" spans="6:9">
      <c r="F690" s="3"/>
      <c r="G690" s="3"/>
      <c r="H690" s="3"/>
      <c r="I690" s="3"/>
    </row>
    <row r="691" spans="6:9">
      <c r="F691" s="3"/>
      <c r="G691" s="3"/>
      <c r="H691" s="3"/>
      <c r="I691" s="3"/>
    </row>
    <row r="692" spans="6:9">
      <c r="F692" s="3"/>
      <c r="G692" s="3"/>
      <c r="H692" s="3"/>
      <c r="I692" s="3"/>
    </row>
    <row r="693" spans="6:9">
      <c r="F693" s="3"/>
      <c r="G693" s="3"/>
      <c r="H693" s="3"/>
      <c r="I693" s="3"/>
    </row>
    <row r="694" spans="6:9">
      <c r="F694" s="3"/>
      <c r="G694" s="3"/>
      <c r="H694" s="3"/>
      <c r="I694" s="3"/>
    </row>
    <row r="695" spans="6:9">
      <c r="F695" s="3"/>
      <c r="G695" s="3"/>
      <c r="H695" s="3"/>
      <c r="I695" s="3"/>
    </row>
    <row r="696" spans="6:9">
      <c r="F696" s="3"/>
      <c r="G696" s="3"/>
      <c r="H696" s="3"/>
      <c r="I696" s="3"/>
    </row>
    <row r="697" spans="6:9">
      <c r="F697" s="3"/>
      <c r="G697" s="3"/>
      <c r="H697" s="3"/>
      <c r="I697" s="3"/>
    </row>
    <row r="698" spans="6:9">
      <c r="F698" s="3"/>
      <c r="G698" s="3"/>
      <c r="H698" s="3"/>
      <c r="I698" s="3"/>
    </row>
    <row r="699" spans="6:9">
      <c r="F699" s="3"/>
      <c r="G699" s="3"/>
      <c r="H699" s="3"/>
      <c r="I699" s="3"/>
    </row>
    <row r="700" spans="6:9">
      <c r="F700" s="3"/>
      <c r="G700" s="3"/>
      <c r="H700" s="3"/>
      <c r="I700" s="3"/>
    </row>
    <row r="701" spans="6:9">
      <c r="F701" s="3"/>
      <c r="G701" s="3"/>
      <c r="H701" s="3"/>
      <c r="I701" s="3"/>
    </row>
    <row r="702" spans="6:9">
      <c r="F702" s="3"/>
      <c r="G702" s="3"/>
      <c r="H702" s="3"/>
      <c r="I702" s="3"/>
    </row>
    <row r="703" spans="6:9">
      <c r="F703" s="3"/>
      <c r="G703" s="3"/>
      <c r="H703" s="3"/>
      <c r="I703" s="3"/>
    </row>
    <row r="704" spans="6:9">
      <c r="F704" s="3"/>
      <c r="G704" s="3"/>
      <c r="H704" s="3"/>
      <c r="I704" s="3"/>
    </row>
    <row r="705" spans="6:9">
      <c r="F705" s="3"/>
      <c r="G705" s="3"/>
      <c r="H705" s="3"/>
      <c r="I705" s="3"/>
    </row>
    <row r="706" spans="6:9">
      <c r="F706" s="3"/>
      <c r="G706" s="3"/>
      <c r="H706" s="3"/>
      <c r="I706" s="3"/>
    </row>
    <row r="707" spans="6:9">
      <c r="F707" s="3"/>
      <c r="G707" s="3"/>
      <c r="H707" s="3"/>
      <c r="I707" s="3"/>
    </row>
    <row r="708" spans="6:9">
      <c r="F708" s="3"/>
      <c r="G708" s="3"/>
      <c r="H708" s="3"/>
      <c r="I708" s="3"/>
    </row>
    <row r="709" spans="6:9">
      <c r="F709" s="3"/>
      <c r="G709" s="3"/>
      <c r="H709" s="3"/>
      <c r="I709" s="3"/>
    </row>
    <row r="710" spans="6:9">
      <c r="F710" s="3"/>
      <c r="G710" s="3"/>
      <c r="H710" s="3"/>
      <c r="I710" s="3"/>
    </row>
    <row r="711" spans="6:9">
      <c r="F711" s="3"/>
      <c r="G711" s="3"/>
      <c r="H711" s="3"/>
      <c r="I711" s="3"/>
    </row>
    <row r="712" spans="6:9">
      <c r="F712" s="3"/>
      <c r="G712" s="3"/>
      <c r="H712" s="3"/>
      <c r="I712" s="3"/>
    </row>
    <row r="713" spans="6:9">
      <c r="F713" s="3"/>
      <c r="G713" s="3"/>
      <c r="H713" s="3"/>
      <c r="I713" s="3"/>
    </row>
    <row r="714" spans="6:9">
      <c r="F714" s="3"/>
      <c r="G714" s="3"/>
      <c r="H714" s="3"/>
      <c r="I714" s="3"/>
    </row>
    <row r="715" spans="6:9">
      <c r="F715" s="3"/>
      <c r="G715" s="3"/>
      <c r="H715" s="3"/>
      <c r="I715" s="3"/>
    </row>
    <row r="716" spans="6:9">
      <c r="F716" s="3"/>
      <c r="G716" s="3"/>
      <c r="H716" s="3"/>
      <c r="I716" s="3"/>
    </row>
    <row r="717" spans="6:9">
      <c r="F717" s="3"/>
      <c r="G717" s="3"/>
      <c r="H717" s="3"/>
      <c r="I717" s="3"/>
    </row>
    <row r="718" spans="6:9">
      <c r="F718" s="3"/>
      <c r="G718" s="3"/>
      <c r="H718" s="3"/>
      <c r="I718" s="3"/>
    </row>
    <row r="719" spans="6:9">
      <c r="F719" s="3"/>
      <c r="G719" s="3"/>
      <c r="H719" s="3"/>
      <c r="I719" s="3"/>
    </row>
    <row r="720" spans="6:9">
      <c r="F720" s="3"/>
      <c r="G720" s="3"/>
      <c r="H720" s="3"/>
      <c r="I720" s="3"/>
    </row>
    <row r="721" spans="6:9">
      <c r="F721" s="3"/>
      <c r="G721" s="3"/>
      <c r="H721" s="3"/>
      <c r="I721" s="3"/>
    </row>
    <row r="722" spans="6:9">
      <c r="F722" s="3"/>
      <c r="G722" s="3"/>
      <c r="H722" s="3"/>
      <c r="I722" s="3"/>
    </row>
    <row r="723" spans="6:9">
      <c r="F723" s="3"/>
      <c r="G723" s="3"/>
      <c r="H723" s="3"/>
      <c r="I723" s="3"/>
    </row>
    <row r="724" spans="6:9">
      <c r="F724" s="3"/>
      <c r="G724" s="3"/>
      <c r="H724" s="3"/>
      <c r="I724" s="3"/>
    </row>
    <row r="725" spans="6:9">
      <c r="F725" s="3"/>
      <c r="G725" s="3"/>
      <c r="H725" s="3"/>
      <c r="I725" s="3"/>
    </row>
    <row r="726" spans="6:9">
      <c r="F726" s="3"/>
      <c r="G726" s="3"/>
      <c r="H726" s="3"/>
      <c r="I726" s="3"/>
    </row>
    <row r="727" spans="6:9">
      <c r="F727" s="3"/>
      <c r="G727" s="3"/>
      <c r="H727" s="3"/>
      <c r="I727" s="3"/>
    </row>
    <row r="728" spans="6:9">
      <c r="F728" s="3"/>
      <c r="G728" s="3"/>
      <c r="H728" s="3"/>
      <c r="I728" s="3"/>
    </row>
    <row r="729" spans="6:9">
      <c r="F729" s="3"/>
      <c r="G729" s="3"/>
      <c r="H729" s="3"/>
      <c r="I729" s="3"/>
    </row>
    <row r="730" spans="6:9">
      <c r="F730" s="3"/>
      <c r="G730" s="3"/>
      <c r="H730" s="3"/>
      <c r="I730" s="3"/>
    </row>
    <row r="731" spans="6:9">
      <c r="F731" s="3"/>
      <c r="G731" s="3"/>
      <c r="H731" s="3"/>
      <c r="I731" s="3"/>
    </row>
    <row r="732" spans="6:9">
      <c r="F732" s="3"/>
      <c r="G732" s="3"/>
      <c r="H732" s="3"/>
      <c r="I732" s="3"/>
    </row>
    <row r="733" spans="6:9">
      <c r="F733" s="3"/>
      <c r="G733" s="3"/>
      <c r="H733" s="3"/>
      <c r="I733" s="3"/>
    </row>
    <row r="734" spans="6:9">
      <c r="F734" s="3"/>
      <c r="G734" s="3"/>
      <c r="H734" s="3"/>
      <c r="I734" s="3"/>
    </row>
    <row r="735" spans="6:9">
      <c r="F735" s="3"/>
      <c r="G735" s="3"/>
      <c r="H735" s="3"/>
      <c r="I735" s="3"/>
    </row>
    <row r="736" spans="6:9">
      <c r="F736" s="3"/>
      <c r="G736" s="3"/>
      <c r="H736" s="3"/>
      <c r="I736" s="3"/>
    </row>
    <row r="737" spans="6:9">
      <c r="F737" s="3"/>
      <c r="G737" s="3"/>
      <c r="H737" s="3"/>
      <c r="I737" s="3"/>
    </row>
    <row r="738" spans="6:9">
      <c r="F738" s="3"/>
      <c r="G738" s="3"/>
      <c r="H738" s="3"/>
      <c r="I738" s="3"/>
    </row>
    <row r="739" spans="6:9">
      <c r="F739" s="3"/>
      <c r="G739" s="3"/>
      <c r="H739" s="3"/>
      <c r="I739" s="3"/>
    </row>
    <row r="740" spans="6:9">
      <c r="F740" s="3"/>
      <c r="G740" s="3"/>
      <c r="H740" s="3"/>
      <c r="I740" s="3"/>
    </row>
    <row r="741" spans="6:9">
      <c r="F741" s="3"/>
      <c r="G741" s="3"/>
      <c r="H741" s="3"/>
      <c r="I741" s="3"/>
    </row>
    <row r="742" spans="6:9">
      <c r="F742" s="3"/>
      <c r="G742" s="3"/>
      <c r="H742" s="3"/>
      <c r="I742" s="3"/>
    </row>
    <row r="743" spans="6:9">
      <c r="F743" s="3"/>
      <c r="G743" s="3"/>
      <c r="H743" s="3"/>
      <c r="I743" s="3"/>
    </row>
    <row r="744" spans="6:9">
      <c r="F744" s="3"/>
      <c r="G744" s="3"/>
      <c r="H744" s="3"/>
      <c r="I744" s="3"/>
    </row>
    <row r="745" spans="6:9">
      <c r="F745" s="3"/>
      <c r="G745" s="3"/>
      <c r="H745" s="3"/>
      <c r="I745" s="3"/>
    </row>
    <row r="746" spans="6:9">
      <c r="F746" s="3"/>
      <c r="G746" s="3"/>
      <c r="H746" s="3"/>
      <c r="I746" s="3"/>
    </row>
    <row r="747" spans="6:9">
      <c r="F747" s="3"/>
      <c r="G747" s="3"/>
      <c r="H747" s="3"/>
      <c r="I747" s="3"/>
    </row>
    <row r="748" spans="6:9">
      <c r="F748" s="3"/>
      <c r="G748" s="3"/>
      <c r="H748" s="3"/>
      <c r="I748" s="3"/>
    </row>
    <row r="749" spans="6:9">
      <c r="F749" s="3"/>
      <c r="G749" s="3"/>
      <c r="H749" s="3"/>
      <c r="I749" s="3"/>
    </row>
    <row r="750" spans="6:9">
      <c r="F750" s="3"/>
      <c r="G750" s="3"/>
      <c r="H750" s="3"/>
      <c r="I750" s="3"/>
    </row>
    <row r="751" spans="6:9">
      <c r="F751" s="3"/>
      <c r="G751" s="3"/>
      <c r="H751" s="3"/>
      <c r="I751" s="3"/>
    </row>
    <row r="752" spans="6:9">
      <c r="F752" s="3"/>
      <c r="G752" s="3"/>
      <c r="H752" s="3"/>
      <c r="I752" s="3"/>
    </row>
    <row r="753" spans="6:9">
      <c r="F753" s="3"/>
      <c r="G753" s="3"/>
      <c r="H753" s="3"/>
      <c r="I753" s="3"/>
    </row>
    <row r="754" spans="6:9">
      <c r="F754" s="3"/>
      <c r="G754" s="3"/>
      <c r="H754" s="3"/>
      <c r="I754" s="3"/>
    </row>
    <row r="755" spans="6:9">
      <c r="F755" s="3"/>
      <c r="G755" s="3"/>
      <c r="H755" s="3"/>
      <c r="I755" s="3"/>
    </row>
    <row r="756" spans="6:9">
      <c r="F756" s="3"/>
      <c r="G756" s="3"/>
      <c r="H756" s="3"/>
      <c r="I756" s="3"/>
    </row>
    <row r="757" spans="6:9">
      <c r="F757" s="3"/>
      <c r="G757" s="3"/>
      <c r="H757" s="3"/>
      <c r="I757" s="3"/>
    </row>
    <row r="758" spans="6:9">
      <c r="F758" s="3"/>
      <c r="G758" s="3"/>
      <c r="H758" s="3"/>
      <c r="I758" s="3"/>
    </row>
    <row r="759" spans="6:9">
      <c r="F759" s="3"/>
      <c r="G759" s="3"/>
      <c r="H759" s="3"/>
      <c r="I759" s="3"/>
    </row>
    <row r="760" spans="6:9">
      <c r="F760" s="3"/>
      <c r="G760" s="3"/>
      <c r="H760" s="3"/>
      <c r="I760" s="3"/>
    </row>
    <row r="761" spans="6:9">
      <c r="F761" s="3"/>
      <c r="G761" s="3"/>
      <c r="H761" s="3"/>
      <c r="I761" s="3"/>
    </row>
    <row r="762" spans="6:9">
      <c r="F762" s="3"/>
      <c r="G762" s="3"/>
      <c r="H762" s="3"/>
      <c r="I762" s="3"/>
    </row>
    <row r="763" spans="6:9">
      <c r="F763" s="3"/>
      <c r="G763" s="3"/>
      <c r="H763" s="3"/>
      <c r="I763" s="3"/>
    </row>
    <row r="764" spans="6:9">
      <c r="F764" s="3"/>
      <c r="G764" s="3"/>
      <c r="H764" s="3"/>
      <c r="I764" s="3"/>
    </row>
    <row r="765" spans="6:9">
      <c r="F765" s="3"/>
      <c r="G765" s="3"/>
      <c r="H765" s="3"/>
      <c r="I765" s="3"/>
    </row>
    <row r="766" spans="6:9">
      <c r="F766" s="3"/>
      <c r="G766" s="3"/>
      <c r="H766" s="3"/>
      <c r="I766" s="3"/>
    </row>
    <row r="767" spans="6:9">
      <c r="F767" s="3"/>
      <c r="G767" s="3"/>
      <c r="H767" s="3"/>
      <c r="I767" s="3"/>
    </row>
    <row r="768" spans="6:9">
      <c r="F768" s="3"/>
      <c r="G768" s="3"/>
      <c r="H768" s="3"/>
      <c r="I768" s="3"/>
    </row>
    <row r="769" spans="6:9">
      <c r="F769" s="3"/>
      <c r="G769" s="3"/>
      <c r="H769" s="3"/>
      <c r="I769" s="3"/>
    </row>
    <row r="770" spans="6:9">
      <c r="F770" s="3"/>
      <c r="G770" s="3"/>
      <c r="H770" s="3"/>
      <c r="I770" s="3"/>
    </row>
    <row r="771" spans="6:9">
      <c r="F771" s="3"/>
      <c r="G771" s="3"/>
      <c r="H771" s="3"/>
      <c r="I771" s="3"/>
    </row>
    <row r="772" spans="6:9">
      <c r="F772" s="3"/>
      <c r="G772" s="3"/>
      <c r="H772" s="3"/>
      <c r="I772" s="3"/>
    </row>
    <row r="773" spans="6:9">
      <c r="F773" s="3"/>
      <c r="G773" s="3"/>
      <c r="H773" s="3"/>
      <c r="I773" s="3"/>
    </row>
    <row r="774" spans="6:9">
      <c r="F774" s="3"/>
      <c r="G774" s="3"/>
      <c r="H774" s="3"/>
      <c r="I774" s="3"/>
    </row>
    <row r="775" spans="6:9">
      <c r="F775" s="3"/>
      <c r="G775" s="3"/>
      <c r="H775" s="3"/>
      <c r="I775" s="3"/>
    </row>
    <row r="776" spans="6:9">
      <c r="F776" s="3"/>
      <c r="G776" s="3"/>
      <c r="H776" s="3"/>
      <c r="I776" s="3"/>
    </row>
    <row r="777" spans="6:9">
      <c r="F777" s="3"/>
      <c r="G777" s="3"/>
      <c r="H777" s="3"/>
      <c r="I777" s="3"/>
    </row>
    <row r="778" spans="6:9">
      <c r="F778" s="3"/>
      <c r="G778" s="3"/>
      <c r="H778" s="3"/>
      <c r="I778" s="3"/>
    </row>
    <row r="779" spans="6:9">
      <c r="F779" s="3"/>
      <c r="G779" s="3"/>
      <c r="H779" s="3"/>
      <c r="I779" s="3"/>
    </row>
    <row r="780" spans="6:9">
      <c r="F780" s="3"/>
      <c r="G780" s="3"/>
      <c r="H780" s="3"/>
      <c r="I780" s="3"/>
    </row>
    <row r="781" spans="6:9">
      <c r="F781" s="3"/>
      <c r="G781" s="3"/>
      <c r="H781" s="3"/>
      <c r="I781" s="3"/>
    </row>
    <row r="782" spans="6:9">
      <c r="F782" s="3"/>
      <c r="G782" s="3"/>
      <c r="H782" s="3"/>
      <c r="I782" s="3"/>
    </row>
    <row r="783" spans="6:9">
      <c r="F783" s="3"/>
      <c r="G783" s="3"/>
      <c r="H783" s="3"/>
      <c r="I783" s="3"/>
    </row>
    <row r="784" spans="6:9">
      <c r="F784" s="3"/>
      <c r="G784" s="3"/>
      <c r="H784" s="3"/>
      <c r="I784" s="3"/>
    </row>
    <row r="785" spans="6:9">
      <c r="F785" s="3"/>
      <c r="G785" s="3"/>
      <c r="H785" s="3"/>
      <c r="I785" s="3"/>
    </row>
    <row r="786" spans="6:9">
      <c r="F786" s="3"/>
      <c r="G786" s="3"/>
      <c r="H786" s="3"/>
      <c r="I786" s="3"/>
    </row>
    <row r="787" spans="6:9">
      <c r="F787" s="3"/>
      <c r="G787" s="3"/>
      <c r="H787" s="3"/>
      <c r="I787" s="3"/>
    </row>
    <row r="788" spans="6:9">
      <c r="F788" s="3"/>
      <c r="G788" s="3"/>
      <c r="H788" s="3"/>
      <c r="I788" s="3"/>
    </row>
    <row r="789" spans="6:9">
      <c r="F789" s="3"/>
      <c r="G789" s="3"/>
      <c r="H789" s="3"/>
      <c r="I789" s="3"/>
    </row>
    <row r="790" spans="6:9">
      <c r="F790" s="3"/>
      <c r="G790" s="3"/>
      <c r="H790" s="3"/>
      <c r="I790" s="3"/>
    </row>
    <row r="791" spans="6:9">
      <c r="F791" s="3"/>
      <c r="G791" s="3"/>
      <c r="H791" s="3"/>
      <c r="I791" s="3"/>
    </row>
    <row r="792" spans="6:9">
      <c r="F792" s="3"/>
      <c r="G792" s="3"/>
      <c r="H792" s="3"/>
      <c r="I792" s="3"/>
    </row>
    <row r="793" spans="6:9">
      <c r="F793" s="3"/>
      <c r="G793" s="3"/>
      <c r="H793" s="3"/>
      <c r="I793" s="3"/>
    </row>
    <row r="794" spans="6:9">
      <c r="F794" s="3"/>
      <c r="G794" s="3"/>
      <c r="H794" s="3"/>
      <c r="I794" s="3"/>
    </row>
    <row r="795" spans="6:9">
      <c r="F795" s="3"/>
      <c r="G795" s="3"/>
      <c r="H795" s="3"/>
      <c r="I795" s="3"/>
    </row>
    <row r="796" spans="6:9">
      <c r="F796" s="3"/>
      <c r="G796" s="3"/>
      <c r="H796" s="3"/>
      <c r="I796" s="3"/>
    </row>
    <row r="797" spans="6:9">
      <c r="F797" s="3"/>
      <c r="G797" s="3"/>
      <c r="H797" s="3"/>
      <c r="I797" s="3"/>
    </row>
    <row r="798" spans="6:9">
      <c r="F798" s="3"/>
      <c r="G798" s="3"/>
      <c r="H798" s="3"/>
      <c r="I798" s="3"/>
    </row>
    <row r="799" spans="6:9">
      <c r="F799" s="3"/>
      <c r="G799" s="3"/>
      <c r="H799" s="3"/>
      <c r="I799" s="3"/>
    </row>
    <row r="800" spans="6:9">
      <c r="F800" s="3"/>
      <c r="G800" s="3"/>
      <c r="H800" s="3"/>
      <c r="I800" s="3"/>
    </row>
    <row r="801" spans="6:9">
      <c r="F801" s="3"/>
      <c r="G801" s="3"/>
      <c r="H801" s="3"/>
      <c r="I801" s="3"/>
    </row>
    <row r="802" spans="6:9">
      <c r="F802" s="3"/>
      <c r="G802" s="3"/>
      <c r="H802" s="3"/>
      <c r="I802" s="3"/>
    </row>
    <row r="803" spans="6:9">
      <c r="F803" s="3"/>
      <c r="G803" s="3"/>
      <c r="H803" s="3"/>
      <c r="I803" s="3"/>
    </row>
    <row r="804" spans="6:9">
      <c r="F804" s="3"/>
      <c r="G804" s="3"/>
      <c r="H804" s="3"/>
      <c r="I804" s="3"/>
    </row>
    <row r="805" spans="6:9">
      <c r="F805" s="3"/>
      <c r="G805" s="3"/>
      <c r="H805" s="3"/>
      <c r="I805" s="3"/>
    </row>
    <row r="806" spans="6:9">
      <c r="F806" s="3"/>
      <c r="G806" s="3"/>
      <c r="H806" s="3"/>
      <c r="I806" s="3"/>
    </row>
    <row r="807" spans="6:9">
      <c r="F807" s="3"/>
      <c r="G807" s="3"/>
      <c r="H807" s="3"/>
      <c r="I807" s="3"/>
    </row>
    <row r="808" spans="6:9">
      <c r="F808" s="3"/>
      <c r="G808" s="3"/>
      <c r="H808" s="3"/>
      <c r="I808" s="3"/>
    </row>
    <row r="809" spans="6:9">
      <c r="F809" s="3"/>
      <c r="G809" s="3"/>
      <c r="H809" s="3"/>
      <c r="I809" s="3"/>
    </row>
    <row r="810" spans="6:9">
      <c r="F810" s="3"/>
      <c r="G810" s="3"/>
      <c r="H810" s="3"/>
      <c r="I810" s="3"/>
    </row>
    <row r="811" spans="6:9">
      <c r="F811" s="3"/>
      <c r="G811" s="3"/>
      <c r="H811" s="3"/>
      <c r="I811" s="3"/>
    </row>
    <row r="812" spans="6:9">
      <c r="F812" s="3"/>
      <c r="G812" s="3"/>
      <c r="H812" s="3"/>
      <c r="I812" s="3"/>
    </row>
    <row r="813" spans="6:9">
      <c r="F813" s="3"/>
      <c r="G813" s="3"/>
      <c r="H813" s="3"/>
      <c r="I813" s="3"/>
    </row>
    <row r="814" spans="6:9">
      <c r="F814" s="3"/>
      <c r="G814" s="3"/>
      <c r="H814" s="3"/>
      <c r="I814" s="3"/>
    </row>
    <row r="815" spans="6:9">
      <c r="F815" s="3"/>
      <c r="G815" s="3"/>
      <c r="H815" s="3"/>
      <c r="I815" s="3"/>
    </row>
    <row r="816" spans="6:9">
      <c r="F816" s="3"/>
      <c r="G816" s="3"/>
      <c r="H816" s="3"/>
      <c r="I816" s="3"/>
    </row>
    <row r="817" spans="6:9">
      <c r="F817" s="3"/>
      <c r="G817" s="3"/>
      <c r="H817" s="3"/>
      <c r="I817" s="3"/>
    </row>
    <row r="818" spans="6:9">
      <c r="F818" s="3"/>
      <c r="G818" s="3"/>
      <c r="H818" s="3"/>
      <c r="I818" s="3"/>
    </row>
    <row r="819" spans="6:9">
      <c r="F819" s="3"/>
      <c r="G819" s="3"/>
      <c r="H819" s="3"/>
      <c r="I819" s="3"/>
    </row>
    <row r="820" spans="6:9">
      <c r="F820" s="3"/>
      <c r="G820" s="3"/>
      <c r="H820" s="3"/>
      <c r="I820" s="3"/>
    </row>
    <row r="821" spans="6:9">
      <c r="F821" s="3"/>
      <c r="G821" s="3"/>
      <c r="H821" s="3"/>
      <c r="I821" s="3"/>
    </row>
    <row r="822" spans="6:9">
      <c r="F822" s="3"/>
      <c r="G822" s="3"/>
      <c r="H822" s="3"/>
      <c r="I822" s="3"/>
    </row>
    <row r="823" spans="6:9">
      <c r="F823" s="3"/>
      <c r="G823" s="3"/>
      <c r="H823" s="3"/>
      <c r="I823" s="3"/>
    </row>
    <row r="824" spans="6:9">
      <c r="F824" s="3"/>
      <c r="G824" s="3"/>
      <c r="H824" s="3"/>
      <c r="I824" s="3"/>
    </row>
    <row r="825" spans="6:9">
      <c r="F825" s="3"/>
      <c r="G825" s="3"/>
      <c r="H825" s="3"/>
      <c r="I825" s="3"/>
    </row>
    <row r="826" spans="6:9">
      <c r="F826" s="3"/>
      <c r="G826" s="3"/>
      <c r="H826" s="3"/>
      <c r="I826" s="3"/>
    </row>
    <row r="827" spans="6:9">
      <c r="F827" s="3"/>
      <c r="G827" s="3"/>
      <c r="H827" s="3"/>
      <c r="I827" s="3"/>
    </row>
    <row r="828" spans="6:9">
      <c r="F828" s="3"/>
      <c r="G828" s="3"/>
      <c r="H828" s="3"/>
      <c r="I828" s="3"/>
    </row>
    <row r="829" spans="6:9">
      <c r="F829" s="3"/>
      <c r="G829" s="3"/>
      <c r="H829" s="3"/>
      <c r="I829" s="3"/>
    </row>
    <row r="830" spans="6:9">
      <c r="F830" s="3"/>
      <c r="G830" s="3"/>
      <c r="H830" s="3"/>
      <c r="I830" s="3"/>
    </row>
    <row r="831" spans="6:9">
      <c r="F831" s="3"/>
      <c r="G831" s="3"/>
      <c r="H831" s="3"/>
      <c r="I831" s="3"/>
    </row>
    <row r="832" spans="6:9">
      <c r="F832" s="3"/>
      <c r="G832" s="3"/>
      <c r="H832" s="3"/>
      <c r="I832" s="3"/>
    </row>
    <row r="833" spans="6:9">
      <c r="F833" s="3"/>
      <c r="G833" s="3"/>
      <c r="H833" s="3"/>
      <c r="I833" s="3"/>
    </row>
    <row r="834" spans="6:9">
      <c r="F834" s="3"/>
      <c r="G834" s="3"/>
      <c r="H834" s="3"/>
      <c r="I834" s="3"/>
    </row>
    <row r="835" spans="6:9">
      <c r="F835" s="3"/>
      <c r="G835" s="3"/>
      <c r="H835" s="3"/>
      <c r="I835" s="3"/>
    </row>
    <row r="836" spans="6:9">
      <c r="F836" s="3"/>
      <c r="G836" s="3"/>
      <c r="H836" s="3"/>
      <c r="I836" s="3"/>
    </row>
    <row r="837" spans="6:9">
      <c r="F837" s="3"/>
      <c r="G837" s="3"/>
      <c r="H837" s="3"/>
      <c r="I837" s="3"/>
    </row>
    <row r="838" spans="6:9">
      <c r="F838" s="3"/>
      <c r="G838" s="3"/>
      <c r="H838" s="3"/>
      <c r="I838" s="3"/>
    </row>
    <row r="839" spans="6:9">
      <c r="F839" s="3"/>
      <c r="G839" s="3"/>
      <c r="H839" s="3"/>
      <c r="I839" s="3"/>
    </row>
    <row r="840" spans="6:9">
      <c r="F840" s="3"/>
      <c r="G840" s="3"/>
      <c r="H840" s="3"/>
      <c r="I840" s="3"/>
    </row>
    <row r="841" spans="6:9">
      <c r="F841" s="3"/>
      <c r="G841" s="3"/>
      <c r="H841" s="3"/>
      <c r="I841" s="3"/>
    </row>
    <row r="842" spans="6:9">
      <c r="F842" s="3"/>
      <c r="G842" s="3"/>
      <c r="H842" s="3"/>
      <c r="I842" s="3"/>
    </row>
    <row r="843" spans="6:9">
      <c r="F843" s="3"/>
      <c r="G843" s="3"/>
      <c r="H843" s="3"/>
      <c r="I843" s="3"/>
    </row>
    <row r="844" spans="6:9">
      <c r="F844" s="3"/>
      <c r="G844" s="3"/>
      <c r="H844" s="3"/>
      <c r="I844" s="3"/>
    </row>
    <row r="845" spans="6:9">
      <c r="F845" s="3"/>
      <c r="G845" s="3"/>
      <c r="H845" s="3"/>
      <c r="I845" s="3"/>
    </row>
    <row r="846" spans="6:9">
      <c r="F846" s="3"/>
      <c r="G846" s="3"/>
      <c r="H846" s="3"/>
      <c r="I846" s="3"/>
    </row>
    <row r="847" spans="6:9">
      <c r="F847" s="3"/>
      <c r="G847" s="3"/>
      <c r="H847" s="3"/>
      <c r="I847" s="3"/>
    </row>
    <row r="848" spans="6:9">
      <c r="F848" s="3"/>
      <c r="G848" s="3"/>
      <c r="H848" s="3"/>
      <c r="I848" s="3"/>
    </row>
    <row r="849" spans="6:9">
      <c r="F849" s="3"/>
      <c r="G849" s="3"/>
      <c r="H849" s="3"/>
      <c r="I849" s="3"/>
    </row>
    <row r="850" spans="6:9">
      <c r="F850" s="3"/>
      <c r="G850" s="3"/>
      <c r="H850" s="3"/>
      <c r="I850" s="3"/>
    </row>
    <row r="851" spans="6:9">
      <c r="F851" s="3"/>
      <c r="G851" s="3"/>
      <c r="H851" s="3"/>
      <c r="I851" s="3"/>
    </row>
    <row r="852" spans="6:9">
      <c r="F852" s="3"/>
      <c r="G852" s="3"/>
      <c r="H852" s="3"/>
      <c r="I852" s="3"/>
    </row>
    <row r="853" spans="6:9">
      <c r="F853" s="3"/>
      <c r="G853" s="3"/>
      <c r="H853" s="3"/>
      <c r="I853" s="3"/>
    </row>
    <row r="854" spans="6:9">
      <c r="F854" s="3"/>
      <c r="G854" s="3"/>
      <c r="H854" s="3"/>
      <c r="I854" s="3"/>
    </row>
    <row r="855" spans="6:9">
      <c r="F855" s="3"/>
      <c r="G855" s="3"/>
      <c r="H855" s="3"/>
      <c r="I855" s="3"/>
    </row>
    <row r="856" spans="6:9">
      <c r="F856" s="3"/>
      <c r="G856" s="3"/>
      <c r="H856" s="3"/>
      <c r="I856" s="3"/>
    </row>
    <row r="857" spans="6:9">
      <c r="F857" s="3"/>
      <c r="G857" s="3"/>
      <c r="H857" s="3"/>
      <c r="I857" s="3"/>
    </row>
    <row r="858" spans="6:9">
      <c r="F858" s="3"/>
      <c r="G858" s="3"/>
      <c r="H858" s="3"/>
      <c r="I858" s="3"/>
    </row>
    <row r="859" spans="6:9">
      <c r="F859" s="3"/>
      <c r="G859" s="3"/>
      <c r="H859" s="3"/>
      <c r="I859" s="3"/>
    </row>
    <row r="860" spans="6:9">
      <c r="F860" s="3"/>
      <c r="G860" s="3"/>
      <c r="H860" s="3"/>
      <c r="I860" s="3"/>
    </row>
    <row r="861" spans="6:9">
      <c r="F861" s="3"/>
      <c r="G861" s="3"/>
      <c r="H861" s="3"/>
      <c r="I861" s="3"/>
    </row>
    <row r="862" spans="6:9">
      <c r="F862" s="3"/>
      <c r="G862" s="3"/>
      <c r="H862" s="3"/>
      <c r="I862" s="3"/>
    </row>
  </sheetData>
  <sheetProtection sheet="1" objects="1" scenarios="1"/>
  <mergeCells count="1">
    <mergeCell ref="B6:J6"/>
  </mergeCells>
  <phoneticPr fontId="3" type="noConversion"/>
  <dataValidations count="1">
    <dataValidation allowBlank="1" showInputMessage="1" showErrorMessage="1" sqref="D1:J9 C5:C9 A1:A1048576 B1:B9 B110:J1048576 B11:B12 K1:XFD27 K30:XFD1048576 K28:AF29 AH28:XFD29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4.5703125" style="1" bestFit="1" customWidth="1"/>
    <col min="5" max="5" width="9" style="1" bestFit="1" customWidth="1"/>
    <col min="6" max="6" width="6.14062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10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159</v>
      </c>
      <c r="C1" s="68" t="s" vm="1">
        <v>238</v>
      </c>
    </row>
    <row r="2" spans="2:60">
      <c r="B2" s="47" t="s">
        <v>158</v>
      </c>
      <c r="C2" s="68" t="s">
        <v>239</v>
      </c>
    </row>
    <row r="3" spans="2:60">
      <c r="B3" s="47" t="s">
        <v>160</v>
      </c>
      <c r="C3" s="68" t="s">
        <v>240</v>
      </c>
    </row>
    <row r="4" spans="2:60">
      <c r="B4" s="47" t="s">
        <v>161</v>
      </c>
      <c r="C4" s="68">
        <v>12147</v>
      </c>
    </row>
    <row r="6" spans="2:60" ht="26.25" customHeight="1">
      <c r="B6" s="107" t="s">
        <v>194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60" s="3" customFormat="1" ht="63">
      <c r="B7" s="48" t="s">
        <v>96</v>
      </c>
      <c r="C7" s="50" t="s">
        <v>97</v>
      </c>
      <c r="D7" s="50" t="s">
        <v>14</v>
      </c>
      <c r="E7" s="50" t="s">
        <v>15</v>
      </c>
      <c r="F7" s="50" t="s">
        <v>44</v>
      </c>
      <c r="G7" s="50" t="s">
        <v>83</v>
      </c>
      <c r="H7" s="50" t="s">
        <v>41</v>
      </c>
      <c r="I7" s="50" t="s">
        <v>91</v>
      </c>
      <c r="J7" s="50" t="s">
        <v>162</v>
      </c>
      <c r="K7" s="65" t="s">
        <v>163</v>
      </c>
    </row>
    <row r="8" spans="2:60" s="3" customFormat="1" ht="21.75" customHeight="1">
      <c r="B8" s="15"/>
      <c r="C8" s="58"/>
      <c r="D8" s="16"/>
      <c r="E8" s="16"/>
      <c r="F8" s="16" t="s">
        <v>19</v>
      </c>
      <c r="G8" s="16"/>
      <c r="H8" s="16" t="s">
        <v>19</v>
      </c>
      <c r="I8" s="16" t="s">
        <v>219</v>
      </c>
      <c r="J8" s="32" t="s">
        <v>19</v>
      </c>
      <c r="K8" s="17" t="s">
        <v>19</v>
      </c>
    </row>
    <row r="9" spans="2:60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7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69"/>
      <c r="C10" s="69"/>
      <c r="D10" s="69"/>
      <c r="E10" s="69"/>
      <c r="F10" s="69"/>
      <c r="G10" s="69"/>
      <c r="H10" s="69"/>
      <c r="I10" s="102">
        <v>0</v>
      </c>
      <c r="J10" s="69"/>
      <c r="K10" s="69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7"/>
      <c r="C11" s="69"/>
      <c r="D11" s="69"/>
      <c r="E11" s="69"/>
      <c r="F11" s="69"/>
      <c r="G11" s="69"/>
      <c r="H11" s="69"/>
      <c r="I11" s="69"/>
      <c r="J11" s="69"/>
      <c r="K11" s="69"/>
    </row>
    <row r="12" spans="2:60">
      <c r="B12" s="97"/>
      <c r="C12" s="69"/>
      <c r="D12" s="69"/>
      <c r="E12" s="69"/>
      <c r="F12" s="69"/>
      <c r="G12" s="69"/>
      <c r="H12" s="69"/>
      <c r="I12" s="69"/>
      <c r="J12" s="69"/>
      <c r="K12" s="69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60">
      <c r="B15" s="69"/>
      <c r="C15" s="69"/>
      <c r="D15" s="69"/>
      <c r="E15" s="69"/>
      <c r="F15" s="69"/>
      <c r="G15" s="69"/>
      <c r="H15" s="69"/>
      <c r="I15" s="69"/>
      <c r="J15" s="69"/>
      <c r="K15" s="69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dataValidations count="1">
    <dataValidation allowBlank="1" showInputMessage="1" showErrorMessage="1" sqref="C5:C1048576 A1:B1048576 AH28:XFD29 D30:XFD1048576 D28:AF29 D1:H27 J1:XFD27 I1:I9 I11:I27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13"/>
  <sheetViews>
    <sheetView rightToLeft="1" workbookViewId="0">
      <selection activeCell="I10" sqref="I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1" bestFit="1" customWidth="1"/>
    <col min="4" max="4" width="4.5703125" style="1" bestFit="1" customWidth="1"/>
    <col min="5" max="5" width="9" style="1" bestFit="1" customWidth="1"/>
    <col min="6" max="6" width="6.85546875" style="1" bestFit="1" customWidth="1"/>
    <col min="7" max="7" width="5.28515625" style="1" bestFit="1" customWidth="1"/>
    <col min="8" max="8" width="7.5703125" style="1" customWidth="1"/>
    <col min="9" max="9" width="8" style="1" bestFit="1" customWidth="1"/>
    <col min="10" max="10" width="9.140625" style="1" bestFit="1" customWidth="1"/>
    <col min="11" max="11" width="8.28515625" style="1" bestFit="1" customWidth="1"/>
    <col min="12" max="12" width="6.7109375" style="3" customWidth="1"/>
    <col min="13" max="13" width="7.7109375" style="3" customWidth="1"/>
    <col min="14" max="14" width="7.140625" style="3" customWidth="1"/>
    <col min="15" max="15" width="6" style="3" customWidth="1"/>
    <col min="16" max="16" width="7.85546875" style="3" customWidth="1"/>
    <col min="17" max="17" width="8.140625" style="3" customWidth="1"/>
    <col min="18" max="18" width="6.28515625" style="3" customWidth="1"/>
    <col min="19" max="19" width="8" style="3" customWidth="1"/>
    <col min="20" max="20" width="8.7109375" style="3" customWidth="1"/>
    <col min="21" max="21" width="10" style="3" customWidth="1"/>
    <col min="22" max="22" width="9.5703125" style="3" customWidth="1"/>
    <col min="23" max="23" width="6.140625" style="3" customWidth="1"/>
    <col min="24" max="25" width="5.7109375" style="3" customWidth="1"/>
    <col min="26" max="26" width="6.85546875" style="3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159</v>
      </c>
      <c r="C1" s="68" t="s" vm="1">
        <v>238</v>
      </c>
    </row>
    <row r="2" spans="2:60">
      <c r="B2" s="47" t="s">
        <v>158</v>
      </c>
      <c r="C2" s="68" t="s">
        <v>239</v>
      </c>
    </row>
    <row r="3" spans="2:60">
      <c r="B3" s="47" t="s">
        <v>160</v>
      </c>
      <c r="C3" s="68" t="s">
        <v>240</v>
      </c>
    </row>
    <row r="4" spans="2:60">
      <c r="B4" s="47" t="s">
        <v>161</v>
      </c>
      <c r="C4" s="68">
        <v>12147</v>
      </c>
    </row>
    <row r="6" spans="2:60" ht="26.25" customHeight="1">
      <c r="B6" s="107" t="s">
        <v>195</v>
      </c>
      <c r="C6" s="108"/>
      <c r="D6" s="108"/>
      <c r="E6" s="108"/>
      <c r="F6" s="108"/>
      <c r="G6" s="108"/>
      <c r="H6" s="108"/>
      <c r="I6" s="108"/>
      <c r="J6" s="108"/>
      <c r="K6" s="109"/>
    </row>
    <row r="7" spans="2:60" s="3" customFormat="1" ht="63">
      <c r="B7" s="48" t="s">
        <v>96</v>
      </c>
      <c r="C7" s="50" t="s">
        <v>34</v>
      </c>
      <c r="D7" s="50" t="s">
        <v>14</v>
      </c>
      <c r="E7" s="50" t="s">
        <v>15</v>
      </c>
      <c r="F7" s="50" t="s">
        <v>44</v>
      </c>
      <c r="G7" s="50" t="s">
        <v>83</v>
      </c>
      <c r="H7" s="50" t="s">
        <v>41</v>
      </c>
      <c r="I7" s="50" t="s">
        <v>91</v>
      </c>
      <c r="J7" s="50" t="s">
        <v>162</v>
      </c>
      <c r="K7" s="52" t="s">
        <v>163</v>
      </c>
    </row>
    <row r="8" spans="2:60" s="3" customFormat="1" ht="21.75" customHeight="1">
      <c r="B8" s="15"/>
      <c r="C8" s="16"/>
      <c r="D8" s="16"/>
      <c r="E8" s="16"/>
      <c r="F8" s="16" t="s">
        <v>19</v>
      </c>
      <c r="G8" s="16"/>
      <c r="H8" s="16" t="s">
        <v>19</v>
      </c>
      <c r="I8" s="16" t="s">
        <v>219</v>
      </c>
      <c r="J8" s="32" t="s">
        <v>19</v>
      </c>
      <c r="K8" s="17" t="s">
        <v>19</v>
      </c>
    </row>
    <row r="9" spans="2:60" s="4" customFormat="1" ht="18" customHeight="1">
      <c r="B9" s="18"/>
      <c r="C9" s="20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20" t="s">
        <v>8</v>
      </c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2:60" s="4" customFormat="1" ht="18" customHeight="1">
      <c r="B10" s="69" t="s">
        <v>1328</v>
      </c>
      <c r="C10" s="70"/>
      <c r="D10" s="70"/>
      <c r="E10" s="70"/>
      <c r="F10" s="70"/>
      <c r="G10" s="70"/>
      <c r="H10" s="103">
        <v>0</v>
      </c>
      <c r="I10" s="77">
        <v>-0.53012134</v>
      </c>
      <c r="J10" s="78">
        <f>I10/$I$10</f>
        <v>1</v>
      </c>
      <c r="K10" s="78">
        <f>I10/'סכום נכסי הקרן'!$C$42</f>
        <v>-7.4833689465821532E-5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BH10" s="1"/>
    </row>
    <row r="11" spans="2:60" ht="21" customHeight="1">
      <c r="B11" s="93" t="s">
        <v>210</v>
      </c>
      <c r="C11" s="70"/>
      <c r="D11" s="70"/>
      <c r="E11" s="70"/>
      <c r="F11" s="70"/>
      <c r="G11" s="70"/>
      <c r="H11" s="103">
        <v>0</v>
      </c>
      <c r="I11" s="77">
        <v>-0.53012134</v>
      </c>
      <c r="J11" s="78">
        <f t="shared" ref="J11:J12" si="0">I11/$I$10</f>
        <v>1</v>
      </c>
      <c r="K11" s="78">
        <f>I11/'סכום נכסי הקרן'!$C$42</f>
        <v>-7.4833689465821532E-5</v>
      </c>
    </row>
    <row r="12" spans="2:60">
      <c r="B12" s="76" t="s">
        <v>564</v>
      </c>
      <c r="C12" s="70" t="s">
        <v>565</v>
      </c>
      <c r="D12" s="70" t="s">
        <v>996</v>
      </c>
      <c r="E12" s="70"/>
      <c r="F12" s="84">
        <v>0</v>
      </c>
      <c r="G12" s="83" t="s">
        <v>144</v>
      </c>
      <c r="H12" s="103">
        <v>0</v>
      </c>
      <c r="I12" s="77">
        <v>-0.53012134</v>
      </c>
      <c r="J12" s="69">
        <f t="shared" si="0"/>
        <v>1</v>
      </c>
      <c r="K12" s="78">
        <f>I12/'סכום נכסי הקרן'!$C$42</f>
        <v>-7.4833689465821532E-5</v>
      </c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</row>
    <row r="13" spans="2:60">
      <c r="B13" s="69"/>
      <c r="C13" s="69"/>
      <c r="D13" s="69"/>
      <c r="E13" s="69"/>
      <c r="F13" s="69"/>
      <c r="G13" s="69"/>
      <c r="H13" s="69"/>
      <c r="I13" s="69"/>
      <c r="J13" s="69"/>
      <c r="K13" s="69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</row>
    <row r="14" spans="2:60"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2:60">
      <c r="B15" s="1"/>
      <c r="D15" s="83"/>
      <c r="E15" s="83"/>
      <c r="F15" s="70"/>
      <c r="G15" s="83"/>
      <c r="H15" s="83"/>
      <c r="I15" s="77"/>
      <c r="J15" s="79"/>
      <c r="K15" s="70"/>
      <c r="L15" s="1"/>
      <c r="M15" s="70"/>
      <c r="N15" s="78"/>
      <c r="O15" s="7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</row>
    <row r="17" spans="2:11"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2:11"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2:11"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2:11"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2:11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2:11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2:11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2:11">
      <c r="B24" s="69"/>
      <c r="C24" s="69"/>
      <c r="D24" s="69"/>
      <c r="E24" s="69"/>
      <c r="F24" s="69"/>
      <c r="G24" s="69"/>
      <c r="H24" s="69"/>
      <c r="I24" s="69"/>
      <c r="J24" s="69"/>
      <c r="K24" s="69"/>
    </row>
    <row r="25" spans="2:11">
      <c r="B25" s="69"/>
      <c r="C25" s="69"/>
      <c r="D25" s="69"/>
      <c r="E25" s="69"/>
      <c r="F25" s="69"/>
      <c r="G25" s="69"/>
      <c r="H25" s="69"/>
      <c r="I25" s="69"/>
      <c r="J25" s="69"/>
      <c r="K25" s="69"/>
    </row>
    <row r="26" spans="2:11"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2:11">
      <c r="B27" s="69"/>
      <c r="C27" s="69"/>
      <c r="D27" s="69"/>
      <c r="E27" s="69"/>
      <c r="F27" s="69"/>
      <c r="G27" s="69"/>
      <c r="H27" s="69"/>
      <c r="I27" s="69"/>
      <c r="J27" s="69"/>
      <c r="K27" s="69"/>
    </row>
    <row r="28" spans="2:11"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2:11"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2:11"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2:11">
      <c r="B31" s="69"/>
      <c r="C31" s="69"/>
      <c r="D31" s="69"/>
      <c r="E31" s="69"/>
      <c r="F31" s="69"/>
      <c r="G31" s="69"/>
      <c r="H31" s="69"/>
      <c r="I31" s="69"/>
      <c r="J31" s="69"/>
      <c r="K31" s="69"/>
    </row>
    <row r="32" spans="2:11"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2:11"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2:11"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2:11">
      <c r="B35" s="69"/>
      <c r="C35" s="69"/>
      <c r="D35" s="69"/>
      <c r="E35" s="69"/>
      <c r="F35" s="69"/>
      <c r="G35" s="69"/>
      <c r="H35" s="69"/>
      <c r="I35" s="69"/>
      <c r="J35" s="69"/>
      <c r="K35" s="69"/>
    </row>
    <row r="36" spans="2:11"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2:11"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2:11"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2:11">
      <c r="B39" s="69"/>
      <c r="C39" s="69"/>
      <c r="D39" s="69"/>
      <c r="E39" s="69"/>
      <c r="F39" s="69"/>
      <c r="G39" s="69"/>
      <c r="H39" s="69"/>
      <c r="I39" s="69"/>
      <c r="J39" s="69"/>
      <c r="K39" s="69"/>
    </row>
    <row r="40" spans="2:11"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2:11">
      <c r="B41" s="69"/>
      <c r="C41" s="69"/>
      <c r="D41" s="69"/>
      <c r="E41" s="69"/>
      <c r="F41" s="69"/>
      <c r="G41" s="69"/>
      <c r="H41" s="69"/>
      <c r="I41" s="69"/>
      <c r="J41" s="69"/>
      <c r="K41" s="69"/>
    </row>
    <row r="42" spans="2:11">
      <c r="B42" s="69"/>
      <c r="C42" s="69"/>
      <c r="D42" s="69"/>
      <c r="E42" s="69"/>
      <c r="F42" s="69"/>
      <c r="G42" s="69"/>
      <c r="H42" s="69"/>
      <c r="I42" s="69"/>
      <c r="J42" s="69"/>
      <c r="K42" s="69"/>
    </row>
    <row r="43" spans="2:11">
      <c r="B43" s="69"/>
      <c r="C43" s="69"/>
      <c r="D43" s="69"/>
      <c r="E43" s="69"/>
      <c r="F43" s="69"/>
      <c r="G43" s="69"/>
      <c r="H43" s="69"/>
      <c r="I43" s="69"/>
      <c r="J43" s="69"/>
      <c r="K43" s="69"/>
    </row>
    <row r="44" spans="2:11">
      <c r="B44" s="69"/>
      <c r="C44" s="69"/>
      <c r="D44" s="69"/>
      <c r="E44" s="69"/>
      <c r="F44" s="69"/>
      <c r="G44" s="69"/>
      <c r="H44" s="69"/>
      <c r="I44" s="69"/>
      <c r="J44" s="69"/>
      <c r="K44" s="69"/>
    </row>
    <row r="45" spans="2:11">
      <c r="B45" s="69"/>
      <c r="C45" s="69"/>
      <c r="D45" s="69"/>
      <c r="E45" s="69"/>
      <c r="F45" s="69"/>
      <c r="G45" s="69"/>
      <c r="H45" s="69"/>
      <c r="I45" s="69"/>
      <c r="J45" s="69"/>
      <c r="K45" s="69"/>
    </row>
    <row r="46" spans="2:11">
      <c r="B46" s="69"/>
      <c r="C46" s="69"/>
      <c r="D46" s="69"/>
      <c r="E46" s="69"/>
      <c r="F46" s="69"/>
      <c r="G46" s="69"/>
      <c r="H46" s="69"/>
      <c r="I46" s="69"/>
      <c r="J46" s="69"/>
      <c r="K46" s="69"/>
    </row>
    <row r="47" spans="2:11"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2:11">
      <c r="B48" s="69"/>
      <c r="C48" s="69"/>
      <c r="D48" s="69"/>
      <c r="E48" s="69"/>
      <c r="F48" s="69"/>
      <c r="G48" s="69"/>
      <c r="H48" s="69"/>
      <c r="I48" s="69"/>
      <c r="J48" s="69"/>
      <c r="K48" s="69"/>
    </row>
    <row r="49" spans="2:11">
      <c r="B49" s="69"/>
      <c r="C49" s="69"/>
      <c r="D49" s="69"/>
      <c r="E49" s="69"/>
      <c r="F49" s="69"/>
      <c r="G49" s="69"/>
      <c r="H49" s="69"/>
      <c r="I49" s="69"/>
      <c r="J49" s="69"/>
      <c r="K49" s="69"/>
    </row>
    <row r="50" spans="2:11">
      <c r="B50" s="69"/>
      <c r="C50" s="69"/>
      <c r="D50" s="69"/>
      <c r="E50" s="69"/>
      <c r="F50" s="69"/>
      <c r="G50" s="69"/>
      <c r="H50" s="69"/>
      <c r="I50" s="69"/>
      <c r="J50" s="69"/>
      <c r="K50" s="69"/>
    </row>
    <row r="51" spans="2:11">
      <c r="B51" s="69"/>
      <c r="C51" s="69"/>
      <c r="D51" s="69"/>
      <c r="E51" s="69"/>
      <c r="F51" s="69"/>
      <c r="G51" s="69"/>
      <c r="H51" s="69"/>
      <c r="I51" s="69"/>
      <c r="J51" s="69"/>
      <c r="K51" s="69"/>
    </row>
    <row r="52" spans="2:1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>
      <c r="B54" s="69"/>
      <c r="C54" s="69"/>
      <c r="D54" s="69"/>
      <c r="E54" s="69"/>
      <c r="F54" s="69"/>
      <c r="G54" s="69"/>
      <c r="H54" s="69"/>
      <c r="I54" s="69"/>
      <c r="J54" s="69"/>
      <c r="K54" s="69"/>
    </row>
    <row r="55" spans="2:11">
      <c r="B55" s="69"/>
      <c r="C55" s="69"/>
      <c r="D55" s="69"/>
      <c r="E55" s="69"/>
      <c r="F55" s="69"/>
      <c r="G55" s="69"/>
      <c r="H55" s="69"/>
      <c r="I55" s="69"/>
      <c r="J55" s="69"/>
      <c r="K55" s="69"/>
    </row>
    <row r="56" spans="2:11">
      <c r="B56" s="69"/>
      <c r="C56" s="69"/>
      <c r="D56" s="69"/>
      <c r="E56" s="69"/>
      <c r="F56" s="69"/>
      <c r="G56" s="69"/>
      <c r="H56" s="69"/>
      <c r="I56" s="69"/>
      <c r="J56" s="69"/>
      <c r="K56" s="69"/>
    </row>
    <row r="57" spans="2:11">
      <c r="B57" s="69"/>
      <c r="C57" s="69"/>
      <c r="D57" s="69"/>
      <c r="E57" s="69"/>
      <c r="F57" s="69"/>
      <c r="G57" s="69"/>
      <c r="H57" s="69"/>
      <c r="I57" s="69"/>
      <c r="J57" s="69"/>
      <c r="K57" s="69"/>
    </row>
    <row r="58" spans="2:11"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2:11">
      <c r="B59" s="69"/>
      <c r="C59" s="69"/>
      <c r="D59" s="69"/>
      <c r="E59" s="69"/>
      <c r="F59" s="69"/>
      <c r="G59" s="69"/>
      <c r="H59" s="69"/>
      <c r="I59" s="69"/>
      <c r="J59" s="69"/>
      <c r="K59" s="69"/>
    </row>
    <row r="60" spans="2:11">
      <c r="B60" s="69"/>
      <c r="C60" s="69"/>
      <c r="D60" s="69"/>
      <c r="E60" s="69"/>
      <c r="F60" s="69"/>
      <c r="G60" s="69"/>
      <c r="H60" s="69"/>
      <c r="I60" s="69"/>
      <c r="J60" s="69"/>
      <c r="K60" s="69"/>
    </row>
    <row r="61" spans="2:11">
      <c r="B61" s="69"/>
      <c r="C61" s="69"/>
      <c r="D61" s="69"/>
      <c r="E61" s="69"/>
      <c r="F61" s="69"/>
      <c r="G61" s="69"/>
      <c r="H61" s="69"/>
      <c r="I61" s="69"/>
      <c r="J61" s="69"/>
      <c r="K61" s="69"/>
    </row>
    <row r="62" spans="2:11">
      <c r="B62" s="69"/>
      <c r="C62" s="69"/>
      <c r="D62" s="69"/>
      <c r="E62" s="69"/>
      <c r="F62" s="69"/>
      <c r="G62" s="69"/>
      <c r="H62" s="69"/>
      <c r="I62" s="69"/>
      <c r="J62" s="69"/>
      <c r="K62" s="69"/>
    </row>
    <row r="63" spans="2:11">
      <c r="B63" s="69"/>
      <c r="C63" s="69"/>
      <c r="D63" s="69"/>
      <c r="E63" s="69"/>
      <c r="F63" s="69"/>
      <c r="G63" s="69"/>
      <c r="H63" s="69"/>
      <c r="I63" s="69"/>
      <c r="J63" s="69"/>
      <c r="K63" s="69"/>
    </row>
    <row r="64" spans="2:11">
      <c r="B64" s="69"/>
      <c r="C64" s="69"/>
      <c r="D64" s="69"/>
      <c r="E64" s="69"/>
      <c r="F64" s="69"/>
      <c r="G64" s="69"/>
      <c r="H64" s="69"/>
      <c r="I64" s="69"/>
      <c r="J64" s="69"/>
      <c r="K64" s="69"/>
    </row>
    <row r="65" spans="2:11">
      <c r="B65" s="69"/>
      <c r="C65" s="69"/>
      <c r="D65" s="69"/>
      <c r="E65" s="69"/>
      <c r="F65" s="69"/>
      <c r="G65" s="69"/>
      <c r="H65" s="69"/>
      <c r="I65" s="69"/>
      <c r="J65" s="69"/>
      <c r="K65" s="69"/>
    </row>
    <row r="66" spans="2:11">
      <c r="B66" s="69"/>
      <c r="C66" s="69"/>
      <c r="D66" s="69"/>
      <c r="E66" s="69"/>
      <c r="F66" s="69"/>
      <c r="G66" s="69"/>
      <c r="H66" s="69"/>
      <c r="I66" s="69"/>
      <c r="J66" s="69"/>
      <c r="K66" s="69"/>
    </row>
    <row r="67" spans="2:11">
      <c r="B67" s="69"/>
      <c r="C67" s="69"/>
      <c r="D67" s="69"/>
      <c r="E67" s="69"/>
      <c r="F67" s="69"/>
      <c r="G67" s="69"/>
      <c r="H67" s="69"/>
      <c r="I67" s="69"/>
      <c r="J67" s="69"/>
      <c r="K67" s="69"/>
    </row>
    <row r="68" spans="2:11">
      <c r="B68" s="69"/>
      <c r="C68" s="69"/>
      <c r="D68" s="69"/>
      <c r="E68" s="69"/>
      <c r="F68" s="69"/>
      <c r="G68" s="69"/>
      <c r="H68" s="69"/>
      <c r="I68" s="69"/>
      <c r="J68" s="69"/>
      <c r="K68" s="69"/>
    </row>
    <row r="69" spans="2:11">
      <c r="B69" s="69"/>
      <c r="C69" s="69"/>
      <c r="D69" s="69"/>
      <c r="E69" s="69"/>
      <c r="F69" s="69"/>
      <c r="G69" s="69"/>
      <c r="H69" s="69"/>
      <c r="I69" s="69"/>
      <c r="J69" s="69"/>
      <c r="K69" s="69"/>
    </row>
    <row r="70" spans="2:11"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2:11">
      <c r="B71" s="69"/>
      <c r="C71" s="69"/>
      <c r="D71" s="69"/>
      <c r="E71" s="69"/>
      <c r="F71" s="69"/>
      <c r="G71" s="69"/>
      <c r="H71" s="69"/>
      <c r="I71" s="69"/>
      <c r="J71" s="69"/>
      <c r="K71" s="69"/>
    </row>
    <row r="72" spans="2:11">
      <c r="B72" s="69"/>
      <c r="C72" s="69"/>
      <c r="D72" s="69"/>
      <c r="E72" s="69"/>
      <c r="F72" s="69"/>
      <c r="G72" s="69"/>
      <c r="H72" s="69"/>
      <c r="I72" s="69"/>
      <c r="J72" s="69"/>
      <c r="K72" s="69"/>
    </row>
    <row r="73" spans="2:11">
      <c r="B73" s="69"/>
      <c r="C73" s="69"/>
      <c r="D73" s="69"/>
      <c r="E73" s="69"/>
      <c r="F73" s="69"/>
      <c r="G73" s="69"/>
      <c r="H73" s="69"/>
      <c r="I73" s="69"/>
      <c r="J73" s="69"/>
      <c r="K73" s="69"/>
    </row>
    <row r="74" spans="2:11">
      <c r="B74" s="69"/>
      <c r="C74" s="69"/>
      <c r="D74" s="69"/>
      <c r="E74" s="69"/>
      <c r="F74" s="69"/>
      <c r="G74" s="69"/>
      <c r="H74" s="69"/>
      <c r="I74" s="69"/>
      <c r="J74" s="69"/>
      <c r="K74" s="69"/>
    </row>
    <row r="75" spans="2:11">
      <c r="B75" s="69"/>
      <c r="C75" s="69"/>
      <c r="D75" s="69"/>
      <c r="E75" s="69"/>
      <c r="F75" s="69"/>
      <c r="G75" s="69"/>
      <c r="H75" s="69"/>
      <c r="I75" s="69"/>
      <c r="J75" s="69"/>
      <c r="K75" s="69"/>
    </row>
    <row r="76" spans="2:11">
      <c r="B76" s="69"/>
      <c r="C76" s="69"/>
      <c r="D76" s="69"/>
      <c r="E76" s="69"/>
      <c r="F76" s="69"/>
      <c r="G76" s="69"/>
      <c r="H76" s="69"/>
      <c r="I76" s="69"/>
      <c r="J76" s="69"/>
      <c r="K76" s="69"/>
    </row>
    <row r="77" spans="2:11">
      <c r="B77" s="69"/>
      <c r="C77" s="69"/>
      <c r="D77" s="69"/>
      <c r="E77" s="69"/>
      <c r="F77" s="69"/>
      <c r="G77" s="69"/>
      <c r="H77" s="69"/>
      <c r="I77" s="69"/>
      <c r="J77" s="69"/>
      <c r="K77" s="69"/>
    </row>
    <row r="78" spans="2:11">
      <c r="B78" s="69"/>
      <c r="C78" s="69"/>
      <c r="D78" s="69"/>
      <c r="E78" s="69"/>
      <c r="F78" s="69"/>
      <c r="G78" s="69"/>
      <c r="H78" s="69"/>
      <c r="I78" s="69"/>
      <c r="J78" s="69"/>
      <c r="K78" s="69"/>
    </row>
    <row r="79" spans="2:11">
      <c r="B79" s="69"/>
      <c r="C79" s="69"/>
      <c r="D79" s="69"/>
      <c r="E79" s="69"/>
      <c r="F79" s="69"/>
      <c r="G79" s="69"/>
      <c r="H79" s="69"/>
      <c r="I79" s="69"/>
      <c r="J79" s="69"/>
      <c r="K79" s="69"/>
    </row>
    <row r="80" spans="2:11"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2:11">
      <c r="B81" s="69"/>
      <c r="C81" s="69"/>
      <c r="D81" s="69"/>
      <c r="E81" s="69"/>
      <c r="F81" s="69"/>
      <c r="G81" s="69"/>
      <c r="H81" s="69"/>
      <c r="I81" s="69"/>
      <c r="J81" s="69"/>
      <c r="K81" s="69"/>
    </row>
    <row r="82" spans="2:11">
      <c r="B82" s="69"/>
      <c r="C82" s="69"/>
      <c r="D82" s="69"/>
      <c r="E82" s="69"/>
      <c r="F82" s="69"/>
      <c r="G82" s="69"/>
      <c r="H82" s="69"/>
      <c r="I82" s="69"/>
      <c r="J82" s="69"/>
      <c r="K82" s="69"/>
    </row>
    <row r="83" spans="2:11"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2:11">
      <c r="B84" s="69"/>
      <c r="C84" s="69"/>
      <c r="D84" s="69"/>
      <c r="E84" s="69"/>
      <c r="F84" s="69"/>
      <c r="G84" s="69"/>
      <c r="H84" s="69"/>
      <c r="I84" s="69"/>
      <c r="J84" s="69"/>
      <c r="K84" s="69"/>
    </row>
    <row r="85" spans="2:11">
      <c r="B85" s="69"/>
      <c r="C85" s="69"/>
      <c r="D85" s="69"/>
      <c r="E85" s="69"/>
      <c r="F85" s="69"/>
      <c r="G85" s="69"/>
      <c r="H85" s="69"/>
      <c r="I85" s="69"/>
      <c r="J85" s="69"/>
      <c r="K85" s="69"/>
    </row>
    <row r="86" spans="2:11">
      <c r="B86" s="69"/>
      <c r="C86" s="69"/>
      <c r="D86" s="69"/>
      <c r="E86" s="69"/>
      <c r="F86" s="69"/>
      <c r="G86" s="69"/>
      <c r="H86" s="69"/>
      <c r="I86" s="69"/>
      <c r="J86" s="69"/>
      <c r="K86" s="69"/>
    </row>
    <row r="87" spans="2:11">
      <c r="B87" s="69"/>
      <c r="C87" s="69"/>
      <c r="D87" s="69"/>
      <c r="E87" s="69"/>
      <c r="F87" s="69"/>
      <c r="G87" s="69"/>
      <c r="H87" s="69"/>
      <c r="I87" s="69"/>
      <c r="J87" s="69"/>
      <c r="K87" s="69"/>
    </row>
    <row r="88" spans="2:11">
      <c r="B88" s="69"/>
      <c r="C88" s="69"/>
      <c r="D88" s="69"/>
      <c r="E88" s="69"/>
      <c r="F88" s="69"/>
      <c r="G88" s="69"/>
      <c r="H88" s="69"/>
      <c r="I88" s="69"/>
      <c r="J88" s="69"/>
      <c r="K88" s="69"/>
    </row>
    <row r="89" spans="2:11">
      <c r="B89" s="69"/>
      <c r="C89" s="69"/>
      <c r="D89" s="69"/>
      <c r="E89" s="69"/>
      <c r="F89" s="69"/>
      <c r="G89" s="69"/>
      <c r="H89" s="69"/>
      <c r="I89" s="69"/>
      <c r="J89" s="69"/>
      <c r="K89" s="69"/>
    </row>
    <row r="90" spans="2:11">
      <c r="B90" s="69"/>
      <c r="C90" s="69"/>
      <c r="D90" s="69"/>
      <c r="E90" s="69"/>
      <c r="F90" s="69"/>
      <c r="G90" s="69"/>
      <c r="H90" s="69"/>
      <c r="I90" s="69"/>
      <c r="J90" s="69"/>
      <c r="K90" s="69"/>
    </row>
    <row r="91" spans="2:11"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2:11">
      <c r="B92" s="69"/>
      <c r="C92" s="69"/>
      <c r="D92" s="69"/>
      <c r="E92" s="69"/>
      <c r="F92" s="69"/>
      <c r="G92" s="69"/>
      <c r="H92" s="69"/>
      <c r="I92" s="69"/>
      <c r="J92" s="69"/>
      <c r="K92" s="69"/>
    </row>
    <row r="93" spans="2:11"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2:11">
      <c r="B94" s="69"/>
      <c r="C94" s="69"/>
      <c r="D94" s="69"/>
      <c r="E94" s="69"/>
      <c r="F94" s="69"/>
      <c r="G94" s="69"/>
      <c r="H94" s="69"/>
      <c r="I94" s="69"/>
      <c r="J94" s="69"/>
      <c r="K94" s="69"/>
    </row>
    <row r="95" spans="2:11">
      <c r="B95" s="69"/>
      <c r="C95" s="69"/>
      <c r="D95" s="69"/>
      <c r="E95" s="69"/>
      <c r="F95" s="69"/>
      <c r="G95" s="69"/>
      <c r="H95" s="69"/>
      <c r="I95" s="69"/>
      <c r="J95" s="69"/>
      <c r="K95" s="69"/>
    </row>
    <row r="96" spans="2:11">
      <c r="B96" s="69"/>
      <c r="C96" s="69"/>
      <c r="D96" s="69"/>
      <c r="E96" s="69"/>
      <c r="F96" s="69"/>
      <c r="G96" s="69"/>
      <c r="H96" s="69"/>
      <c r="I96" s="69"/>
      <c r="J96" s="69"/>
      <c r="K96" s="69"/>
    </row>
    <row r="97" spans="2:11">
      <c r="B97" s="69"/>
      <c r="C97" s="69"/>
      <c r="D97" s="69"/>
      <c r="E97" s="69"/>
      <c r="F97" s="69"/>
      <c r="G97" s="69"/>
      <c r="H97" s="69"/>
      <c r="I97" s="69"/>
      <c r="J97" s="69"/>
      <c r="K97" s="69"/>
    </row>
    <row r="98" spans="2:11">
      <c r="B98" s="69"/>
      <c r="C98" s="69"/>
      <c r="D98" s="69"/>
      <c r="E98" s="69"/>
      <c r="F98" s="69"/>
      <c r="G98" s="69"/>
      <c r="H98" s="69"/>
      <c r="I98" s="69"/>
      <c r="J98" s="69"/>
      <c r="K98" s="69"/>
    </row>
    <row r="99" spans="2:11">
      <c r="B99" s="69"/>
      <c r="C99" s="69"/>
      <c r="D99" s="69"/>
      <c r="E99" s="69"/>
      <c r="F99" s="69"/>
      <c r="G99" s="69"/>
      <c r="H99" s="69"/>
      <c r="I99" s="69"/>
      <c r="J99" s="69"/>
      <c r="K99" s="69"/>
    </row>
    <row r="100" spans="2:11">
      <c r="B100" s="69"/>
      <c r="C100" s="69"/>
      <c r="D100" s="69"/>
      <c r="E100" s="69"/>
      <c r="F100" s="69"/>
      <c r="G100" s="69"/>
      <c r="H100" s="69"/>
      <c r="I100" s="69"/>
      <c r="J100" s="69"/>
      <c r="K100" s="69"/>
    </row>
    <row r="101" spans="2:11">
      <c r="B101" s="69"/>
      <c r="C101" s="69"/>
      <c r="D101" s="69"/>
      <c r="E101" s="69"/>
      <c r="F101" s="69"/>
      <c r="G101" s="69"/>
      <c r="H101" s="69"/>
      <c r="I101" s="69"/>
      <c r="J101" s="69"/>
      <c r="K101" s="69"/>
    </row>
    <row r="102" spans="2:11"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2:11">
      <c r="B103" s="69"/>
      <c r="C103" s="69"/>
      <c r="D103" s="69"/>
      <c r="E103" s="69"/>
      <c r="F103" s="69"/>
      <c r="G103" s="69"/>
      <c r="H103" s="69"/>
      <c r="I103" s="69"/>
      <c r="J103" s="69"/>
      <c r="K103" s="69"/>
    </row>
    <row r="104" spans="2:11">
      <c r="B104" s="69"/>
      <c r="C104" s="69"/>
      <c r="D104" s="69"/>
      <c r="E104" s="69"/>
      <c r="F104" s="69"/>
      <c r="G104" s="69"/>
      <c r="H104" s="69"/>
      <c r="I104" s="69"/>
      <c r="J104" s="69"/>
      <c r="K104" s="69"/>
    </row>
    <row r="105" spans="2:11">
      <c r="B105" s="69"/>
      <c r="C105" s="69"/>
      <c r="D105" s="69"/>
      <c r="E105" s="69"/>
      <c r="F105" s="69"/>
      <c r="G105" s="69"/>
      <c r="H105" s="69"/>
      <c r="I105" s="69"/>
      <c r="J105" s="69"/>
      <c r="K105" s="69"/>
    </row>
    <row r="106" spans="2:11">
      <c r="B106" s="69"/>
      <c r="C106" s="69"/>
      <c r="D106" s="69"/>
      <c r="E106" s="69"/>
      <c r="F106" s="69"/>
      <c r="G106" s="69"/>
      <c r="H106" s="69"/>
      <c r="I106" s="69"/>
      <c r="J106" s="69"/>
      <c r="K106" s="69"/>
    </row>
    <row r="107" spans="2:11">
      <c r="B107" s="69"/>
      <c r="C107" s="69"/>
      <c r="D107" s="69"/>
      <c r="E107" s="69"/>
      <c r="F107" s="69"/>
      <c r="G107" s="69"/>
      <c r="H107" s="69"/>
      <c r="I107" s="69"/>
      <c r="J107" s="69"/>
      <c r="K107" s="69"/>
    </row>
    <row r="108" spans="2:11">
      <c r="B108" s="69"/>
      <c r="C108" s="69"/>
      <c r="D108" s="69"/>
      <c r="E108" s="69"/>
      <c r="F108" s="69"/>
      <c r="G108" s="69"/>
      <c r="H108" s="69"/>
      <c r="I108" s="69"/>
      <c r="J108" s="69"/>
      <c r="K108" s="69"/>
    </row>
    <row r="109" spans="2:11">
      <c r="B109" s="69"/>
      <c r="C109" s="69"/>
      <c r="D109" s="69"/>
      <c r="E109" s="69"/>
      <c r="F109" s="69"/>
      <c r="G109" s="69"/>
      <c r="H109" s="69"/>
      <c r="I109" s="69"/>
      <c r="J109" s="69"/>
      <c r="K109" s="69"/>
    </row>
    <row r="110" spans="2:11">
      <c r="D110" s="3"/>
      <c r="E110" s="3"/>
      <c r="F110" s="3"/>
      <c r="G110" s="3"/>
      <c r="H110" s="3"/>
    </row>
    <row r="111" spans="2:11">
      <c r="D111" s="3"/>
      <c r="E111" s="3"/>
      <c r="F111" s="3"/>
      <c r="G111" s="3"/>
      <c r="H111" s="3"/>
    </row>
    <row r="112" spans="2:11">
      <c r="D112" s="3"/>
      <c r="E112" s="3"/>
      <c r="F112" s="3"/>
      <c r="G112" s="3"/>
      <c r="H112" s="3"/>
    </row>
    <row r="113" spans="4:8">
      <c r="D113" s="3"/>
      <c r="E113" s="3"/>
      <c r="F113" s="3"/>
      <c r="G113" s="3"/>
      <c r="H113" s="3"/>
    </row>
    <row r="114" spans="4:8">
      <c r="D114" s="3"/>
      <c r="E114" s="3"/>
      <c r="F114" s="3"/>
      <c r="G114" s="3"/>
      <c r="H114" s="3"/>
    </row>
    <row r="115" spans="4:8">
      <c r="D115" s="3"/>
      <c r="E115" s="3"/>
      <c r="F115" s="3"/>
      <c r="G115" s="3"/>
      <c r="H115" s="3"/>
    </row>
    <row r="116" spans="4:8">
      <c r="D116" s="3"/>
      <c r="E116" s="3"/>
      <c r="F116" s="3"/>
      <c r="G116" s="3"/>
      <c r="H116" s="3"/>
    </row>
    <row r="117" spans="4:8">
      <c r="D117" s="3"/>
      <c r="E117" s="3"/>
      <c r="F117" s="3"/>
      <c r="G117" s="3"/>
      <c r="H117" s="3"/>
    </row>
    <row r="118" spans="4:8">
      <c r="D118" s="3"/>
      <c r="E118" s="3"/>
      <c r="F118" s="3"/>
      <c r="G118" s="3"/>
      <c r="H118" s="3"/>
    </row>
    <row r="119" spans="4:8">
      <c r="D119" s="3"/>
      <c r="E119" s="3"/>
      <c r="F119" s="3"/>
      <c r="G119" s="3"/>
      <c r="H119" s="3"/>
    </row>
    <row r="120" spans="4:8">
      <c r="D120" s="3"/>
      <c r="E120" s="3"/>
      <c r="F120" s="3"/>
      <c r="G120" s="3"/>
      <c r="H120" s="3"/>
    </row>
    <row r="121" spans="4:8">
      <c r="D121" s="3"/>
      <c r="E121" s="3"/>
      <c r="F121" s="3"/>
      <c r="G121" s="3"/>
      <c r="H121" s="3"/>
    </row>
    <row r="122" spans="4:8">
      <c r="D122" s="3"/>
      <c r="E122" s="3"/>
      <c r="F122" s="3"/>
      <c r="G122" s="3"/>
      <c r="H122" s="3"/>
    </row>
    <row r="123" spans="4:8">
      <c r="D123" s="3"/>
      <c r="E123" s="3"/>
      <c r="F123" s="3"/>
      <c r="G123" s="3"/>
      <c r="H123" s="3"/>
    </row>
    <row r="124" spans="4:8">
      <c r="D124" s="3"/>
      <c r="E124" s="3"/>
      <c r="F124" s="3"/>
      <c r="G124" s="3"/>
      <c r="H124" s="3"/>
    </row>
    <row r="125" spans="4:8">
      <c r="D125" s="3"/>
      <c r="E125" s="3"/>
      <c r="F125" s="3"/>
      <c r="G125" s="3"/>
      <c r="H125" s="3"/>
    </row>
    <row r="126" spans="4:8">
      <c r="D126" s="3"/>
      <c r="E126" s="3"/>
      <c r="F126" s="3"/>
      <c r="G126" s="3"/>
      <c r="H126" s="3"/>
    </row>
    <row r="127" spans="4:8">
      <c r="D127" s="3"/>
      <c r="E127" s="3"/>
      <c r="F127" s="3"/>
      <c r="G127" s="3"/>
      <c r="H127" s="3"/>
    </row>
    <row r="128" spans="4:8">
      <c r="D128" s="3"/>
      <c r="E128" s="3"/>
      <c r="F128" s="3"/>
      <c r="G128" s="3"/>
      <c r="H128" s="3"/>
    </row>
    <row r="129" spans="4:8">
      <c r="D129" s="3"/>
      <c r="E129" s="3"/>
      <c r="F129" s="3"/>
      <c r="G129" s="3"/>
      <c r="H129" s="3"/>
    </row>
    <row r="130" spans="4:8">
      <c r="D130" s="3"/>
      <c r="E130" s="3"/>
      <c r="F130" s="3"/>
      <c r="G130" s="3"/>
      <c r="H130" s="3"/>
    </row>
    <row r="131" spans="4:8">
      <c r="D131" s="3"/>
      <c r="E131" s="3"/>
      <c r="F131" s="3"/>
      <c r="G131" s="3"/>
      <c r="H131" s="3"/>
    </row>
    <row r="132" spans="4:8">
      <c r="D132" s="3"/>
      <c r="E132" s="3"/>
      <c r="F132" s="3"/>
      <c r="G132" s="3"/>
      <c r="H132" s="3"/>
    </row>
    <row r="133" spans="4:8">
      <c r="D133" s="3"/>
      <c r="E133" s="3"/>
      <c r="F133" s="3"/>
      <c r="G133" s="3"/>
      <c r="H133" s="3"/>
    </row>
    <row r="134" spans="4:8">
      <c r="D134" s="3"/>
      <c r="E134" s="3"/>
      <c r="F134" s="3"/>
      <c r="G134" s="3"/>
      <c r="H134" s="3"/>
    </row>
    <row r="135" spans="4:8">
      <c r="D135" s="3"/>
      <c r="E135" s="3"/>
      <c r="F135" s="3"/>
      <c r="G135" s="3"/>
      <c r="H135" s="3"/>
    </row>
    <row r="136" spans="4:8">
      <c r="D136" s="3"/>
      <c r="E136" s="3"/>
      <c r="F136" s="3"/>
      <c r="G136" s="3"/>
      <c r="H136" s="3"/>
    </row>
    <row r="137" spans="4:8">
      <c r="D137" s="3"/>
      <c r="E137" s="3"/>
      <c r="F137" s="3"/>
      <c r="G137" s="3"/>
      <c r="H137" s="3"/>
    </row>
    <row r="138" spans="4:8">
      <c r="D138" s="3"/>
      <c r="E138" s="3"/>
      <c r="F138" s="3"/>
      <c r="G138" s="3"/>
      <c r="H138" s="3"/>
    </row>
    <row r="139" spans="4:8">
      <c r="D139" s="3"/>
      <c r="E139" s="3"/>
      <c r="F139" s="3"/>
      <c r="G139" s="3"/>
      <c r="H139" s="3"/>
    </row>
    <row r="140" spans="4:8">
      <c r="D140" s="3"/>
      <c r="E140" s="3"/>
      <c r="F140" s="3"/>
      <c r="G140" s="3"/>
      <c r="H140" s="3"/>
    </row>
    <row r="141" spans="4:8">
      <c r="D141" s="3"/>
      <c r="E141" s="3"/>
      <c r="F141" s="3"/>
      <c r="G141" s="3"/>
      <c r="H141" s="3"/>
    </row>
    <row r="142" spans="4:8">
      <c r="D142" s="3"/>
      <c r="E142" s="3"/>
      <c r="F142" s="3"/>
      <c r="G142" s="3"/>
      <c r="H142" s="3"/>
    </row>
    <row r="143" spans="4:8">
      <c r="D143" s="3"/>
      <c r="E143" s="3"/>
      <c r="F143" s="3"/>
      <c r="G143" s="3"/>
      <c r="H143" s="3"/>
    </row>
    <row r="144" spans="4:8">
      <c r="D144" s="3"/>
      <c r="E144" s="3"/>
      <c r="F144" s="3"/>
      <c r="G144" s="3"/>
      <c r="H144" s="3"/>
    </row>
    <row r="145" spans="4:8">
      <c r="D145" s="3"/>
      <c r="E145" s="3"/>
      <c r="F145" s="3"/>
      <c r="G145" s="3"/>
      <c r="H145" s="3"/>
    </row>
    <row r="146" spans="4:8">
      <c r="D146" s="3"/>
      <c r="E146" s="3"/>
      <c r="F146" s="3"/>
      <c r="G146" s="3"/>
      <c r="H146" s="3"/>
    </row>
    <row r="147" spans="4:8">
      <c r="D147" s="3"/>
      <c r="E147" s="3"/>
      <c r="F147" s="3"/>
      <c r="G147" s="3"/>
      <c r="H147" s="3"/>
    </row>
    <row r="148" spans="4:8">
      <c r="D148" s="3"/>
      <c r="E148" s="3"/>
      <c r="F148" s="3"/>
      <c r="G148" s="3"/>
      <c r="H148" s="3"/>
    </row>
    <row r="149" spans="4:8">
      <c r="D149" s="3"/>
      <c r="E149" s="3"/>
      <c r="F149" s="3"/>
      <c r="G149" s="3"/>
      <c r="H149" s="3"/>
    </row>
    <row r="150" spans="4:8">
      <c r="D150" s="3"/>
      <c r="E150" s="3"/>
      <c r="F150" s="3"/>
      <c r="G150" s="3"/>
      <c r="H150" s="3"/>
    </row>
    <row r="151" spans="4:8">
      <c r="D151" s="3"/>
      <c r="E151" s="3"/>
      <c r="F151" s="3"/>
      <c r="G151" s="3"/>
      <c r="H151" s="3"/>
    </row>
    <row r="152" spans="4:8">
      <c r="D152" s="3"/>
      <c r="E152" s="3"/>
      <c r="F152" s="3"/>
      <c r="G152" s="3"/>
      <c r="H152" s="3"/>
    </row>
    <row r="153" spans="4:8">
      <c r="D153" s="3"/>
      <c r="E153" s="3"/>
      <c r="F153" s="3"/>
      <c r="G153" s="3"/>
      <c r="H153" s="3"/>
    </row>
    <row r="154" spans="4:8">
      <c r="D154" s="3"/>
      <c r="E154" s="3"/>
      <c r="F154" s="3"/>
      <c r="G154" s="3"/>
      <c r="H154" s="3"/>
    </row>
    <row r="155" spans="4:8">
      <c r="D155" s="3"/>
      <c r="E155" s="3"/>
      <c r="F155" s="3"/>
      <c r="G155" s="3"/>
      <c r="H155" s="3"/>
    </row>
    <row r="156" spans="4:8">
      <c r="D156" s="3"/>
      <c r="E156" s="3"/>
      <c r="F156" s="3"/>
      <c r="G156" s="3"/>
      <c r="H156" s="3"/>
    </row>
    <row r="157" spans="4:8">
      <c r="D157" s="3"/>
      <c r="E157" s="3"/>
      <c r="F157" s="3"/>
      <c r="G157" s="3"/>
      <c r="H157" s="3"/>
    </row>
    <row r="158" spans="4:8">
      <c r="D158" s="3"/>
      <c r="E158" s="3"/>
      <c r="F158" s="3"/>
      <c r="G158" s="3"/>
      <c r="H158" s="3"/>
    </row>
    <row r="159" spans="4:8">
      <c r="D159" s="3"/>
      <c r="E159" s="3"/>
      <c r="F159" s="3"/>
      <c r="G159" s="3"/>
      <c r="H159" s="3"/>
    </row>
    <row r="160" spans="4:8">
      <c r="D160" s="3"/>
      <c r="E160" s="3"/>
      <c r="F160" s="3"/>
      <c r="G160" s="3"/>
      <c r="H160" s="3"/>
    </row>
    <row r="161" spans="4:8">
      <c r="D161" s="3"/>
      <c r="E161" s="3"/>
      <c r="F161" s="3"/>
      <c r="G161" s="3"/>
      <c r="H161" s="3"/>
    </row>
    <row r="162" spans="4:8">
      <c r="D162" s="3"/>
      <c r="E162" s="3"/>
      <c r="F162" s="3"/>
      <c r="G162" s="3"/>
      <c r="H162" s="3"/>
    </row>
    <row r="163" spans="4:8">
      <c r="D163" s="3"/>
      <c r="E163" s="3"/>
      <c r="F163" s="3"/>
      <c r="G163" s="3"/>
      <c r="H163" s="3"/>
    </row>
    <row r="164" spans="4:8">
      <c r="D164" s="3"/>
      <c r="E164" s="3"/>
      <c r="F164" s="3"/>
      <c r="G164" s="3"/>
      <c r="H164" s="3"/>
    </row>
    <row r="165" spans="4:8">
      <c r="D165" s="3"/>
      <c r="E165" s="3"/>
      <c r="F165" s="3"/>
      <c r="G165" s="3"/>
      <c r="H165" s="3"/>
    </row>
    <row r="166" spans="4:8">
      <c r="D166" s="3"/>
      <c r="E166" s="3"/>
      <c r="F166" s="3"/>
      <c r="G166" s="3"/>
      <c r="H166" s="3"/>
    </row>
    <row r="167" spans="4:8">
      <c r="D167" s="3"/>
      <c r="E167" s="3"/>
      <c r="F167" s="3"/>
      <c r="G167" s="3"/>
      <c r="H167" s="3"/>
    </row>
    <row r="168" spans="4:8">
      <c r="D168" s="3"/>
      <c r="E168" s="3"/>
      <c r="F168" s="3"/>
      <c r="G168" s="3"/>
      <c r="H168" s="3"/>
    </row>
    <row r="169" spans="4:8">
      <c r="D169" s="3"/>
      <c r="E169" s="3"/>
      <c r="F169" s="3"/>
      <c r="G169" s="3"/>
      <c r="H169" s="3"/>
    </row>
    <row r="170" spans="4:8">
      <c r="D170" s="3"/>
      <c r="E170" s="3"/>
      <c r="F170" s="3"/>
      <c r="G170" s="3"/>
      <c r="H170" s="3"/>
    </row>
    <row r="171" spans="4:8">
      <c r="D171" s="3"/>
      <c r="E171" s="3"/>
      <c r="F171" s="3"/>
      <c r="G171" s="3"/>
      <c r="H171" s="3"/>
    </row>
    <row r="172" spans="4:8">
      <c r="D172" s="3"/>
      <c r="E172" s="3"/>
      <c r="F172" s="3"/>
      <c r="G172" s="3"/>
      <c r="H172" s="3"/>
    </row>
    <row r="173" spans="4:8">
      <c r="D173" s="3"/>
      <c r="E173" s="3"/>
      <c r="F173" s="3"/>
      <c r="G173" s="3"/>
      <c r="H173" s="3"/>
    </row>
    <row r="174" spans="4:8">
      <c r="D174" s="3"/>
      <c r="E174" s="3"/>
      <c r="F174" s="3"/>
      <c r="G174" s="3"/>
      <c r="H174" s="3"/>
    </row>
    <row r="175" spans="4:8">
      <c r="D175" s="3"/>
      <c r="E175" s="3"/>
      <c r="F175" s="3"/>
      <c r="G175" s="3"/>
      <c r="H175" s="3"/>
    </row>
    <row r="176" spans="4:8">
      <c r="D176" s="3"/>
      <c r="E176" s="3"/>
      <c r="F176" s="3"/>
      <c r="G176" s="3"/>
      <c r="H176" s="3"/>
    </row>
    <row r="177" spans="4:8">
      <c r="D177" s="3"/>
      <c r="E177" s="3"/>
      <c r="F177" s="3"/>
      <c r="G177" s="3"/>
      <c r="H177" s="3"/>
    </row>
    <row r="178" spans="4:8">
      <c r="D178" s="3"/>
      <c r="E178" s="3"/>
      <c r="F178" s="3"/>
      <c r="G178" s="3"/>
      <c r="H178" s="3"/>
    </row>
    <row r="179" spans="4:8">
      <c r="D179" s="3"/>
      <c r="E179" s="3"/>
      <c r="F179" s="3"/>
      <c r="G179" s="3"/>
      <c r="H179" s="3"/>
    </row>
    <row r="180" spans="4:8">
      <c r="D180" s="3"/>
      <c r="E180" s="3"/>
      <c r="F180" s="3"/>
      <c r="G180" s="3"/>
      <c r="H180" s="3"/>
    </row>
    <row r="181" spans="4:8">
      <c r="D181" s="3"/>
      <c r="E181" s="3"/>
      <c r="F181" s="3"/>
      <c r="G181" s="3"/>
      <c r="H181" s="3"/>
    </row>
    <row r="182" spans="4:8">
      <c r="D182" s="3"/>
      <c r="E182" s="3"/>
      <c r="F182" s="3"/>
      <c r="G182" s="3"/>
      <c r="H182" s="3"/>
    </row>
    <row r="183" spans="4:8">
      <c r="D183" s="3"/>
      <c r="E183" s="3"/>
      <c r="F183" s="3"/>
      <c r="G183" s="3"/>
      <c r="H183" s="3"/>
    </row>
    <row r="184" spans="4:8">
      <c r="D184" s="3"/>
      <c r="E184" s="3"/>
      <c r="F184" s="3"/>
      <c r="G184" s="3"/>
      <c r="H184" s="3"/>
    </row>
    <row r="185" spans="4:8">
      <c r="D185" s="3"/>
      <c r="E185" s="3"/>
      <c r="F185" s="3"/>
      <c r="G185" s="3"/>
      <c r="H185" s="3"/>
    </row>
    <row r="186" spans="4:8">
      <c r="D186" s="3"/>
      <c r="E186" s="3"/>
      <c r="F186" s="3"/>
      <c r="G186" s="3"/>
      <c r="H186" s="3"/>
    </row>
    <row r="187" spans="4:8">
      <c r="D187" s="3"/>
      <c r="E187" s="3"/>
      <c r="F187" s="3"/>
      <c r="G187" s="3"/>
      <c r="H187" s="3"/>
    </row>
    <row r="188" spans="4:8">
      <c r="D188" s="3"/>
      <c r="E188" s="3"/>
      <c r="F188" s="3"/>
      <c r="G188" s="3"/>
      <c r="H188" s="3"/>
    </row>
    <row r="189" spans="4:8">
      <c r="D189" s="3"/>
      <c r="E189" s="3"/>
      <c r="F189" s="3"/>
      <c r="G189" s="3"/>
      <c r="H189" s="3"/>
    </row>
    <row r="190" spans="4:8">
      <c r="D190" s="3"/>
      <c r="E190" s="3"/>
      <c r="F190" s="3"/>
      <c r="G190" s="3"/>
      <c r="H190" s="3"/>
    </row>
    <row r="191" spans="4:8">
      <c r="D191" s="3"/>
      <c r="E191" s="3"/>
      <c r="F191" s="3"/>
      <c r="G191" s="3"/>
      <c r="H191" s="3"/>
    </row>
    <row r="192" spans="4:8">
      <c r="D192" s="3"/>
      <c r="E192" s="3"/>
      <c r="F192" s="3"/>
      <c r="G192" s="3"/>
      <c r="H192" s="3"/>
    </row>
    <row r="193" spans="4:8">
      <c r="D193" s="3"/>
      <c r="E193" s="3"/>
      <c r="F193" s="3"/>
      <c r="G193" s="3"/>
      <c r="H193" s="3"/>
    </row>
    <row r="194" spans="4:8">
      <c r="D194" s="3"/>
      <c r="E194" s="3"/>
      <c r="F194" s="3"/>
      <c r="G194" s="3"/>
      <c r="H194" s="3"/>
    </row>
    <row r="195" spans="4:8">
      <c r="D195" s="3"/>
      <c r="E195" s="3"/>
      <c r="F195" s="3"/>
      <c r="G195" s="3"/>
      <c r="H195" s="3"/>
    </row>
    <row r="196" spans="4:8">
      <c r="D196" s="3"/>
      <c r="E196" s="3"/>
      <c r="F196" s="3"/>
      <c r="G196" s="3"/>
      <c r="H196" s="3"/>
    </row>
    <row r="197" spans="4:8">
      <c r="D197" s="3"/>
      <c r="E197" s="3"/>
      <c r="F197" s="3"/>
      <c r="G197" s="3"/>
      <c r="H197" s="3"/>
    </row>
    <row r="198" spans="4:8">
      <c r="D198" s="3"/>
      <c r="E198" s="3"/>
      <c r="F198" s="3"/>
      <c r="G198" s="3"/>
      <c r="H198" s="3"/>
    </row>
    <row r="199" spans="4:8">
      <c r="D199" s="3"/>
      <c r="E199" s="3"/>
      <c r="F199" s="3"/>
      <c r="G199" s="3"/>
      <c r="H199" s="3"/>
    </row>
    <row r="200" spans="4:8">
      <c r="D200" s="3"/>
      <c r="E200" s="3"/>
      <c r="F200" s="3"/>
      <c r="G200" s="3"/>
      <c r="H200" s="3"/>
    </row>
    <row r="201" spans="4:8">
      <c r="D201" s="3"/>
      <c r="E201" s="3"/>
      <c r="F201" s="3"/>
      <c r="G201" s="3"/>
      <c r="H201" s="3"/>
    </row>
    <row r="202" spans="4:8">
      <c r="D202" s="3"/>
      <c r="E202" s="3"/>
      <c r="F202" s="3"/>
      <c r="G202" s="3"/>
      <c r="H202" s="3"/>
    </row>
    <row r="203" spans="4:8">
      <c r="D203" s="3"/>
      <c r="E203" s="3"/>
      <c r="F203" s="3"/>
      <c r="G203" s="3"/>
      <c r="H203" s="3"/>
    </row>
    <row r="204" spans="4:8">
      <c r="D204" s="3"/>
      <c r="E204" s="3"/>
      <c r="F204" s="3"/>
      <c r="G204" s="3"/>
      <c r="H204" s="3"/>
    </row>
    <row r="205" spans="4:8">
      <c r="D205" s="3"/>
      <c r="E205" s="3"/>
      <c r="F205" s="3"/>
      <c r="G205" s="3"/>
      <c r="H205" s="3"/>
    </row>
    <row r="206" spans="4:8">
      <c r="D206" s="3"/>
      <c r="E206" s="3"/>
      <c r="F206" s="3"/>
      <c r="G206" s="3"/>
      <c r="H206" s="3"/>
    </row>
    <row r="207" spans="4:8">
      <c r="D207" s="3"/>
      <c r="E207" s="3"/>
      <c r="F207" s="3"/>
      <c r="G207" s="3"/>
      <c r="H207" s="3"/>
    </row>
    <row r="208" spans="4:8">
      <c r="D208" s="3"/>
      <c r="E208" s="3"/>
      <c r="F208" s="3"/>
      <c r="G208" s="3"/>
      <c r="H208" s="3"/>
    </row>
    <row r="209" spans="4:8">
      <c r="D209" s="3"/>
      <c r="E209" s="3"/>
      <c r="F209" s="3"/>
      <c r="G209" s="3"/>
      <c r="H209" s="3"/>
    </row>
    <row r="210" spans="4:8">
      <c r="D210" s="3"/>
      <c r="E210" s="3"/>
      <c r="F210" s="3"/>
      <c r="G210" s="3"/>
      <c r="H210" s="3"/>
    </row>
    <row r="211" spans="4:8">
      <c r="D211" s="3"/>
      <c r="E211" s="3"/>
      <c r="F211" s="3"/>
      <c r="G211" s="3"/>
      <c r="H211" s="3"/>
    </row>
    <row r="212" spans="4:8">
      <c r="D212" s="3"/>
      <c r="E212" s="3"/>
      <c r="F212" s="3"/>
      <c r="G212" s="3"/>
      <c r="H212" s="3"/>
    </row>
    <row r="213" spans="4:8">
      <c r="D213" s="3"/>
      <c r="E213" s="3"/>
      <c r="F213" s="3"/>
      <c r="G213" s="3"/>
      <c r="H213" s="3"/>
    </row>
    <row r="214" spans="4:8">
      <c r="D214" s="3"/>
      <c r="E214" s="3"/>
      <c r="F214" s="3"/>
      <c r="G214" s="3"/>
      <c r="H214" s="3"/>
    </row>
    <row r="215" spans="4:8">
      <c r="D215" s="3"/>
      <c r="E215" s="3"/>
      <c r="F215" s="3"/>
      <c r="G215" s="3"/>
      <c r="H215" s="3"/>
    </row>
    <row r="216" spans="4:8">
      <c r="D216" s="3"/>
      <c r="E216" s="3"/>
      <c r="F216" s="3"/>
      <c r="G216" s="3"/>
      <c r="H216" s="3"/>
    </row>
    <row r="217" spans="4:8">
      <c r="D217" s="3"/>
      <c r="E217" s="3"/>
      <c r="F217" s="3"/>
      <c r="G217" s="3"/>
      <c r="H217" s="3"/>
    </row>
    <row r="218" spans="4:8">
      <c r="D218" s="3"/>
      <c r="E218" s="3"/>
      <c r="F218" s="3"/>
      <c r="G218" s="3"/>
      <c r="H218" s="3"/>
    </row>
    <row r="219" spans="4:8">
      <c r="D219" s="3"/>
      <c r="E219" s="3"/>
      <c r="F219" s="3"/>
      <c r="G219" s="3"/>
      <c r="H219" s="3"/>
    </row>
    <row r="220" spans="4:8">
      <c r="D220" s="3"/>
      <c r="E220" s="3"/>
      <c r="F220" s="3"/>
      <c r="G220" s="3"/>
      <c r="H220" s="3"/>
    </row>
    <row r="221" spans="4:8">
      <c r="D221" s="3"/>
      <c r="E221" s="3"/>
      <c r="F221" s="3"/>
      <c r="G221" s="3"/>
      <c r="H221" s="3"/>
    </row>
    <row r="222" spans="4:8">
      <c r="D222" s="3"/>
      <c r="E222" s="3"/>
      <c r="F222" s="3"/>
      <c r="G222" s="3"/>
      <c r="H222" s="3"/>
    </row>
    <row r="223" spans="4:8">
      <c r="D223" s="3"/>
      <c r="E223" s="3"/>
      <c r="F223" s="3"/>
      <c r="G223" s="3"/>
      <c r="H223" s="3"/>
    </row>
    <row r="224" spans="4:8">
      <c r="D224" s="3"/>
      <c r="E224" s="3"/>
      <c r="F224" s="3"/>
      <c r="G224" s="3"/>
      <c r="H224" s="3"/>
    </row>
    <row r="225" spans="4:8">
      <c r="D225" s="3"/>
      <c r="E225" s="3"/>
      <c r="F225" s="3"/>
      <c r="G225" s="3"/>
      <c r="H225" s="3"/>
    </row>
    <row r="226" spans="4:8">
      <c r="D226" s="3"/>
      <c r="E226" s="3"/>
      <c r="F226" s="3"/>
      <c r="G226" s="3"/>
      <c r="H226" s="3"/>
    </row>
    <row r="227" spans="4:8">
      <c r="D227" s="3"/>
      <c r="E227" s="3"/>
      <c r="F227" s="3"/>
      <c r="G227" s="3"/>
      <c r="H227" s="3"/>
    </row>
    <row r="228" spans="4:8">
      <c r="D228" s="3"/>
      <c r="E228" s="3"/>
      <c r="F228" s="3"/>
      <c r="G228" s="3"/>
      <c r="H228" s="3"/>
    </row>
    <row r="229" spans="4:8">
      <c r="D229" s="3"/>
      <c r="E229" s="3"/>
      <c r="F229" s="3"/>
      <c r="G229" s="3"/>
      <c r="H229" s="3"/>
    </row>
    <row r="230" spans="4:8">
      <c r="D230" s="3"/>
      <c r="E230" s="3"/>
      <c r="F230" s="3"/>
      <c r="G230" s="3"/>
      <c r="H230" s="3"/>
    </row>
    <row r="231" spans="4:8">
      <c r="D231" s="3"/>
      <c r="E231" s="3"/>
      <c r="F231" s="3"/>
      <c r="G231" s="3"/>
      <c r="H231" s="3"/>
    </row>
    <row r="232" spans="4:8">
      <c r="D232" s="3"/>
      <c r="E232" s="3"/>
      <c r="F232" s="3"/>
      <c r="G232" s="3"/>
      <c r="H232" s="3"/>
    </row>
    <row r="233" spans="4:8">
      <c r="D233" s="3"/>
      <c r="E233" s="3"/>
      <c r="F233" s="3"/>
      <c r="G233" s="3"/>
      <c r="H233" s="3"/>
    </row>
    <row r="234" spans="4:8">
      <c r="D234" s="3"/>
      <c r="E234" s="3"/>
      <c r="F234" s="3"/>
      <c r="G234" s="3"/>
      <c r="H234" s="3"/>
    </row>
    <row r="235" spans="4:8">
      <c r="D235" s="3"/>
      <c r="E235" s="3"/>
      <c r="F235" s="3"/>
      <c r="G235" s="3"/>
      <c r="H235" s="3"/>
    </row>
    <row r="236" spans="4:8">
      <c r="D236" s="3"/>
      <c r="E236" s="3"/>
      <c r="F236" s="3"/>
      <c r="G236" s="3"/>
      <c r="H236" s="3"/>
    </row>
    <row r="237" spans="4:8">
      <c r="D237" s="3"/>
      <c r="E237" s="3"/>
      <c r="F237" s="3"/>
      <c r="G237" s="3"/>
      <c r="H237" s="3"/>
    </row>
    <row r="238" spans="4:8">
      <c r="D238" s="3"/>
      <c r="E238" s="3"/>
      <c r="F238" s="3"/>
      <c r="G238" s="3"/>
      <c r="H238" s="3"/>
    </row>
    <row r="239" spans="4:8">
      <c r="D239" s="3"/>
      <c r="E239" s="3"/>
      <c r="F239" s="3"/>
      <c r="G239" s="3"/>
      <c r="H239" s="3"/>
    </row>
    <row r="240" spans="4:8">
      <c r="D240" s="3"/>
      <c r="E240" s="3"/>
      <c r="F240" s="3"/>
      <c r="G240" s="3"/>
      <c r="H240" s="3"/>
    </row>
    <row r="241" spans="4:8">
      <c r="D241" s="3"/>
      <c r="E241" s="3"/>
      <c r="F241" s="3"/>
      <c r="G241" s="3"/>
      <c r="H241" s="3"/>
    </row>
    <row r="242" spans="4:8">
      <c r="D242" s="3"/>
      <c r="E242" s="3"/>
      <c r="F242" s="3"/>
      <c r="G242" s="3"/>
      <c r="H242" s="3"/>
    </row>
    <row r="243" spans="4:8">
      <c r="D243" s="3"/>
      <c r="E243" s="3"/>
      <c r="F243" s="3"/>
      <c r="G243" s="3"/>
      <c r="H243" s="3"/>
    </row>
    <row r="244" spans="4:8">
      <c r="D244" s="3"/>
      <c r="E244" s="3"/>
      <c r="F244" s="3"/>
      <c r="G244" s="3"/>
      <c r="H244" s="3"/>
    </row>
    <row r="245" spans="4:8">
      <c r="D245" s="3"/>
      <c r="E245" s="3"/>
      <c r="F245" s="3"/>
      <c r="G245" s="3"/>
      <c r="H245" s="3"/>
    </row>
    <row r="246" spans="4:8">
      <c r="D246" s="3"/>
      <c r="E246" s="3"/>
      <c r="F246" s="3"/>
      <c r="G246" s="3"/>
      <c r="H246" s="3"/>
    </row>
    <row r="247" spans="4:8">
      <c r="D247" s="3"/>
      <c r="E247" s="3"/>
      <c r="F247" s="3"/>
      <c r="G247" s="3"/>
      <c r="H247" s="3"/>
    </row>
    <row r="248" spans="4:8">
      <c r="D248" s="3"/>
      <c r="E248" s="3"/>
      <c r="F248" s="3"/>
      <c r="G248" s="3"/>
      <c r="H248" s="3"/>
    </row>
    <row r="249" spans="4:8">
      <c r="D249" s="3"/>
      <c r="E249" s="3"/>
      <c r="F249" s="3"/>
      <c r="G249" s="3"/>
      <c r="H249" s="3"/>
    </row>
    <row r="250" spans="4:8">
      <c r="D250" s="3"/>
      <c r="E250" s="3"/>
      <c r="F250" s="3"/>
      <c r="G250" s="3"/>
      <c r="H250" s="3"/>
    </row>
    <row r="251" spans="4:8">
      <c r="D251" s="3"/>
      <c r="E251" s="3"/>
      <c r="F251" s="3"/>
      <c r="G251" s="3"/>
      <c r="H251" s="3"/>
    </row>
    <row r="252" spans="4:8">
      <c r="D252" s="3"/>
      <c r="E252" s="3"/>
      <c r="F252" s="3"/>
      <c r="G252" s="3"/>
      <c r="H252" s="3"/>
    </row>
    <row r="253" spans="4:8">
      <c r="D253" s="3"/>
      <c r="E253" s="3"/>
      <c r="F253" s="3"/>
      <c r="G253" s="3"/>
      <c r="H253" s="3"/>
    </row>
    <row r="254" spans="4:8">
      <c r="D254" s="3"/>
      <c r="E254" s="3"/>
      <c r="F254" s="3"/>
      <c r="G254" s="3"/>
      <c r="H254" s="3"/>
    </row>
    <row r="255" spans="4:8">
      <c r="D255" s="3"/>
      <c r="E255" s="3"/>
      <c r="F255" s="3"/>
      <c r="G255" s="3"/>
      <c r="H255" s="3"/>
    </row>
    <row r="256" spans="4:8">
      <c r="D256" s="3"/>
      <c r="E256" s="3"/>
      <c r="F256" s="3"/>
      <c r="G256" s="3"/>
      <c r="H256" s="3"/>
    </row>
    <row r="257" spans="4:8">
      <c r="D257" s="3"/>
      <c r="E257" s="3"/>
      <c r="F257" s="3"/>
      <c r="G257" s="3"/>
      <c r="H257" s="3"/>
    </row>
    <row r="258" spans="4:8">
      <c r="D258" s="3"/>
      <c r="E258" s="3"/>
      <c r="F258" s="3"/>
      <c r="G258" s="3"/>
      <c r="H258" s="3"/>
    </row>
    <row r="259" spans="4:8">
      <c r="D259" s="3"/>
      <c r="E259" s="3"/>
      <c r="F259" s="3"/>
      <c r="G259" s="3"/>
      <c r="H259" s="3"/>
    </row>
    <row r="260" spans="4:8">
      <c r="D260" s="3"/>
      <c r="E260" s="3"/>
      <c r="F260" s="3"/>
      <c r="G260" s="3"/>
      <c r="H260" s="3"/>
    </row>
    <row r="261" spans="4:8">
      <c r="D261" s="3"/>
      <c r="E261" s="3"/>
      <c r="F261" s="3"/>
      <c r="G261" s="3"/>
      <c r="H261" s="3"/>
    </row>
    <row r="262" spans="4:8">
      <c r="D262" s="3"/>
      <c r="E262" s="3"/>
      <c r="F262" s="3"/>
      <c r="G262" s="3"/>
      <c r="H262" s="3"/>
    </row>
    <row r="263" spans="4:8">
      <c r="D263" s="3"/>
      <c r="E263" s="3"/>
      <c r="F263" s="3"/>
      <c r="G263" s="3"/>
      <c r="H263" s="3"/>
    </row>
    <row r="264" spans="4:8">
      <c r="D264" s="3"/>
      <c r="E264" s="3"/>
      <c r="F264" s="3"/>
      <c r="G264" s="3"/>
      <c r="H264" s="3"/>
    </row>
    <row r="265" spans="4:8">
      <c r="D265" s="3"/>
      <c r="E265" s="3"/>
      <c r="F265" s="3"/>
      <c r="G265" s="3"/>
      <c r="H265" s="3"/>
    </row>
    <row r="266" spans="4:8">
      <c r="D266" s="3"/>
      <c r="E266" s="3"/>
      <c r="F266" s="3"/>
      <c r="G266" s="3"/>
      <c r="H266" s="3"/>
    </row>
    <row r="267" spans="4:8">
      <c r="D267" s="3"/>
      <c r="E267" s="3"/>
      <c r="F267" s="3"/>
      <c r="G267" s="3"/>
      <c r="H267" s="3"/>
    </row>
    <row r="268" spans="4:8">
      <c r="D268" s="3"/>
      <c r="E268" s="3"/>
      <c r="F268" s="3"/>
      <c r="G268" s="3"/>
      <c r="H268" s="3"/>
    </row>
    <row r="269" spans="4:8">
      <c r="D269" s="3"/>
      <c r="E269" s="3"/>
      <c r="F269" s="3"/>
      <c r="G269" s="3"/>
      <c r="H269" s="3"/>
    </row>
    <row r="270" spans="4:8">
      <c r="D270" s="3"/>
      <c r="E270" s="3"/>
      <c r="F270" s="3"/>
      <c r="G270" s="3"/>
      <c r="H270" s="3"/>
    </row>
    <row r="271" spans="4:8">
      <c r="D271" s="3"/>
      <c r="E271" s="3"/>
      <c r="F271" s="3"/>
      <c r="G271" s="3"/>
      <c r="H271" s="3"/>
    </row>
    <row r="272" spans="4:8">
      <c r="D272" s="3"/>
      <c r="E272" s="3"/>
      <c r="F272" s="3"/>
      <c r="G272" s="3"/>
      <c r="H272" s="3"/>
    </row>
    <row r="273" spans="4:8">
      <c r="D273" s="3"/>
      <c r="E273" s="3"/>
      <c r="F273" s="3"/>
      <c r="G273" s="3"/>
      <c r="H273" s="3"/>
    </row>
    <row r="274" spans="4:8">
      <c r="D274" s="3"/>
      <c r="E274" s="3"/>
      <c r="F274" s="3"/>
      <c r="G274" s="3"/>
      <c r="H274" s="3"/>
    </row>
    <row r="275" spans="4:8">
      <c r="D275" s="3"/>
      <c r="E275" s="3"/>
      <c r="F275" s="3"/>
      <c r="G275" s="3"/>
      <c r="H275" s="3"/>
    </row>
    <row r="276" spans="4:8">
      <c r="D276" s="3"/>
      <c r="E276" s="3"/>
      <c r="F276" s="3"/>
      <c r="G276" s="3"/>
      <c r="H276" s="3"/>
    </row>
    <row r="277" spans="4:8">
      <c r="D277" s="3"/>
      <c r="E277" s="3"/>
      <c r="F277" s="3"/>
      <c r="G277" s="3"/>
      <c r="H277" s="3"/>
    </row>
    <row r="278" spans="4:8">
      <c r="D278" s="3"/>
      <c r="E278" s="3"/>
      <c r="F278" s="3"/>
      <c r="G278" s="3"/>
      <c r="H278" s="3"/>
    </row>
    <row r="279" spans="4:8">
      <c r="D279" s="3"/>
      <c r="E279" s="3"/>
      <c r="F279" s="3"/>
      <c r="G279" s="3"/>
      <c r="H279" s="3"/>
    </row>
    <row r="280" spans="4:8">
      <c r="D280" s="3"/>
      <c r="E280" s="3"/>
      <c r="F280" s="3"/>
      <c r="G280" s="3"/>
      <c r="H280" s="3"/>
    </row>
    <row r="281" spans="4:8">
      <c r="D281" s="3"/>
      <c r="E281" s="3"/>
      <c r="F281" s="3"/>
      <c r="G281" s="3"/>
      <c r="H281" s="3"/>
    </row>
    <row r="282" spans="4:8">
      <c r="D282" s="3"/>
      <c r="E282" s="3"/>
      <c r="F282" s="3"/>
      <c r="G282" s="3"/>
      <c r="H282" s="3"/>
    </row>
    <row r="283" spans="4:8">
      <c r="D283" s="3"/>
      <c r="E283" s="3"/>
      <c r="F283" s="3"/>
      <c r="G283" s="3"/>
      <c r="H283" s="3"/>
    </row>
    <row r="284" spans="4:8">
      <c r="D284" s="3"/>
      <c r="E284" s="3"/>
      <c r="F284" s="3"/>
      <c r="G284" s="3"/>
      <c r="H284" s="3"/>
    </row>
    <row r="285" spans="4:8">
      <c r="D285" s="3"/>
      <c r="E285" s="3"/>
      <c r="F285" s="3"/>
      <c r="G285" s="3"/>
      <c r="H285" s="3"/>
    </row>
    <row r="286" spans="4:8">
      <c r="D286" s="3"/>
      <c r="E286" s="3"/>
      <c r="F286" s="3"/>
      <c r="G286" s="3"/>
      <c r="H286" s="3"/>
    </row>
    <row r="287" spans="4:8">
      <c r="D287" s="3"/>
      <c r="E287" s="3"/>
      <c r="F287" s="3"/>
      <c r="G287" s="3"/>
      <c r="H287" s="3"/>
    </row>
    <row r="288" spans="4:8">
      <c r="D288" s="3"/>
      <c r="E288" s="3"/>
      <c r="F288" s="3"/>
      <c r="G288" s="3"/>
      <c r="H288" s="3"/>
    </row>
    <row r="289" spans="4:8">
      <c r="D289" s="3"/>
      <c r="E289" s="3"/>
      <c r="F289" s="3"/>
      <c r="G289" s="3"/>
      <c r="H289" s="3"/>
    </row>
    <row r="290" spans="4:8">
      <c r="D290" s="3"/>
      <c r="E290" s="3"/>
      <c r="F290" s="3"/>
      <c r="G290" s="3"/>
      <c r="H290" s="3"/>
    </row>
    <row r="291" spans="4:8">
      <c r="D291" s="3"/>
      <c r="E291" s="3"/>
      <c r="F291" s="3"/>
      <c r="G291" s="3"/>
      <c r="H291" s="3"/>
    </row>
    <row r="292" spans="4:8">
      <c r="D292" s="3"/>
      <c r="E292" s="3"/>
      <c r="F292" s="3"/>
      <c r="G292" s="3"/>
      <c r="H292" s="3"/>
    </row>
    <row r="293" spans="4:8">
      <c r="D293" s="3"/>
      <c r="E293" s="3"/>
      <c r="F293" s="3"/>
      <c r="G293" s="3"/>
      <c r="H293" s="3"/>
    </row>
    <row r="294" spans="4:8">
      <c r="D294" s="3"/>
      <c r="E294" s="3"/>
      <c r="F294" s="3"/>
      <c r="G294" s="3"/>
      <c r="H294" s="3"/>
    </row>
    <row r="295" spans="4:8">
      <c r="D295" s="3"/>
      <c r="E295" s="3"/>
      <c r="F295" s="3"/>
      <c r="G295" s="3"/>
      <c r="H295" s="3"/>
    </row>
    <row r="296" spans="4:8">
      <c r="D296" s="3"/>
      <c r="E296" s="3"/>
      <c r="F296" s="3"/>
      <c r="G296" s="3"/>
      <c r="H296" s="3"/>
    </row>
    <row r="297" spans="4:8">
      <c r="D297" s="3"/>
      <c r="E297" s="3"/>
      <c r="F297" s="3"/>
      <c r="G297" s="3"/>
      <c r="H297" s="3"/>
    </row>
    <row r="298" spans="4:8">
      <c r="D298" s="3"/>
      <c r="E298" s="3"/>
      <c r="F298" s="3"/>
      <c r="G298" s="3"/>
      <c r="H298" s="3"/>
    </row>
    <row r="299" spans="4:8">
      <c r="D299" s="3"/>
      <c r="E299" s="3"/>
      <c r="F299" s="3"/>
      <c r="G299" s="3"/>
      <c r="H299" s="3"/>
    </row>
    <row r="300" spans="4:8">
      <c r="D300" s="3"/>
      <c r="E300" s="3"/>
      <c r="F300" s="3"/>
      <c r="G300" s="3"/>
      <c r="H300" s="3"/>
    </row>
    <row r="301" spans="4:8">
      <c r="D301" s="3"/>
      <c r="E301" s="3"/>
      <c r="F301" s="3"/>
      <c r="G301" s="3"/>
      <c r="H301" s="3"/>
    </row>
    <row r="302" spans="4:8">
      <c r="D302" s="3"/>
      <c r="E302" s="3"/>
      <c r="F302" s="3"/>
      <c r="G302" s="3"/>
      <c r="H302" s="3"/>
    </row>
    <row r="303" spans="4:8">
      <c r="D303" s="3"/>
      <c r="E303" s="3"/>
      <c r="F303" s="3"/>
      <c r="G303" s="3"/>
      <c r="H303" s="3"/>
    </row>
    <row r="304" spans="4:8">
      <c r="D304" s="3"/>
      <c r="E304" s="3"/>
      <c r="F304" s="3"/>
      <c r="G304" s="3"/>
      <c r="H304" s="3"/>
    </row>
    <row r="305" spans="4:8">
      <c r="D305" s="3"/>
      <c r="E305" s="3"/>
      <c r="F305" s="3"/>
      <c r="G305" s="3"/>
      <c r="H305" s="3"/>
    </row>
    <row r="306" spans="4:8">
      <c r="D306" s="3"/>
      <c r="E306" s="3"/>
      <c r="F306" s="3"/>
      <c r="G306" s="3"/>
      <c r="H306" s="3"/>
    </row>
    <row r="307" spans="4:8">
      <c r="D307" s="3"/>
      <c r="E307" s="3"/>
      <c r="F307" s="3"/>
      <c r="G307" s="3"/>
      <c r="H307" s="3"/>
    </row>
    <row r="308" spans="4:8">
      <c r="D308" s="3"/>
      <c r="E308" s="3"/>
      <c r="F308" s="3"/>
      <c r="G308" s="3"/>
      <c r="H308" s="3"/>
    </row>
    <row r="309" spans="4:8">
      <c r="D309" s="3"/>
      <c r="E309" s="3"/>
      <c r="F309" s="3"/>
      <c r="G309" s="3"/>
      <c r="H309" s="3"/>
    </row>
    <row r="310" spans="4:8">
      <c r="D310" s="3"/>
      <c r="E310" s="3"/>
      <c r="F310" s="3"/>
      <c r="G310" s="3"/>
      <c r="H310" s="3"/>
    </row>
    <row r="311" spans="4:8">
      <c r="D311" s="3"/>
      <c r="E311" s="3"/>
      <c r="F311" s="3"/>
      <c r="G311" s="3"/>
      <c r="H311" s="3"/>
    </row>
    <row r="312" spans="4:8">
      <c r="D312" s="3"/>
      <c r="E312" s="3"/>
      <c r="F312" s="3"/>
      <c r="G312" s="3"/>
      <c r="H312" s="3"/>
    </row>
    <row r="313" spans="4:8">
      <c r="D313" s="3"/>
      <c r="E313" s="3"/>
      <c r="F313" s="3"/>
      <c r="G313" s="3"/>
      <c r="H313" s="3"/>
    </row>
    <row r="314" spans="4:8">
      <c r="D314" s="3"/>
      <c r="E314" s="3"/>
      <c r="F314" s="3"/>
      <c r="G314" s="3"/>
      <c r="H314" s="3"/>
    </row>
    <row r="315" spans="4:8">
      <c r="D315" s="3"/>
      <c r="E315" s="3"/>
      <c r="F315" s="3"/>
      <c r="G315" s="3"/>
      <c r="H315" s="3"/>
    </row>
    <row r="316" spans="4:8">
      <c r="D316" s="3"/>
      <c r="E316" s="3"/>
      <c r="F316" s="3"/>
      <c r="G316" s="3"/>
      <c r="H316" s="3"/>
    </row>
    <row r="317" spans="4:8">
      <c r="D317" s="3"/>
      <c r="E317" s="3"/>
      <c r="F317" s="3"/>
      <c r="G317" s="3"/>
      <c r="H317" s="3"/>
    </row>
    <row r="318" spans="4:8">
      <c r="D318" s="3"/>
      <c r="E318" s="3"/>
      <c r="F318" s="3"/>
      <c r="G318" s="3"/>
      <c r="H318" s="3"/>
    </row>
    <row r="319" spans="4:8">
      <c r="D319" s="3"/>
      <c r="E319" s="3"/>
      <c r="F319" s="3"/>
      <c r="G319" s="3"/>
      <c r="H319" s="3"/>
    </row>
    <row r="320" spans="4:8">
      <c r="D320" s="3"/>
      <c r="E320" s="3"/>
      <c r="F320" s="3"/>
      <c r="G320" s="3"/>
      <c r="H320" s="3"/>
    </row>
    <row r="321" spans="4:8">
      <c r="D321" s="3"/>
      <c r="E321" s="3"/>
      <c r="F321" s="3"/>
      <c r="G321" s="3"/>
      <c r="H321" s="3"/>
    </row>
    <row r="322" spans="4:8">
      <c r="D322" s="3"/>
      <c r="E322" s="3"/>
      <c r="F322" s="3"/>
      <c r="G322" s="3"/>
      <c r="H322" s="3"/>
    </row>
    <row r="323" spans="4:8">
      <c r="D323" s="3"/>
      <c r="E323" s="3"/>
      <c r="F323" s="3"/>
      <c r="G323" s="3"/>
      <c r="H323" s="3"/>
    </row>
    <row r="324" spans="4:8">
      <c r="D324" s="3"/>
      <c r="E324" s="3"/>
      <c r="F324" s="3"/>
      <c r="G324" s="3"/>
      <c r="H324" s="3"/>
    </row>
    <row r="325" spans="4:8">
      <c r="D325" s="3"/>
      <c r="E325" s="3"/>
      <c r="F325" s="3"/>
      <c r="G325" s="3"/>
      <c r="H325" s="3"/>
    </row>
    <row r="326" spans="4:8">
      <c r="D326" s="3"/>
      <c r="E326" s="3"/>
      <c r="F326" s="3"/>
      <c r="G326" s="3"/>
      <c r="H326" s="3"/>
    </row>
    <row r="327" spans="4:8">
      <c r="D327" s="3"/>
      <c r="E327" s="3"/>
      <c r="F327" s="3"/>
      <c r="G327" s="3"/>
      <c r="H327" s="3"/>
    </row>
    <row r="328" spans="4:8">
      <c r="D328" s="3"/>
      <c r="E328" s="3"/>
      <c r="F328" s="3"/>
      <c r="G328" s="3"/>
      <c r="H328" s="3"/>
    </row>
    <row r="329" spans="4:8">
      <c r="D329" s="3"/>
      <c r="E329" s="3"/>
      <c r="F329" s="3"/>
      <c r="G329" s="3"/>
      <c r="H329" s="3"/>
    </row>
    <row r="330" spans="4:8">
      <c r="D330" s="3"/>
      <c r="E330" s="3"/>
      <c r="F330" s="3"/>
      <c r="G330" s="3"/>
      <c r="H330" s="3"/>
    </row>
    <row r="331" spans="4:8">
      <c r="D331" s="3"/>
      <c r="E331" s="3"/>
      <c r="F331" s="3"/>
      <c r="G331" s="3"/>
      <c r="H331" s="3"/>
    </row>
    <row r="332" spans="4:8">
      <c r="D332" s="3"/>
      <c r="E332" s="3"/>
      <c r="F332" s="3"/>
      <c r="G332" s="3"/>
      <c r="H332" s="3"/>
    </row>
    <row r="333" spans="4:8">
      <c r="D333" s="3"/>
      <c r="E333" s="3"/>
      <c r="F333" s="3"/>
      <c r="G333" s="3"/>
      <c r="H333" s="3"/>
    </row>
    <row r="334" spans="4:8">
      <c r="D334" s="3"/>
      <c r="E334" s="3"/>
      <c r="F334" s="3"/>
      <c r="G334" s="3"/>
      <c r="H334" s="3"/>
    </row>
    <row r="335" spans="4:8">
      <c r="D335" s="3"/>
      <c r="E335" s="3"/>
      <c r="F335" s="3"/>
      <c r="G335" s="3"/>
      <c r="H335" s="3"/>
    </row>
    <row r="336" spans="4:8">
      <c r="D336" s="3"/>
      <c r="E336" s="3"/>
      <c r="F336" s="3"/>
      <c r="G336" s="3"/>
      <c r="H336" s="3"/>
    </row>
    <row r="337" spans="4:8">
      <c r="D337" s="3"/>
      <c r="E337" s="3"/>
      <c r="F337" s="3"/>
      <c r="G337" s="3"/>
      <c r="H337" s="3"/>
    </row>
    <row r="338" spans="4:8">
      <c r="D338" s="3"/>
      <c r="E338" s="3"/>
      <c r="F338" s="3"/>
      <c r="G338" s="3"/>
      <c r="H338" s="3"/>
    </row>
    <row r="339" spans="4:8">
      <c r="D339" s="3"/>
      <c r="E339" s="3"/>
      <c r="F339" s="3"/>
      <c r="G339" s="3"/>
      <c r="H339" s="3"/>
    </row>
    <row r="340" spans="4:8">
      <c r="D340" s="3"/>
      <c r="E340" s="3"/>
      <c r="F340" s="3"/>
      <c r="G340" s="3"/>
      <c r="H340" s="3"/>
    </row>
    <row r="341" spans="4:8">
      <c r="D341" s="3"/>
      <c r="E341" s="3"/>
      <c r="F341" s="3"/>
      <c r="G341" s="3"/>
      <c r="H341" s="3"/>
    </row>
    <row r="342" spans="4:8">
      <c r="D342" s="3"/>
      <c r="E342" s="3"/>
      <c r="F342" s="3"/>
      <c r="G342" s="3"/>
      <c r="H342" s="3"/>
    </row>
    <row r="343" spans="4:8">
      <c r="D343" s="3"/>
      <c r="E343" s="3"/>
      <c r="F343" s="3"/>
      <c r="G343" s="3"/>
      <c r="H343" s="3"/>
    </row>
    <row r="344" spans="4:8">
      <c r="D344" s="3"/>
      <c r="E344" s="3"/>
      <c r="F344" s="3"/>
      <c r="G344" s="3"/>
      <c r="H344" s="3"/>
    </row>
    <row r="345" spans="4:8">
      <c r="D345" s="3"/>
      <c r="E345" s="3"/>
      <c r="F345" s="3"/>
      <c r="G345" s="3"/>
      <c r="H345" s="3"/>
    </row>
    <row r="346" spans="4:8">
      <c r="D346" s="3"/>
      <c r="E346" s="3"/>
      <c r="F346" s="3"/>
      <c r="G346" s="3"/>
      <c r="H346" s="3"/>
    </row>
    <row r="347" spans="4:8">
      <c r="D347" s="3"/>
      <c r="E347" s="3"/>
      <c r="F347" s="3"/>
      <c r="G347" s="3"/>
      <c r="H347" s="3"/>
    </row>
    <row r="348" spans="4:8">
      <c r="D348" s="3"/>
      <c r="E348" s="3"/>
      <c r="F348" s="3"/>
      <c r="G348" s="3"/>
      <c r="H348" s="3"/>
    </row>
    <row r="349" spans="4:8">
      <c r="D349" s="3"/>
      <c r="E349" s="3"/>
      <c r="F349" s="3"/>
      <c r="G349" s="3"/>
      <c r="H349" s="3"/>
    </row>
    <row r="350" spans="4:8">
      <c r="D350" s="3"/>
      <c r="E350" s="3"/>
      <c r="F350" s="3"/>
      <c r="G350" s="3"/>
      <c r="H350" s="3"/>
    </row>
    <row r="351" spans="4:8">
      <c r="D351" s="3"/>
      <c r="E351" s="3"/>
      <c r="F351" s="3"/>
      <c r="G351" s="3"/>
      <c r="H351" s="3"/>
    </row>
    <row r="352" spans="4:8">
      <c r="D352" s="3"/>
      <c r="E352" s="3"/>
      <c r="F352" s="3"/>
      <c r="G352" s="3"/>
      <c r="H352" s="3"/>
    </row>
    <row r="353" spans="4:8">
      <c r="D353" s="3"/>
      <c r="E353" s="3"/>
      <c r="F353" s="3"/>
      <c r="G353" s="3"/>
      <c r="H353" s="3"/>
    </row>
    <row r="354" spans="4:8">
      <c r="D354" s="3"/>
      <c r="E354" s="3"/>
      <c r="F354" s="3"/>
      <c r="G354" s="3"/>
      <c r="H354" s="3"/>
    </row>
    <row r="355" spans="4:8">
      <c r="D355" s="3"/>
      <c r="E355" s="3"/>
      <c r="F355" s="3"/>
      <c r="G355" s="3"/>
      <c r="H355" s="3"/>
    </row>
    <row r="356" spans="4:8">
      <c r="D356" s="3"/>
      <c r="E356" s="3"/>
      <c r="F356" s="3"/>
      <c r="G356" s="3"/>
      <c r="H356" s="3"/>
    </row>
    <row r="357" spans="4:8">
      <c r="D357" s="3"/>
      <c r="E357" s="3"/>
      <c r="F357" s="3"/>
      <c r="G357" s="3"/>
      <c r="H357" s="3"/>
    </row>
    <row r="358" spans="4:8">
      <c r="D358" s="3"/>
      <c r="E358" s="3"/>
      <c r="F358" s="3"/>
      <c r="G358" s="3"/>
      <c r="H358" s="3"/>
    </row>
    <row r="359" spans="4:8">
      <c r="D359" s="3"/>
      <c r="E359" s="3"/>
      <c r="F359" s="3"/>
      <c r="G359" s="3"/>
      <c r="H359" s="3"/>
    </row>
    <row r="360" spans="4:8">
      <c r="D360" s="3"/>
      <c r="E360" s="3"/>
      <c r="F360" s="3"/>
      <c r="G360" s="3"/>
      <c r="H360" s="3"/>
    </row>
    <row r="361" spans="4:8">
      <c r="D361" s="3"/>
      <c r="E361" s="3"/>
      <c r="F361" s="3"/>
      <c r="G361" s="3"/>
      <c r="H361" s="3"/>
    </row>
    <row r="362" spans="4:8">
      <c r="D362" s="3"/>
      <c r="E362" s="3"/>
      <c r="F362" s="3"/>
      <c r="G362" s="3"/>
      <c r="H362" s="3"/>
    </row>
    <row r="363" spans="4:8">
      <c r="D363" s="3"/>
      <c r="E363" s="3"/>
      <c r="F363" s="3"/>
      <c r="G363" s="3"/>
      <c r="H363" s="3"/>
    </row>
    <row r="364" spans="4:8">
      <c r="D364" s="3"/>
      <c r="E364" s="3"/>
      <c r="F364" s="3"/>
      <c r="G364" s="3"/>
      <c r="H364" s="3"/>
    </row>
    <row r="365" spans="4:8">
      <c r="D365" s="3"/>
      <c r="E365" s="3"/>
      <c r="F365" s="3"/>
      <c r="G365" s="3"/>
      <c r="H365" s="3"/>
    </row>
    <row r="366" spans="4:8">
      <c r="D366" s="3"/>
      <c r="E366" s="3"/>
      <c r="F366" s="3"/>
      <c r="G366" s="3"/>
      <c r="H366" s="3"/>
    </row>
    <row r="367" spans="4:8">
      <c r="D367" s="3"/>
      <c r="E367" s="3"/>
      <c r="F367" s="3"/>
      <c r="G367" s="3"/>
      <c r="H367" s="3"/>
    </row>
    <row r="368" spans="4:8">
      <c r="D368" s="3"/>
      <c r="E368" s="3"/>
      <c r="F368" s="3"/>
      <c r="G368" s="3"/>
      <c r="H368" s="3"/>
    </row>
    <row r="369" spans="4:8">
      <c r="D369" s="3"/>
      <c r="E369" s="3"/>
      <c r="F369" s="3"/>
      <c r="G369" s="3"/>
      <c r="H369" s="3"/>
    </row>
    <row r="370" spans="4:8">
      <c r="D370" s="3"/>
      <c r="E370" s="3"/>
      <c r="F370" s="3"/>
      <c r="G370" s="3"/>
      <c r="H370" s="3"/>
    </row>
    <row r="371" spans="4:8">
      <c r="D371" s="3"/>
      <c r="E371" s="3"/>
      <c r="F371" s="3"/>
      <c r="G371" s="3"/>
      <c r="H371" s="3"/>
    </row>
    <row r="372" spans="4:8">
      <c r="D372" s="3"/>
      <c r="E372" s="3"/>
      <c r="F372" s="3"/>
      <c r="G372" s="3"/>
      <c r="H372" s="3"/>
    </row>
    <row r="373" spans="4:8">
      <c r="D373" s="3"/>
      <c r="E373" s="3"/>
      <c r="F373" s="3"/>
      <c r="G373" s="3"/>
      <c r="H373" s="3"/>
    </row>
    <row r="374" spans="4:8">
      <c r="D374" s="3"/>
      <c r="E374" s="3"/>
      <c r="F374" s="3"/>
      <c r="G374" s="3"/>
      <c r="H374" s="3"/>
    </row>
    <row r="375" spans="4:8">
      <c r="D375" s="3"/>
      <c r="E375" s="3"/>
      <c r="F375" s="3"/>
      <c r="G375" s="3"/>
      <c r="H375" s="3"/>
    </row>
    <row r="376" spans="4:8">
      <c r="D376" s="3"/>
      <c r="E376" s="3"/>
      <c r="F376" s="3"/>
      <c r="G376" s="3"/>
      <c r="H376" s="3"/>
    </row>
    <row r="377" spans="4:8">
      <c r="D377" s="3"/>
      <c r="E377" s="3"/>
      <c r="F377" s="3"/>
      <c r="G377" s="3"/>
      <c r="H377" s="3"/>
    </row>
    <row r="378" spans="4:8">
      <c r="D378" s="3"/>
      <c r="E378" s="3"/>
      <c r="F378" s="3"/>
      <c r="G378" s="3"/>
      <c r="H378" s="3"/>
    </row>
    <row r="379" spans="4:8">
      <c r="D379" s="3"/>
      <c r="E379" s="3"/>
      <c r="F379" s="3"/>
      <c r="G379" s="3"/>
      <c r="H379" s="3"/>
    </row>
    <row r="380" spans="4:8">
      <c r="D380" s="3"/>
      <c r="E380" s="3"/>
      <c r="F380" s="3"/>
      <c r="G380" s="3"/>
      <c r="H380" s="3"/>
    </row>
    <row r="381" spans="4:8">
      <c r="D381" s="3"/>
      <c r="E381" s="3"/>
      <c r="F381" s="3"/>
      <c r="G381" s="3"/>
      <c r="H381" s="3"/>
    </row>
    <row r="382" spans="4:8">
      <c r="D382" s="3"/>
      <c r="E382" s="3"/>
      <c r="F382" s="3"/>
      <c r="G382" s="3"/>
      <c r="H382" s="3"/>
    </row>
    <row r="383" spans="4:8">
      <c r="D383" s="3"/>
      <c r="E383" s="3"/>
      <c r="F383" s="3"/>
      <c r="G383" s="3"/>
      <c r="H383" s="3"/>
    </row>
    <row r="384" spans="4:8">
      <c r="D384" s="3"/>
      <c r="E384" s="3"/>
      <c r="F384" s="3"/>
      <c r="G384" s="3"/>
      <c r="H384" s="3"/>
    </row>
    <row r="385" spans="4:8">
      <c r="D385" s="3"/>
      <c r="E385" s="3"/>
      <c r="F385" s="3"/>
      <c r="G385" s="3"/>
      <c r="H385" s="3"/>
    </row>
    <row r="386" spans="4:8">
      <c r="D386" s="3"/>
      <c r="E386" s="3"/>
      <c r="F386" s="3"/>
      <c r="G386" s="3"/>
      <c r="H386" s="3"/>
    </row>
    <row r="387" spans="4:8">
      <c r="D387" s="3"/>
      <c r="E387" s="3"/>
      <c r="F387" s="3"/>
      <c r="G387" s="3"/>
      <c r="H387" s="3"/>
    </row>
    <row r="388" spans="4:8">
      <c r="D388" s="3"/>
      <c r="E388" s="3"/>
      <c r="F388" s="3"/>
      <c r="G388" s="3"/>
      <c r="H388" s="3"/>
    </row>
    <row r="389" spans="4:8">
      <c r="D389" s="3"/>
      <c r="E389" s="3"/>
      <c r="F389" s="3"/>
      <c r="G389" s="3"/>
      <c r="H389" s="3"/>
    </row>
    <row r="390" spans="4:8">
      <c r="D390" s="3"/>
      <c r="E390" s="3"/>
      <c r="F390" s="3"/>
      <c r="G390" s="3"/>
      <c r="H390" s="3"/>
    </row>
    <row r="391" spans="4:8">
      <c r="D391" s="3"/>
      <c r="E391" s="3"/>
      <c r="F391" s="3"/>
      <c r="G391" s="3"/>
      <c r="H391" s="3"/>
    </row>
    <row r="392" spans="4:8">
      <c r="D392" s="3"/>
      <c r="E392" s="3"/>
      <c r="F392" s="3"/>
      <c r="G392" s="3"/>
      <c r="H392" s="3"/>
    </row>
    <row r="393" spans="4:8">
      <c r="D393" s="3"/>
      <c r="E393" s="3"/>
      <c r="F393" s="3"/>
      <c r="G393" s="3"/>
      <c r="H393" s="3"/>
    </row>
    <row r="394" spans="4:8">
      <c r="D394" s="3"/>
      <c r="E394" s="3"/>
      <c r="F394" s="3"/>
      <c r="G394" s="3"/>
      <c r="H394" s="3"/>
    </row>
    <row r="395" spans="4:8">
      <c r="D395" s="3"/>
      <c r="E395" s="3"/>
      <c r="F395" s="3"/>
      <c r="G395" s="3"/>
      <c r="H395" s="3"/>
    </row>
    <row r="396" spans="4:8">
      <c r="D396" s="3"/>
      <c r="E396" s="3"/>
      <c r="F396" s="3"/>
      <c r="G396" s="3"/>
      <c r="H396" s="3"/>
    </row>
    <row r="397" spans="4:8">
      <c r="D397" s="3"/>
      <c r="E397" s="3"/>
      <c r="F397" s="3"/>
      <c r="G397" s="3"/>
      <c r="H397" s="3"/>
    </row>
    <row r="398" spans="4:8">
      <c r="D398" s="3"/>
      <c r="E398" s="3"/>
      <c r="F398" s="3"/>
      <c r="G398" s="3"/>
      <c r="H398" s="3"/>
    </row>
    <row r="399" spans="4:8">
      <c r="D399" s="3"/>
      <c r="E399" s="3"/>
      <c r="F399" s="3"/>
      <c r="G399" s="3"/>
      <c r="H399" s="3"/>
    </row>
    <row r="400" spans="4:8">
      <c r="D400" s="3"/>
      <c r="E400" s="3"/>
      <c r="F400" s="3"/>
      <c r="G400" s="3"/>
      <c r="H400" s="3"/>
    </row>
    <row r="401" spans="4:8">
      <c r="D401" s="3"/>
      <c r="E401" s="3"/>
      <c r="F401" s="3"/>
      <c r="G401" s="3"/>
      <c r="H401" s="3"/>
    </row>
    <row r="402" spans="4:8">
      <c r="D402" s="3"/>
      <c r="E402" s="3"/>
      <c r="F402" s="3"/>
      <c r="G402" s="3"/>
      <c r="H402" s="3"/>
    </row>
    <row r="403" spans="4:8">
      <c r="D403" s="3"/>
      <c r="E403" s="3"/>
      <c r="F403" s="3"/>
      <c r="G403" s="3"/>
      <c r="H403" s="3"/>
    </row>
    <row r="404" spans="4:8">
      <c r="D404" s="3"/>
      <c r="E404" s="3"/>
      <c r="F404" s="3"/>
      <c r="G404" s="3"/>
      <c r="H404" s="3"/>
    </row>
    <row r="405" spans="4:8">
      <c r="D405" s="3"/>
      <c r="E405" s="3"/>
      <c r="F405" s="3"/>
      <c r="G405" s="3"/>
      <c r="H405" s="3"/>
    </row>
    <row r="406" spans="4:8">
      <c r="D406" s="3"/>
      <c r="E406" s="3"/>
      <c r="F406" s="3"/>
      <c r="G406" s="3"/>
      <c r="H406" s="3"/>
    </row>
    <row r="407" spans="4:8">
      <c r="D407" s="3"/>
      <c r="E407" s="3"/>
      <c r="F407" s="3"/>
      <c r="G407" s="3"/>
      <c r="H407" s="3"/>
    </row>
    <row r="408" spans="4:8">
      <c r="D408" s="3"/>
      <c r="E408" s="3"/>
      <c r="F408" s="3"/>
      <c r="G408" s="3"/>
      <c r="H408" s="3"/>
    </row>
    <row r="409" spans="4:8">
      <c r="D409" s="3"/>
      <c r="E409" s="3"/>
      <c r="F409" s="3"/>
      <c r="G409" s="3"/>
      <c r="H409" s="3"/>
    </row>
    <row r="410" spans="4:8">
      <c r="D410" s="3"/>
      <c r="E410" s="3"/>
      <c r="F410" s="3"/>
      <c r="G410" s="3"/>
      <c r="H410" s="3"/>
    </row>
    <row r="411" spans="4:8">
      <c r="D411" s="3"/>
      <c r="E411" s="3"/>
      <c r="F411" s="3"/>
      <c r="G411" s="3"/>
      <c r="H411" s="3"/>
    </row>
    <row r="412" spans="4:8">
      <c r="D412" s="3"/>
      <c r="E412" s="3"/>
      <c r="F412" s="3"/>
      <c r="G412" s="3"/>
      <c r="H412" s="3"/>
    </row>
    <row r="413" spans="4:8">
      <c r="D413" s="3"/>
      <c r="E413" s="3"/>
      <c r="F413" s="3"/>
      <c r="G413" s="3"/>
      <c r="H413" s="3"/>
    </row>
    <row r="414" spans="4:8">
      <c r="D414" s="3"/>
      <c r="E414" s="3"/>
      <c r="F414" s="3"/>
      <c r="G414" s="3"/>
      <c r="H414" s="3"/>
    </row>
    <row r="415" spans="4:8">
      <c r="D415" s="3"/>
      <c r="E415" s="3"/>
      <c r="F415" s="3"/>
      <c r="G415" s="3"/>
      <c r="H415" s="3"/>
    </row>
    <row r="416" spans="4:8">
      <c r="D416" s="3"/>
      <c r="E416" s="3"/>
      <c r="F416" s="3"/>
      <c r="G416" s="3"/>
      <c r="H416" s="3"/>
    </row>
    <row r="417" spans="4:8">
      <c r="D417" s="3"/>
      <c r="E417" s="3"/>
      <c r="F417" s="3"/>
      <c r="G417" s="3"/>
      <c r="H417" s="3"/>
    </row>
    <row r="418" spans="4:8">
      <c r="D418" s="3"/>
      <c r="E418" s="3"/>
      <c r="F418" s="3"/>
      <c r="G418" s="3"/>
      <c r="H418" s="3"/>
    </row>
    <row r="419" spans="4:8">
      <c r="D419" s="3"/>
      <c r="E419" s="3"/>
      <c r="F419" s="3"/>
      <c r="G419" s="3"/>
      <c r="H419" s="3"/>
    </row>
    <row r="420" spans="4:8">
      <c r="D420" s="3"/>
      <c r="E420" s="3"/>
      <c r="F420" s="3"/>
      <c r="G420" s="3"/>
      <c r="H420" s="3"/>
    </row>
    <row r="421" spans="4:8">
      <c r="D421" s="3"/>
      <c r="E421" s="3"/>
      <c r="F421" s="3"/>
      <c r="G421" s="3"/>
      <c r="H421" s="3"/>
    </row>
    <row r="422" spans="4:8">
      <c r="D422" s="3"/>
      <c r="E422" s="3"/>
      <c r="F422" s="3"/>
      <c r="G422" s="3"/>
      <c r="H422" s="3"/>
    </row>
    <row r="423" spans="4:8">
      <c r="D423" s="3"/>
      <c r="E423" s="3"/>
      <c r="F423" s="3"/>
      <c r="G423" s="3"/>
      <c r="H423" s="3"/>
    </row>
    <row r="424" spans="4:8">
      <c r="D424" s="3"/>
      <c r="E424" s="3"/>
      <c r="F424" s="3"/>
      <c r="G424" s="3"/>
      <c r="H424" s="3"/>
    </row>
    <row r="425" spans="4:8">
      <c r="D425" s="3"/>
      <c r="E425" s="3"/>
      <c r="F425" s="3"/>
      <c r="G425" s="3"/>
      <c r="H425" s="3"/>
    </row>
    <row r="426" spans="4:8">
      <c r="D426" s="3"/>
      <c r="E426" s="3"/>
      <c r="F426" s="3"/>
      <c r="G426" s="3"/>
      <c r="H426" s="3"/>
    </row>
    <row r="427" spans="4:8">
      <c r="D427" s="3"/>
      <c r="E427" s="3"/>
      <c r="F427" s="3"/>
      <c r="G427" s="3"/>
      <c r="H427" s="3"/>
    </row>
    <row r="428" spans="4:8">
      <c r="D428" s="3"/>
      <c r="E428" s="3"/>
      <c r="F428" s="3"/>
      <c r="G428" s="3"/>
      <c r="H428" s="3"/>
    </row>
    <row r="429" spans="4:8">
      <c r="D429" s="3"/>
      <c r="E429" s="3"/>
      <c r="F429" s="3"/>
      <c r="G429" s="3"/>
      <c r="H429" s="3"/>
    </row>
    <row r="430" spans="4:8">
      <c r="D430" s="3"/>
      <c r="E430" s="3"/>
      <c r="F430" s="3"/>
      <c r="G430" s="3"/>
      <c r="H430" s="3"/>
    </row>
    <row r="431" spans="4:8">
      <c r="D431" s="3"/>
      <c r="E431" s="3"/>
      <c r="F431" s="3"/>
      <c r="G431" s="3"/>
      <c r="H431" s="3"/>
    </row>
    <row r="432" spans="4:8">
      <c r="D432" s="3"/>
      <c r="E432" s="3"/>
      <c r="F432" s="3"/>
      <c r="G432" s="3"/>
      <c r="H432" s="3"/>
    </row>
    <row r="433" spans="4:8">
      <c r="D433" s="3"/>
      <c r="E433" s="3"/>
      <c r="F433" s="3"/>
      <c r="G433" s="3"/>
      <c r="H433" s="3"/>
    </row>
    <row r="434" spans="4:8">
      <c r="D434" s="3"/>
      <c r="E434" s="3"/>
      <c r="F434" s="3"/>
      <c r="G434" s="3"/>
      <c r="H434" s="3"/>
    </row>
    <row r="435" spans="4:8">
      <c r="D435" s="3"/>
      <c r="E435" s="3"/>
      <c r="F435" s="3"/>
      <c r="G435" s="3"/>
      <c r="H435" s="3"/>
    </row>
    <row r="436" spans="4:8">
      <c r="D436" s="3"/>
      <c r="E436" s="3"/>
      <c r="F436" s="3"/>
      <c r="G436" s="3"/>
      <c r="H436" s="3"/>
    </row>
    <row r="437" spans="4:8">
      <c r="D437" s="3"/>
      <c r="E437" s="3"/>
      <c r="F437" s="3"/>
      <c r="G437" s="3"/>
      <c r="H437" s="3"/>
    </row>
    <row r="438" spans="4:8">
      <c r="D438" s="3"/>
      <c r="E438" s="3"/>
      <c r="F438" s="3"/>
      <c r="G438" s="3"/>
      <c r="H438" s="3"/>
    </row>
    <row r="439" spans="4:8">
      <c r="D439" s="3"/>
      <c r="E439" s="3"/>
      <c r="F439" s="3"/>
      <c r="G439" s="3"/>
      <c r="H439" s="3"/>
    </row>
    <row r="440" spans="4:8">
      <c r="D440" s="3"/>
      <c r="E440" s="3"/>
      <c r="F440" s="3"/>
      <c r="G440" s="3"/>
      <c r="H440" s="3"/>
    </row>
    <row r="441" spans="4:8">
      <c r="D441" s="3"/>
      <c r="E441" s="3"/>
      <c r="F441" s="3"/>
      <c r="G441" s="3"/>
      <c r="H441" s="3"/>
    </row>
    <row r="442" spans="4:8">
      <c r="D442" s="3"/>
      <c r="E442" s="3"/>
      <c r="F442" s="3"/>
      <c r="G442" s="3"/>
      <c r="H442" s="3"/>
    </row>
    <row r="443" spans="4:8">
      <c r="D443" s="3"/>
      <c r="E443" s="3"/>
      <c r="F443" s="3"/>
      <c r="G443" s="3"/>
      <c r="H443" s="3"/>
    </row>
    <row r="444" spans="4:8">
      <c r="D444" s="3"/>
      <c r="E444" s="3"/>
      <c r="F444" s="3"/>
      <c r="G444" s="3"/>
      <c r="H444" s="3"/>
    </row>
    <row r="445" spans="4:8">
      <c r="D445" s="3"/>
      <c r="E445" s="3"/>
      <c r="F445" s="3"/>
      <c r="G445" s="3"/>
      <c r="H445" s="3"/>
    </row>
    <row r="446" spans="4:8">
      <c r="D446" s="3"/>
      <c r="E446" s="3"/>
      <c r="F446" s="3"/>
      <c r="G446" s="3"/>
      <c r="H446" s="3"/>
    </row>
    <row r="447" spans="4:8">
      <c r="D447" s="3"/>
      <c r="E447" s="3"/>
      <c r="F447" s="3"/>
      <c r="G447" s="3"/>
      <c r="H447" s="3"/>
    </row>
    <row r="448" spans="4:8">
      <c r="D448" s="3"/>
      <c r="E448" s="3"/>
      <c r="F448" s="3"/>
      <c r="G448" s="3"/>
      <c r="H448" s="3"/>
    </row>
    <row r="449" spans="4:8">
      <c r="D449" s="3"/>
      <c r="E449" s="3"/>
      <c r="F449" s="3"/>
      <c r="G449" s="3"/>
      <c r="H449" s="3"/>
    </row>
    <row r="450" spans="4:8">
      <c r="D450" s="3"/>
      <c r="E450" s="3"/>
      <c r="F450" s="3"/>
      <c r="G450" s="3"/>
      <c r="H450" s="3"/>
    </row>
    <row r="451" spans="4:8">
      <c r="D451" s="3"/>
      <c r="E451" s="3"/>
      <c r="F451" s="3"/>
      <c r="G451" s="3"/>
      <c r="H451" s="3"/>
    </row>
    <row r="452" spans="4:8">
      <c r="D452" s="3"/>
      <c r="E452" s="3"/>
      <c r="F452" s="3"/>
      <c r="G452" s="3"/>
      <c r="H452" s="3"/>
    </row>
    <row r="453" spans="4:8">
      <c r="D453" s="3"/>
      <c r="E453" s="3"/>
      <c r="F453" s="3"/>
      <c r="G453" s="3"/>
      <c r="H453" s="3"/>
    </row>
    <row r="454" spans="4:8">
      <c r="D454" s="3"/>
      <c r="E454" s="3"/>
      <c r="F454" s="3"/>
      <c r="G454" s="3"/>
      <c r="H454" s="3"/>
    </row>
    <row r="455" spans="4:8">
      <c r="D455" s="3"/>
      <c r="E455" s="3"/>
      <c r="F455" s="3"/>
      <c r="G455" s="3"/>
      <c r="H455" s="3"/>
    </row>
    <row r="456" spans="4:8">
      <c r="D456" s="3"/>
      <c r="E456" s="3"/>
      <c r="F456" s="3"/>
      <c r="G456" s="3"/>
      <c r="H456" s="3"/>
    </row>
    <row r="457" spans="4:8">
      <c r="D457" s="3"/>
      <c r="E457" s="3"/>
      <c r="F457" s="3"/>
      <c r="G457" s="3"/>
      <c r="H457" s="3"/>
    </row>
    <row r="458" spans="4:8">
      <c r="D458" s="3"/>
      <c r="E458" s="3"/>
      <c r="F458" s="3"/>
      <c r="G458" s="3"/>
      <c r="H458" s="3"/>
    </row>
    <row r="459" spans="4:8">
      <c r="D459" s="3"/>
      <c r="E459" s="3"/>
      <c r="F459" s="3"/>
      <c r="G459" s="3"/>
      <c r="H459" s="3"/>
    </row>
    <row r="460" spans="4:8">
      <c r="D460" s="3"/>
      <c r="E460" s="3"/>
      <c r="F460" s="3"/>
      <c r="G460" s="3"/>
      <c r="H460" s="3"/>
    </row>
    <row r="461" spans="4:8">
      <c r="D461" s="3"/>
      <c r="E461" s="3"/>
      <c r="F461" s="3"/>
      <c r="G461" s="3"/>
      <c r="H461" s="3"/>
    </row>
    <row r="462" spans="4:8">
      <c r="D462" s="3"/>
      <c r="E462" s="3"/>
      <c r="F462" s="3"/>
      <c r="G462" s="3"/>
      <c r="H462" s="3"/>
    </row>
    <row r="463" spans="4:8">
      <c r="D463" s="3"/>
      <c r="E463" s="3"/>
      <c r="F463" s="3"/>
      <c r="G463" s="3"/>
      <c r="H463" s="3"/>
    </row>
    <row r="464" spans="4:8">
      <c r="D464" s="3"/>
      <c r="E464" s="3"/>
      <c r="F464" s="3"/>
      <c r="G464" s="3"/>
      <c r="H464" s="3"/>
    </row>
    <row r="465" spans="4:8">
      <c r="D465" s="3"/>
      <c r="E465" s="3"/>
      <c r="F465" s="3"/>
      <c r="G465" s="3"/>
      <c r="H465" s="3"/>
    </row>
    <row r="466" spans="4:8">
      <c r="D466" s="3"/>
      <c r="E466" s="3"/>
      <c r="F466" s="3"/>
      <c r="G466" s="3"/>
      <c r="H466" s="3"/>
    </row>
    <row r="467" spans="4:8">
      <c r="D467" s="3"/>
      <c r="E467" s="3"/>
      <c r="F467" s="3"/>
      <c r="G467" s="3"/>
      <c r="H467" s="3"/>
    </row>
    <row r="468" spans="4:8">
      <c r="D468" s="3"/>
      <c r="E468" s="3"/>
      <c r="F468" s="3"/>
      <c r="G468" s="3"/>
      <c r="H468" s="3"/>
    </row>
    <row r="469" spans="4:8">
      <c r="D469" s="3"/>
      <c r="E469" s="3"/>
      <c r="F469" s="3"/>
      <c r="G469" s="3"/>
      <c r="H469" s="3"/>
    </row>
    <row r="470" spans="4:8">
      <c r="D470" s="3"/>
      <c r="E470" s="3"/>
      <c r="F470" s="3"/>
      <c r="G470" s="3"/>
      <c r="H470" s="3"/>
    </row>
    <row r="471" spans="4:8">
      <c r="D471" s="3"/>
      <c r="E471" s="3"/>
      <c r="F471" s="3"/>
      <c r="G471" s="3"/>
      <c r="H471" s="3"/>
    </row>
    <row r="472" spans="4:8">
      <c r="D472" s="3"/>
      <c r="E472" s="3"/>
      <c r="F472" s="3"/>
      <c r="G472" s="3"/>
      <c r="H472" s="3"/>
    </row>
    <row r="473" spans="4:8">
      <c r="D473" s="3"/>
      <c r="E473" s="3"/>
      <c r="F473" s="3"/>
      <c r="G473" s="3"/>
      <c r="H473" s="3"/>
    </row>
    <row r="474" spans="4:8">
      <c r="D474" s="3"/>
      <c r="E474" s="3"/>
      <c r="F474" s="3"/>
      <c r="G474" s="3"/>
      <c r="H474" s="3"/>
    </row>
    <row r="475" spans="4:8">
      <c r="D475" s="3"/>
      <c r="E475" s="3"/>
      <c r="F475" s="3"/>
      <c r="G475" s="3"/>
      <c r="H475" s="3"/>
    </row>
    <row r="476" spans="4:8">
      <c r="D476" s="3"/>
      <c r="E476" s="3"/>
      <c r="F476" s="3"/>
      <c r="G476" s="3"/>
      <c r="H476" s="3"/>
    </row>
    <row r="477" spans="4:8">
      <c r="D477" s="3"/>
      <c r="E477" s="3"/>
      <c r="F477" s="3"/>
      <c r="G477" s="3"/>
      <c r="H477" s="3"/>
    </row>
    <row r="478" spans="4:8">
      <c r="D478" s="3"/>
      <c r="E478" s="3"/>
      <c r="F478" s="3"/>
      <c r="G478" s="3"/>
      <c r="H478" s="3"/>
    </row>
    <row r="479" spans="4:8">
      <c r="D479" s="3"/>
      <c r="E479" s="3"/>
      <c r="F479" s="3"/>
      <c r="G479" s="3"/>
      <c r="H479" s="3"/>
    </row>
    <row r="480" spans="4:8">
      <c r="D480" s="3"/>
      <c r="E480" s="3"/>
      <c r="F480" s="3"/>
      <c r="G480" s="3"/>
      <c r="H480" s="3"/>
    </row>
    <row r="481" spans="4:8">
      <c r="D481" s="3"/>
      <c r="E481" s="3"/>
      <c r="F481" s="3"/>
      <c r="G481" s="3"/>
      <c r="H481" s="3"/>
    </row>
    <row r="482" spans="4:8">
      <c r="D482" s="3"/>
      <c r="E482" s="3"/>
      <c r="F482" s="3"/>
      <c r="G482" s="3"/>
      <c r="H482" s="3"/>
    </row>
    <row r="483" spans="4:8">
      <c r="D483" s="3"/>
      <c r="E483" s="3"/>
      <c r="F483" s="3"/>
      <c r="G483" s="3"/>
      <c r="H483" s="3"/>
    </row>
    <row r="484" spans="4:8">
      <c r="D484" s="3"/>
      <c r="E484" s="3"/>
      <c r="F484" s="3"/>
      <c r="G484" s="3"/>
      <c r="H484" s="3"/>
    </row>
    <row r="485" spans="4:8">
      <c r="D485" s="3"/>
      <c r="E485" s="3"/>
      <c r="F485" s="3"/>
      <c r="G485" s="3"/>
      <c r="H485" s="3"/>
    </row>
    <row r="486" spans="4:8">
      <c r="D486" s="3"/>
      <c r="E486" s="3"/>
      <c r="F486" s="3"/>
      <c r="G486" s="3"/>
      <c r="H486" s="3"/>
    </row>
    <row r="487" spans="4:8">
      <c r="D487" s="3"/>
      <c r="E487" s="3"/>
      <c r="F487" s="3"/>
      <c r="G487" s="3"/>
      <c r="H487" s="3"/>
    </row>
    <row r="488" spans="4:8">
      <c r="D488" s="3"/>
      <c r="E488" s="3"/>
      <c r="F488" s="3"/>
      <c r="G488" s="3"/>
      <c r="H488" s="3"/>
    </row>
    <row r="489" spans="4:8">
      <c r="D489" s="3"/>
      <c r="E489" s="3"/>
      <c r="F489" s="3"/>
      <c r="G489" s="3"/>
      <c r="H489" s="3"/>
    </row>
    <row r="490" spans="4:8">
      <c r="D490" s="3"/>
      <c r="E490" s="3"/>
      <c r="F490" s="3"/>
      <c r="G490" s="3"/>
      <c r="H490" s="3"/>
    </row>
    <row r="491" spans="4:8">
      <c r="D491" s="3"/>
      <c r="E491" s="3"/>
      <c r="F491" s="3"/>
      <c r="G491" s="3"/>
      <c r="H491" s="3"/>
    </row>
    <row r="492" spans="4:8">
      <c r="D492" s="3"/>
      <c r="E492" s="3"/>
      <c r="F492" s="3"/>
      <c r="G492" s="3"/>
      <c r="H492" s="3"/>
    </row>
    <row r="493" spans="4:8">
      <c r="D493" s="3"/>
      <c r="E493" s="3"/>
      <c r="F493" s="3"/>
      <c r="G493" s="3"/>
      <c r="H493" s="3"/>
    </row>
    <row r="494" spans="4:8">
      <c r="D494" s="3"/>
      <c r="E494" s="3"/>
      <c r="F494" s="3"/>
      <c r="G494" s="3"/>
      <c r="H494" s="3"/>
    </row>
    <row r="495" spans="4:8">
      <c r="D495" s="3"/>
      <c r="E495" s="3"/>
      <c r="F495" s="3"/>
      <c r="G495" s="3"/>
      <c r="H495" s="3"/>
    </row>
    <row r="496" spans="4:8">
      <c r="D496" s="3"/>
      <c r="E496" s="3"/>
      <c r="F496" s="3"/>
      <c r="G496" s="3"/>
      <c r="H496" s="3"/>
    </row>
    <row r="497" spans="4:8">
      <c r="D497" s="3"/>
      <c r="E497" s="3"/>
      <c r="F497" s="3"/>
      <c r="G497" s="3"/>
      <c r="H497" s="3"/>
    </row>
    <row r="498" spans="4:8">
      <c r="D498" s="3"/>
      <c r="E498" s="3"/>
      <c r="F498" s="3"/>
      <c r="G498" s="3"/>
      <c r="H498" s="3"/>
    </row>
    <row r="499" spans="4:8">
      <c r="D499" s="3"/>
      <c r="E499" s="3"/>
      <c r="F499" s="3"/>
      <c r="G499" s="3"/>
      <c r="H499" s="3"/>
    </row>
    <row r="500" spans="4:8">
      <c r="D500" s="3"/>
      <c r="E500" s="3"/>
      <c r="F500" s="3"/>
      <c r="G500" s="3"/>
      <c r="H500" s="3"/>
    </row>
    <row r="501" spans="4:8">
      <c r="D501" s="3"/>
      <c r="E501" s="3"/>
      <c r="F501" s="3"/>
      <c r="G501" s="3"/>
      <c r="H501" s="3"/>
    </row>
    <row r="502" spans="4:8">
      <c r="D502" s="3"/>
      <c r="E502" s="3"/>
      <c r="F502" s="3"/>
      <c r="G502" s="3"/>
      <c r="H502" s="3"/>
    </row>
    <row r="503" spans="4:8">
      <c r="D503" s="3"/>
      <c r="E503" s="3"/>
      <c r="F503" s="3"/>
      <c r="G503" s="3"/>
      <c r="H503" s="3"/>
    </row>
    <row r="504" spans="4:8">
      <c r="D504" s="3"/>
      <c r="E504" s="3"/>
      <c r="F504" s="3"/>
      <c r="G504" s="3"/>
      <c r="H504" s="3"/>
    </row>
    <row r="505" spans="4:8">
      <c r="D505" s="3"/>
      <c r="E505" s="3"/>
      <c r="F505" s="3"/>
      <c r="G505" s="3"/>
      <c r="H505" s="3"/>
    </row>
    <row r="506" spans="4:8">
      <c r="D506" s="3"/>
      <c r="E506" s="3"/>
      <c r="F506" s="3"/>
      <c r="G506" s="3"/>
      <c r="H506" s="3"/>
    </row>
    <row r="507" spans="4:8">
      <c r="D507" s="3"/>
      <c r="E507" s="3"/>
      <c r="F507" s="3"/>
      <c r="G507" s="3"/>
      <c r="H507" s="3"/>
    </row>
    <row r="508" spans="4:8">
      <c r="D508" s="3"/>
      <c r="E508" s="3"/>
      <c r="F508" s="3"/>
      <c r="G508" s="3"/>
      <c r="H508" s="3"/>
    </row>
    <row r="509" spans="4:8">
      <c r="D509" s="3"/>
      <c r="E509" s="3"/>
      <c r="F509" s="3"/>
      <c r="G509" s="3"/>
      <c r="H509" s="3"/>
    </row>
    <row r="510" spans="4:8">
      <c r="D510" s="3"/>
      <c r="E510" s="3"/>
      <c r="F510" s="3"/>
      <c r="G510" s="3"/>
      <c r="H510" s="3"/>
    </row>
    <row r="511" spans="4:8">
      <c r="D511" s="3"/>
      <c r="E511" s="3"/>
      <c r="F511" s="3"/>
      <c r="G511" s="3"/>
      <c r="H511" s="3"/>
    </row>
    <row r="512" spans="4:8">
      <c r="D512" s="3"/>
      <c r="E512" s="3"/>
      <c r="F512" s="3"/>
      <c r="G512" s="3"/>
      <c r="H512" s="3"/>
    </row>
    <row r="513" spans="4:8">
      <c r="D513" s="3"/>
      <c r="E513" s="3"/>
      <c r="F513" s="3"/>
      <c r="G513" s="3"/>
      <c r="H513" s="3"/>
    </row>
    <row r="514" spans="4:8">
      <c r="D514" s="3"/>
      <c r="E514" s="3"/>
      <c r="F514" s="3"/>
      <c r="G514" s="3"/>
      <c r="H514" s="3"/>
    </row>
    <row r="515" spans="4:8">
      <c r="D515" s="3"/>
      <c r="E515" s="3"/>
      <c r="F515" s="3"/>
      <c r="G515" s="3"/>
      <c r="H515" s="3"/>
    </row>
    <row r="516" spans="4:8">
      <c r="D516" s="3"/>
      <c r="E516" s="3"/>
      <c r="F516" s="3"/>
      <c r="G516" s="3"/>
      <c r="H516" s="3"/>
    </row>
    <row r="517" spans="4:8">
      <c r="D517" s="3"/>
      <c r="E517" s="3"/>
      <c r="F517" s="3"/>
      <c r="G517" s="3"/>
      <c r="H517" s="3"/>
    </row>
    <row r="518" spans="4:8">
      <c r="D518" s="3"/>
      <c r="E518" s="3"/>
      <c r="F518" s="3"/>
      <c r="G518" s="3"/>
      <c r="H518" s="3"/>
    </row>
    <row r="519" spans="4:8">
      <c r="D519" s="3"/>
      <c r="E519" s="3"/>
      <c r="F519" s="3"/>
      <c r="G519" s="3"/>
      <c r="H519" s="3"/>
    </row>
    <row r="520" spans="4:8">
      <c r="D520" s="3"/>
      <c r="E520" s="3"/>
      <c r="F520" s="3"/>
      <c r="G520" s="3"/>
      <c r="H520" s="3"/>
    </row>
    <row r="521" spans="4:8">
      <c r="D521" s="3"/>
      <c r="E521" s="3"/>
      <c r="F521" s="3"/>
      <c r="G521" s="3"/>
      <c r="H521" s="3"/>
    </row>
    <row r="522" spans="4:8">
      <c r="D522" s="3"/>
      <c r="E522" s="3"/>
      <c r="F522" s="3"/>
      <c r="G522" s="3"/>
      <c r="H522" s="3"/>
    </row>
    <row r="523" spans="4:8">
      <c r="D523" s="3"/>
      <c r="E523" s="3"/>
      <c r="F523" s="3"/>
      <c r="G523" s="3"/>
      <c r="H523" s="3"/>
    </row>
    <row r="524" spans="4:8">
      <c r="D524" s="3"/>
      <c r="E524" s="3"/>
      <c r="F524" s="3"/>
      <c r="G524" s="3"/>
      <c r="H524" s="3"/>
    </row>
    <row r="525" spans="4:8">
      <c r="D525" s="3"/>
      <c r="E525" s="3"/>
      <c r="F525" s="3"/>
      <c r="G525" s="3"/>
      <c r="H525" s="3"/>
    </row>
    <row r="526" spans="4:8">
      <c r="D526" s="3"/>
      <c r="E526" s="3"/>
      <c r="F526" s="3"/>
      <c r="G526" s="3"/>
      <c r="H526" s="3"/>
    </row>
    <row r="527" spans="4:8">
      <c r="D527" s="3"/>
      <c r="E527" s="3"/>
      <c r="F527" s="3"/>
      <c r="G527" s="3"/>
      <c r="H527" s="3"/>
    </row>
    <row r="528" spans="4:8">
      <c r="D528" s="3"/>
      <c r="E528" s="3"/>
      <c r="F528" s="3"/>
      <c r="G528" s="3"/>
      <c r="H528" s="3"/>
    </row>
    <row r="529" spans="4:8">
      <c r="D529" s="3"/>
      <c r="E529" s="3"/>
      <c r="F529" s="3"/>
      <c r="G529" s="3"/>
      <c r="H529" s="3"/>
    </row>
    <row r="530" spans="4:8">
      <c r="D530" s="3"/>
      <c r="E530" s="3"/>
      <c r="F530" s="3"/>
      <c r="G530" s="3"/>
      <c r="H530" s="3"/>
    </row>
    <row r="531" spans="4:8">
      <c r="D531" s="3"/>
      <c r="E531" s="3"/>
      <c r="F531" s="3"/>
      <c r="G531" s="3"/>
      <c r="H531" s="3"/>
    </row>
    <row r="532" spans="4:8">
      <c r="D532" s="3"/>
      <c r="E532" s="3"/>
      <c r="F532" s="3"/>
      <c r="G532" s="3"/>
      <c r="H532" s="3"/>
    </row>
    <row r="533" spans="4:8">
      <c r="D533" s="3"/>
      <c r="E533" s="3"/>
      <c r="F533" s="3"/>
      <c r="G533" s="3"/>
      <c r="H533" s="3"/>
    </row>
    <row r="534" spans="4:8">
      <c r="D534" s="3"/>
      <c r="E534" s="3"/>
      <c r="F534" s="3"/>
      <c r="G534" s="3"/>
      <c r="H534" s="3"/>
    </row>
    <row r="535" spans="4:8">
      <c r="D535" s="3"/>
      <c r="E535" s="3"/>
      <c r="F535" s="3"/>
      <c r="G535" s="3"/>
      <c r="H535" s="3"/>
    </row>
    <row r="536" spans="4:8">
      <c r="D536" s="3"/>
      <c r="E536" s="3"/>
      <c r="F536" s="3"/>
      <c r="G536" s="3"/>
      <c r="H536" s="3"/>
    </row>
    <row r="537" spans="4:8">
      <c r="D537" s="3"/>
      <c r="E537" s="3"/>
      <c r="F537" s="3"/>
      <c r="G537" s="3"/>
      <c r="H537" s="3"/>
    </row>
    <row r="538" spans="4:8">
      <c r="D538" s="3"/>
      <c r="E538" s="3"/>
      <c r="F538" s="3"/>
      <c r="G538" s="3"/>
      <c r="H538" s="3"/>
    </row>
    <row r="539" spans="4:8">
      <c r="D539" s="3"/>
      <c r="E539" s="3"/>
      <c r="F539" s="3"/>
      <c r="G539" s="3"/>
      <c r="H539" s="3"/>
    </row>
    <row r="540" spans="4:8">
      <c r="D540" s="3"/>
      <c r="E540" s="3"/>
      <c r="F540" s="3"/>
      <c r="G540" s="3"/>
      <c r="H540" s="3"/>
    </row>
    <row r="541" spans="4:8">
      <c r="D541" s="3"/>
      <c r="E541" s="3"/>
      <c r="F541" s="3"/>
      <c r="G541" s="3"/>
      <c r="H541" s="3"/>
    </row>
    <row r="542" spans="4:8">
      <c r="D542" s="3"/>
      <c r="E542" s="3"/>
      <c r="F542" s="3"/>
      <c r="G542" s="3"/>
      <c r="H542" s="3"/>
    </row>
    <row r="543" spans="4:8">
      <c r="D543" s="3"/>
      <c r="E543" s="3"/>
      <c r="F543" s="3"/>
      <c r="G543" s="3"/>
      <c r="H543" s="3"/>
    </row>
    <row r="544" spans="4:8">
      <c r="D544" s="3"/>
      <c r="E544" s="3"/>
      <c r="F544" s="3"/>
      <c r="G544" s="3"/>
      <c r="H544" s="3"/>
    </row>
    <row r="545" spans="4:8">
      <c r="D545" s="3"/>
      <c r="E545" s="3"/>
      <c r="F545" s="3"/>
      <c r="G545" s="3"/>
      <c r="H545" s="3"/>
    </row>
    <row r="546" spans="4:8">
      <c r="D546" s="3"/>
      <c r="E546" s="3"/>
      <c r="F546" s="3"/>
      <c r="G546" s="3"/>
      <c r="H546" s="3"/>
    </row>
    <row r="547" spans="4:8">
      <c r="D547" s="3"/>
      <c r="E547" s="3"/>
      <c r="F547" s="3"/>
      <c r="G547" s="3"/>
      <c r="H547" s="3"/>
    </row>
    <row r="548" spans="4:8">
      <c r="D548" s="3"/>
      <c r="E548" s="3"/>
      <c r="F548" s="3"/>
      <c r="G548" s="3"/>
      <c r="H548" s="3"/>
    </row>
    <row r="549" spans="4:8">
      <c r="D549" s="3"/>
      <c r="E549" s="3"/>
      <c r="F549" s="3"/>
      <c r="G549" s="3"/>
      <c r="H549" s="3"/>
    </row>
    <row r="550" spans="4:8">
      <c r="D550" s="3"/>
      <c r="E550" s="3"/>
      <c r="F550" s="3"/>
      <c r="G550" s="3"/>
      <c r="H550" s="3"/>
    </row>
    <row r="551" spans="4:8">
      <c r="D551" s="3"/>
      <c r="E551" s="3"/>
      <c r="F551" s="3"/>
      <c r="G551" s="3"/>
      <c r="H551" s="3"/>
    </row>
    <row r="552" spans="4:8">
      <c r="D552" s="3"/>
      <c r="E552" s="3"/>
      <c r="F552" s="3"/>
      <c r="G552" s="3"/>
      <c r="H552" s="3"/>
    </row>
    <row r="553" spans="4:8">
      <c r="D553" s="3"/>
      <c r="E553" s="3"/>
      <c r="F553" s="3"/>
      <c r="G553" s="3"/>
      <c r="H553" s="3"/>
    </row>
    <row r="554" spans="4:8">
      <c r="D554" s="3"/>
      <c r="E554" s="3"/>
      <c r="F554" s="3"/>
      <c r="G554" s="3"/>
      <c r="H554" s="3"/>
    </row>
    <row r="555" spans="4:8">
      <c r="D555" s="3"/>
      <c r="E555" s="3"/>
      <c r="F555" s="3"/>
      <c r="G555" s="3"/>
      <c r="H555" s="3"/>
    </row>
    <row r="556" spans="4:8">
      <c r="D556" s="3"/>
      <c r="E556" s="3"/>
      <c r="F556" s="3"/>
      <c r="G556" s="3"/>
      <c r="H556" s="3"/>
    </row>
    <row r="557" spans="4:8">
      <c r="D557" s="3"/>
      <c r="E557" s="3"/>
      <c r="F557" s="3"/>
      <c r="G557" s="3"/>
      <c r="H557" s="3"/>
    </row>
    <row r="558" spans="4:8">
      <c r="D558" s="3"/>
      <c r="E558" s="3"/>
      <c r="F558" s="3"/>
      <c r="G558" s="3"/>
      <c r="H558" s="3"/>
    </row>
    <row r="559" spans="4:8">
      <c r="D559" s="3"/>
      <c r="E559" s="3"/>
      <c r="F559" s="3"/>
      <c r="G559" s="3"/>
      <c r="H559" s="3"/>
    </row>
    <row r="560" spans="4:8">
      <c r="D560" s="3"/>
      <c r="E560" s="3"/>
      <c r="F560" s="3"/>
      <c r="G560" s="3"/>
      <c r="H560" s="3"/>
    </row>
    <row r="561" spans="4:8">
      <c r="D561" s="3"/>
      <c r="E561" s="3"/>
      <c r="F561" s="3"/>
      <c r="G561" s="3"/>
      <c r="H561" s="3"/>
    </row>
    <row r="562" spans="4:8">
      <c r="D562" s="3"/>
      <c r="E562" s="3"/>
      <c r="F562" s="3"/>
      <c r="G562" s="3"/>
      <c r="H562" s="3"/>
    </row>
    <row r="563" spans="4:8">
      <c r="D563" s="3"/>
      <c r="E563" s="3"/>
      <c r="F563" s="3"/>
      <c r="G563" s="3"/>
      <c r="H563" s="3"/>
    </row>
    <row r="564" spans="4:8">
      <c r="D564" s="3"/>
      <c r="E564" s="3"/>
      <c r="F564" s="3"/>
      <c r="G564" s="3"/>
      <c r="H564" s="3"/>
    </row>
    <row r="565" spans="4:8">
      <c r="D565" s="3"/>
      <c r="E565" s="3"/>
      <c r="F565" s="3"/>
      <c r="G565" s="3"/>
      <c r="H565" s="3"/>
    </row>
    <row r="566" spans="4:8">
      <c r="D566" s="3"/>
      <c r="E566" s="3"/>
      <c r="F566" s="3"/>
      <c r="G566" s="3"/>
      <c r="H566" s="3"/>
    </row>
    <row r="567" spans="4:8">
      <c r="D567" s="3"/>
      <c r="E567" s="3"/>
      <c r="F567" s="3"/>
      <c r="G567" s="3"/>
      <c r="H567" s="3"/>
    </row>
    <row r="568" spans="4:8">
      <c r="D568" s="3"/>
      <c r="E568" s="3"/>
      <c r="F568" s="3"/>
      <c r="G568" s="3"/>
      <c r="H568" s="3"/>
    </row>
    <row r="569" spans="4:8">
      <c r="D569" s="3"/>
      <c r="E569" s="3"/>
      <c r="F569" s="3"/>
      <c r="G569" s="3"/>
      <c r="H569" s="3"/>
    </row>
    <row r="570" spans="4:8">
      <c r="D570" s="3"/>
      <c r="E570" s="3"/>
      <c r="F570" s="3"/>
      <c r="G570" s="3"/>
      <c r="H570" s="3"/>
    </row>
    <row r="571" spans="4:8">
      <c r="D571" s="3"/>
      <c r="E571" s="3"/>
      <c r="F571" s="3"/>
      <c r="G571" s="3"/>
      <c r="H571" s="3"/>
    </row>
    <row r="572" spans="4:8">
      <c r="D572" s="3"/>
      <c r="E572" s="3"/>
      <c r="F572" s="3"/>
      <c r="G572" s="3"/>
      <c r="H572" s="3"/>
    </row>
    <row r="573" spans="4:8">
      <c r="D573" s="3"/>
      <c r="E573" s="3"/>
      <c r="F573" s="3"/>
      <c r="G573" s="3"/>
      <c r="H573" s="3"/>
    </row>
    <row r="574" spans="4:8">
      <c r="D574" s="3"/>
      <c r="E574" s="3"/>
      <c r="F574" s="3"/>
      <c r="G574" s="3"/>
      <c r="H574" s="3"/>
    </row>
    <row r="575" spans="4:8">
      <c r="D575" s="3"/>
      <c r="E575" s="3"/>
      <c r="F575" s="3"/>
      <c r="G575" s="3"/>
      <c r="H575" s="3"/>
    </row>
    <row r="576" spans="4:8">
      <c r="D576" s="3"/>
      <c r="E576" s="3"/>
      <c r="F576" s="3"/>
      <c r="G576" s="3"/>
      <c r="H576" s="3"/>
    </row>
    <row r="577" spans="4:8">
      <c r="D577" s="3"/>
      <c r="E577" s="3"/>
      <c r="F577" s="3"/>
      <c r="G577" s="3"/>
      <c r="H577" s="3"/>
    </row>
    <row r="578" spans="4:8">
      <c r="D578" s="3"/>
      <c r="E578" s="3"/>
      <c r="F578" s="3"/>
      <c r="G578" s="3"/>
      <c r="H578" s="3"/>
    </row>
    <row r="579" spans="4:8">
      <c r="D579" s="3"/>
      <c r="E579" s="3"/>
      <c r="F579" s="3"/>
      <c r="G579" s="3"/>
      <c r="H579" s="3"/>
    </row>
    <row r="580" spans="4:8">
      <c r="D580" s="3"/>
      <c r="E580" s="3"/>
      <c r="F580" s="3"/>
      <c r="G580" s="3"/>
      <c r="H580" s="3"/>
    </row>
    <row r="581" spans="4:8">
      <c r="D581" s="3"/>
      <c r="E581" s="3"/>
      <c r="F581" s="3"/>
      <c r="G581" s="3"/>
      <c r="H581" s="3"/>
    </row>
    <row r="582" spans="4:8">
      <c r="D582" s="3"/>
      <c r="E582" s="3"/>
      <c r="F582" s="3"/>
      <c r="G582" s="3"/>
      <c r="H582" s="3"/>
    </row>
    <row r="583" spans="4:8">
      <c r="D583" s="3"/>
      <c r="E583" s="3"/>
      <c r="F583" s="3"/>
      <c r="G583" s="3"/>
      <c r="H583" s="3"/>
    </row>
    <row r="584" spans="4:8">
      <c r="D584" s="3"/>
      <c r="E584" s="3"/>
      <c r="F584" s="3"/>
      <c r="G584" s="3"/>
      <c r="H584" s="3"/>
    </row>
    <row r="585" spans="4:8">
      <c r="D585" s="3"/>
      <c r="E585" s="3"/>
      <c r="F585" s="3"/>
      <c r="G585" s="3"/>
      <c r="H585" s="3"/>
    </row>
    <row r="586" spans="4:8">
      <c r="D586" s="3"/>
      <c r="E586" s="3"/>
      <c r="F586" s="3"/>
      <c r="G586" s="3"/>
      <c r="H586" s="3"/>
    </row>
    <row r="587" spans="4:8">
      <c r="D587" s="3"/>
      <c r="E587" s="3"/>
      <c r="F587" s="3"/>
      <c r="G587" s="3"/>
      <c r="H587" s="3"/>
    </row>
    <row r="588" spans="4:8">
      <c r="D588" s="3"/>
      <c r="E588" s="3"/>
      <c r="F588" s="3"/>
      <c r="G588" s="3"/>
      <c r="H588" s="3"/>
    </row>
    <row r="589" spans="4:8">
      <c r="D589" s="3"/>
      <c r="E589" s="3"/>
      <c r="F589" s="3"/>
      <c r="G589" s="3"/>
      <c r="H589" s="3"/>
    </row>
    <row r="590" spans="4:8">
      <c r="D590" s="3"/>
      <c r="E590" s="3"/>
      <c r="F590" s="3"/>
      <c r="G590" s="3"/>
      <c r="H590" s="3"/>
    </row>
    <row r="591" spans="4:8">
      <c r="D591" s="3"/>
      <c r="E591" s="3"/>
      <c r="F591" s="3"/>
      <c r="G591" s="3"/>
      <c r="H591" s="3"/>
    </row>
    <row r="592" spans="4:8">
      <c r="D592" s="3"/>
      <c r="E592" s="3"/>
      <c r="F592" s="3"/>
      <c r="G592" s="3"/>
      <c r="H592" s="3"/>
    </row>
    <row r="593" spans="4:8">
      <c r="D593" s="3"/>
      <c r="E593" s="3"/>
      <c r="F593" s="3"/>
      <c r="G593" s="3"/>
      <c r="H593" s="3"/>
    </row>
    <row r="594" spans="4:8">
      <c r="D594" s="3"/>
      <c r="E594" s="3"/>
      <c r="F594" s="3"/>
      <c r="G594" s="3"/>
      <c r="H594" s="3"/>
    </row>
    <row r="595" spans="4:8">
      <c r="D595" s="3"/>
      <c r="E595" s="3"/>
      <c r="F595" s="3"/>
      <c r="G595" s="3"/>
      <c r="H595" s="3"/>
    </row>
    <row r="596" spans="4:8">
      <c r="D596" s="3"/>
      <c r="E596" s="3"/>
      <c r="F596" s="3"/>
      <c r="G596" s="3"/>
      <c r="H596" s="3"/>
    </row>
    <row r="597" spans="4:8">
      <c r="D597" s="3"/>
      <c r="E597" s="3"/>
      <c r="F597" s="3"/>
      <c r="G597" s="3"/>
      <c r="H597" s="3"/>
    </row>
    <row r="598" spans="4:8">
      <c r="D598" s="3"/>
      <c r="E598" s="3"/>
      <c r="F598" s="3"/>
      <c r="G598" s="3"/>
      <c r="H598" s="3"/>
    </row>
    <row r="599" spans="4:8">
      <c r="D599" s="3"/>
      <c r="E599" s="3"/>
      <c r="F599" s="3"/>
      <c r="G599" s="3"/>
      <c r="H599" s="3"/>
    </row>
    <row r="600" spans="4:8">
      <c r="D600" s="3"/>
      <c r="E600" s="3"/>
      <c r="F600" s="3"/>
      <c r="G600" s="3"/>
      <c r="H600" s="3"/>
    </row>
    <row r="601" spans="4:8">
      <c r="D601" s="3"/>
      <c r="E601" s="3"/>
      <c r="F601" s="3"/>
      <c r="G601" s="3"/>
      <c r="H601" s="3"/>
    </row>
    <row r="602" spans="4:8">
      <c r="D602" s="3"/>
      <c r="E602" s="3"/>
      <c r="F602" s="3"/>
      <c r="G602" s="3"/>
      <c r="H602" s="3"/>
    </row>
    <row r="603" spans="4:8">
      <c r="D603" s="3"/>
      <c r="E603" s="3"/>
      <c r="F603" s="3"/>
      <c r="G603" s="3"/>
      <c r="H603" s="3"/>
    </row>
    <row r="604" spans="4:8">
      <c r="D604" s="3"/>
      <c r="E604" s="3"/>
      <c r="F604" s="3"/>
      <c r="G604" s="3"/>
      <c r="H604" s="3"/>
    </row>
    <row r="605" spans="4:8">
      <c r="D605" s="3"/>
      <c r="E605" s="3"/>
      <c r="F605" s="3"/>
      <c r="G605" s="3"/>
      <c r="H605" s="3"/>
    </row>
    <row r="606" spans="4:8">
      <c r="D606" s="3"/>
      <c r="E606" s="3"/>
      <c r="F606" s="3"/>
      <c r="G606" s="3"/>
      <c r="H606" s="3"/>
    </row>
    <row r="607" spans="4:8">
      <c r="D607" s="3"/>
      <c r="E607" s="3"/>
      <c r="F607" s="3"/>
      <c r="G607" s="3"/>
      <c r="H607" s="3"/>
    </row>
    <row r="608" spans="4:8">
      <c r="E608" s="21"/>
      <c r="G608" s="21"/>
    </row>
    <row r="609" spans="5:7">
      <c r="E609" s="21"/>
      <c r="G609" s="21"/>
    </row>
    <row r="610" spans="5:7">
      <c r="E610" s="21"/>
      <c r="G610" s="21"/>
    </row>
    <row r="611" spans="5:7">
      <c r="E611" s="21"/>
      <c r="G611" s="21"/>
    </row>
    <row r="612" spans="5:7">
      <c r="E612" s="21"/>
      <c r="G612" s="21"/>
    </row>
    <row r="613" spans="5:7">
      <c r="E613" s="21"/>
      <c r="G613" s="21"/>
    </row>
  </sheetData>
  <sheetProtection sheet="1" objects="1" scenarios="1"/>
  <mergeCells count="1">
    <mergeCell ref="B6:K6"/>
  </mergeCells>
  <phoneticPr fontId="3" type="noConversion"/>
  <dataValidations count="6">
    <dataValidation allowBlank="1" showInputMessage="1" showErrorMessage="1" sqref="D16:XFD27 AH28:XFD29 D30:XFD1048576 D28:AF29 A16:C1048576 A1:A14 B1:B11 C5:C11 H1:H14 J1:XFD14 I1:I9 I13:I14 D1:G11 B13:G14"/>
    <dataValidation type="list" allowBlank="1" showInputMessage="1" showErrorMessage="1" sqref="G15">
      <formula1>$BH$6:$BH$29</formula1>
    </dataValidation>
    <dataValidation type="list" allowBlank="1" showInputMessage="1" showErrorMessage="1" sqref="H15">
      <formula1>$BJ$6:$BJ$19</formula1>
    </dataValidation>
    <dataValidation type="list" allowBlank="1" showInputMessage="1" showErrorMessage="1" sqref="E15">
      <formula1>$BF$6:$BF$23</formula1>
    </dataValidation>
    <dataValidation type="list" allowBlank="1" showInputMessage="1" showErrorMessage="1" sqref="G12">
      <formula1>$BJ$6:$BJ$17</formula1>
    </dataValidation>
    <dataValidation type="list" allowBlank="1" showInputMessage="1" showErrorMessage="1" sqref="E12">
      <formula1>$BM$7:$BM$10</formula1>
    </dataValidation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AU109"/>
  <sheetViews>
    <sheetView rightToLeft="1" workbookViewId="0">
      <selection activeCell="C10" sqref="C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1" bestFit="1" customWidth="1"/>
    <col min="4" max="4" width="11.85546875" style="1" customWidth="1"/>
    <col min="5" max="5" width="7.140625" style="3" customWidth="1"/>
    <col min="6" max="6" width="6" style="3" customWidth="1"/>
    <col min="7" max="7" width="7.85546875" style="3" customWidth="1"/>
    <col min="8" max="8" width="8.140625" style="3" customWidth="1"/>
    <col min="9" max="9" width="6.28515625" style="3" customWidth="1"/>
    <col min="10" max="10" width="8" style="3" customWidth="1"/>
    <col min="11" max="11" width="8.7109375" style="3" customWidth="1"/>
    <col min="12" max="12" width="10" style="3" customWidth="1"/>
    <col min="13" max="13" width="9.5703125" style="3" customWidth="1"/>
    <col min="14" max="14" width="6.140625" style="3" customWidth="1"/>
    <col min="15" max="16" width="5.7109375" style="3" customWidth="1"/>
    <col min="17" max="17" width="6.85546875" style="3" customWidth="1"/>
    <col min="18" max="18" width="6.42578125" style="1" customWidth="1"/>
    <col min="19" max="19" width="6.7109375" style="1" customWidth="1"/>
    <col min="20" max="20" width="7.28515625" style="1" customWidth="1"/>
    <col min="21" max="32" width="5.7109375" style="1" customWidth="1"/>
    <col min="33" max="16384" width="9.140625" style="1"/>
  </cols>
  <sheetData>
    <row r="1" spans="2:47">
      <c r="B1" s="47" t="s">
        <v>159</v>
      </c>
      <c r="C1" s="68" t="s" vm="1">
        <v>238</v>
      </c>
    </row>
    <row r="2" spans="2:47">
      <c r="B2" s="47" t="s">
        <v>158</v>
      </c>
      <c r="C2" s="68" t="s">
        <v>239</v>
      </c>
    </row>
    <row r="3" spans="2:47">
      <c r="B3" s="47" t="s">
        <v>160</v>
      </c>
      <c r="C3" s="68" t="s">
        <v>240</v>
      </c>
    </row>
    <row r="4" spans="2:47">
      <c r="B4" s="47" t="s">
        <v>161</v>
      </c>
      <c r="C4" s="68">
        <v>12147</v>
      </c>
    </row>
    <row r="6" spans="2:47" ht="26.25" customHeight="1">
      <c r="B6" s="107" t="s">
        <v>196</v>
      </c>
      <c r="C6" s="108"/>
      <c r="D6" s="109"/>
    </row>
    <row r="7" spans="2:47" s="3" customFormat="1" ht="33">
      <c r="B7" s="48" t="s">
        <v>96</v>
      </c>
      <c r="C7" s="53" t="s">
        <v>88</v>
      </c>
      <c r="D7" s="54" t="s">
        <v>87</v>
      </c>
    </row>
    <row r="8" spans="2:47" s="3" customFormat="1">
      <c r="B8" s="15"/>
      <c r="C8" s="32" t="s">
        <v>219</v>
      </c>
      <c r="D8" s="17" t="s">
        <v>21</v>
      </c>
    </row>
    <row r="9" spans="2:47" s="4" customFormat="1" ht="18" customHeight="1">
      <c r="B9" s="18"/>
      <c r="C9" s="19" t="s">
        <v>0</v>
      </c>
      <c r="D9" s="20" t="s">
        <v>1</v>
      </c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</row>
    <row r="10" spans="2:47" s="4" customFormat="1" ht="18" customHeight="1">
      <c r="B10" s="69"/>
      <c r="C10" s="102">
        <v>0</v>
      </c>
      <c r="D10" s="69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2:47">
      <c r="B11" s="97"/>
      <c r="C11" s="69"/>
      <c r="D11" s="69"/>
    </row>
    <row r="12" spans="2:47">
      <c r="B12" s="97"/>
      <c r="C12" s="69"/>
      <c r="D12" s="69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</row>
    <row r="13" spans="2:47">
      <c r="B13" s="69"/>
      <c r="C13" s="69"/>
      <c r="D13" s="69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</row>
    <row r="14" spans="2:47">
      <c r="B14" s="69"/>
      <c r="C14" s="69"/>
      <c r="D14" s="69"/>
    </row>
    <row r="15" spans="2:47">
      <c r="B15" s="69"/>
      <c r="C15" s="69"/>
      <c r="D15" s="69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</row>
    <row r="16" spans="2:47">
      <c r="B16" s="69"/>
      <c r="C16" s="69"/>
      <c r="D16" s="69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">
      <c r="B17" s="69"/>
      <c r="C17" s="69"/>
      <c r="D17" s="69"/>
    </row>
    <row r="18" spans="2:4">
      <c r="B18" s="69"/>
      <c r="C18" s="69"/>
      <c r="D18" s="69"/>
    </row>
    <row r="19" spans="2:4">
      <c r="B19" s="69"/>
      <c r="C19" s="69"/>
      <c r="D19" s="69"/>
    </row>
    <row r="20" spans="2:4">
      <c r="B20" s="69"/>
      <c r="C20" s="69"/>
      <c r="D20" s="69"/>
    </row>
    <row r="21" spans="2:4">
      <c r="B21" s="69"/>
      <c r="C21" s="69"/>
      <c r="D21" s="69"/>
    </row>
    <row r="22" spans="2:4">
      <c r="B22" s="69"/>
      <c r="C22" s="69"/>
      <c r="D22" s="69"/>
    </row>
    <row r="23" spans="2:4">
      <c r="B23" s="69"/>
      <c r="C23" s="69"/>
      <c r="D23" s="69"/>
    </row>
    <row r="24" spans="2:4">
      <c r="B24" s="69"/>
      <c r="C24" s="69"/>
      <c r="D24" s="69"/>
    </row>
    <row r="25" spans="2:4">
      <c r="B25" s="69"/>
      <c r="C25" s="69"/>
      <c r="D25" s="69"/>
    </row>
    <row r="26" spans="2:4">
      <c r="B26" s="69"/>
      <c r="C26" s="69"/>
      <c r="D26" s="69"/>
    </row>
    <row r="27" spans="2:4">
      <c r="B27" s="69"/>
      <c r="C27" s="69"/>
      <c r="D27" s="69"/>
    </row>
    <row r="28" spans="2:4">
      <c r="B28" s="69"/>
      <c r="C28" s="69"/>
      <c r="D28" s="69"/>
    </row>
    <row r="29" spans="2:4">
      <c r="B29" s="69"/>
      <c r="C29" s="69"/>
      <c r="D29" s="69"/>
    </row>
    <row r="30" spans="2:4">
      <c r="B30" s="69"/>
      <c r="C30" s="69"/>
      <c r="D30" s="69"/>
    </row>
    <row r="31" spans="2:4">
      <c r="B31" s="69"/>
      <c r="C31" s="69"/>
      <c r="D31" s="69"/>
    </row>
    <row r="32" spans="2:4">
      <c r="B32" s="69"/>
      <c r="C32" s="69"/>
      <c r="D32" s="69"/>
    </row>
    <row r="33" spans="2:4">
      <c r="B33" s="69"/>
      <c r="C33" s="69"/>
      <c r="D33" s="69"/>
    </row>
    <row r="34" spans="2:4">
      <c r="B34" s="69"/>
      <c r="C34" s="69"/>
      <c r="D34" s="69"/>
    </row>
    <row r="35" spans="2:4">
      <c r="B35" s="69"/>
      <c r="C35" s="69"/>
      <c r="D35" s="69"/>
    </row>
    <row r="36" spans="2:4">
      <c r="B36" s="69"/>
      <c r="C36" s="69"/>
      <c r="D36" s="69"/>
    </row>
    <row r="37" spans="2:4">
      <c r="B37" s="69"/>
      <c r="C37" s="69"/>
      <c r="D37" s="69"/>
    </row>
    <row r="38" spans="2:4">
      <c r="B38" s="69"/>
      <c r="C38" s="69"/>
      <c r="D38" s="69"/>
    </row>
    <row r="39" spans="2:4">
      <c r="B39" s="69"/>
      <c r="C39" s="69"/>
      <c r="D39" s="69"/>
    </row>
    <row r="40" spans="2:4">
      <c r="B40" s="69"/>
      <c r="C40" s="69"/>
      <c r="D40" s="69"/>
    </row>
    <row r="41" spans="2:4">
      <c r="B41" s="69"/>
      <c r="C41" s="69"/>
      <c r="D41" s="69"/>
    </row>
    <row r="42" spans="2:4">
      <c r="B42" s="69"/>
      <c r="C42" s="69"/>
      <c r="D42" s="69"/>
    </row>
    <row r="43" spans="2:4">
      <c r="B43" s="69"/>
      <c r="C43" s="69"/>
      <c r="D43" s="69"/>
    </row>
    <row r="44" spans="2:4">
      <c r="B44" s="69"/>
      <c r="C44" s="69"/>
      <c r="D44" s="69"/>
    </row>
    <row r="45" spans="2:4">
      <c r="B45" s="69"/>
      <c r="C45" s="69"/>
      <c r="D45" s="69"/>
    </row>
    <row r="46" spans="2:4">
      <c r="B46" s="69"/>
      <c r="C46" s="69"/>
      <c r="D46" s="69"/>
    </row>
    <row r="47" spans="2:4">
      <c r="B47" s="69"/>
      <c r="C47" s="69"/>
      <c r="D47" s="69"/>
    </row>
    <row r="48" spans="2:4">
      <c r="B48" s="69"/>
      <c r="C48" s="69"/>
      <c r="D48" s="69"/>
    </row>
    <row r="49" spans="2:4">
      <c r="B49" s="69"/>
      <c r="C49" s="69"/>
      <c r="D49" s="69"/>
    </row>
    <row r="50" spans="2:4">
      <c r="B50" s="69"/>
      <c r="C50" s="69"/>
      <c r="D50" s="69"/>
    </row>
    <row r="51" spans="2:4">
      <c r="B51" s="69"/>
      <c r="C51" s="69"/>
      <c r="D51" s="69"/>
    </row>
    <row r="52" spans="2:4">
      <c r="B52" s="69"/>
      <c r="C52" s="69"/>
      <c r="D52" s="69"/>
    </row>
    <row r="53" spans="2:4">
      <c r="B53" s="69"/>
      <c r="C53" s="69"/>
      <c r="D53" s="69"/>
    </row>
    <row r="54" spans="2:4">
      <c r="B54" s="69"/>
      <c r="C54" s="69"/>
      <c r="D54" s="69"/>
    </row>
    <row r="55" spans="2:4">
      <c r="B55" s="69"/>
      <c r="C55" s="69"/>
      <c r="D55" s="69"/>
    </row>
    <row r="56" spans="2:4">
      <c r="B56" s="69"/>
      <c r="C56" s="69"/>
      <c r="D56" s="69"/>
    </row>
    <row r="57" spans="2:4">
      <c r="B57" s="69"/>
      <c r="C57" s="69"/>
      <c r="D57" s="69"/>
    </row>
    <row r="58" spans="2:4">
      <c r="B58" s="69"/>
      <c r="C58" s="69"/>
      <c r="D58" s="69"/>
    </row>
    <row r="59" spans="2:4">
      <c r="B59" s="69"/>
      <c r="C59" s="69"/>
      <c r="D59" s="69"/>
    </row>
    <row r="60" spans="2:4">
      <c r="B60" s="69"/>
      <c r="C60" s="69"/>
      <c r="D60" s="69"/>
    </row>
    <row r="61" spans="2:4">
      <c r="B61" s="69"/>
      <c r="C61" s="69"/>
      <c r="D61" s="69"/>
    </row>
    <row r="62" spans="2:4">
      <c r="B62" s="69"/>
      <c r="C62" s="69"/>
      <c r="D62" s="69"/>
    </row>
    <row r="63" spans="2:4">
      <c r="B63" s="69"/>
      <c r="C63" s="69"/>
      <c r="D63" s="69"/>
    </row>
    <row r="64" spans="2:4">
      <c r="B64" s="69"/>
      <c r="C64" s="69"/>
      <c r="D64" s="69"/>
    </row>
    <row r="65" spans="2:4">
      <c r="B65" s="69"/>
      <c r="C65" s="69"/>
      <c r="D65" s="69"/>
    </row>
    <row r="66" spans="2:4">
      <c r="B66" s="69"/>
      <c r="C66" s="69"/>
      <c r="D66" s="69"/>
    </row>
    <row r="67" spans="2:4">
      <c r="B67" s="69"/>
      <c r="C67" s="69"/>
      <c r="D67" s="69"/>
    </row>
    <row r="68" spans="2:4">
      <c r="B68" s="69"/>
      <c r="C68" s="69"/>
      <c r="D68" s="69"/>
    </row>
    <row r="69" spans="2:4">
      <c r="B69" s="69"/>
      <c r="C69" s="69"/>
      <c r="D69" s="69"/>
    </row>
    <row r="70" spans="2:4">
      <c r="B70" s="69"/>
      <c r="C70" s="69"/>
      <c r="D70" s="69"/>
    </row>
    <row r="71" spans="2:4">
      <c r="B71" s="69"/>
      <c r="C71" s="69"/>
      <c r="D71" s="69"/>
    </row>
    <row r="72" spans="2:4">
      <c r="B72" s="69"/>
      <c r="C72" s="69"/>
      <c r="D72" s="69"/>
    </row>
    <row r="73" spans="2:4">
      <c r="B73" s="69"/>
      <c r="C73" s="69"/>
      <c r="D73" s="69"/>
    </row>
    <row r="74" spans="2:4">
      <c r="B74" s="69"/>
      <c r="C74" s="69"/>
      <c r="D74" s="69"/>
    </row>
    <row r="75" spans="2:4">
      <c r="B75" s="69"/>
      <c r="C75" s="69"/>
      <c r="D75" s="69"/>
    </row>
    <row r="76" spans="2:4">
      <c r="B76" s="69"/>
      <c r="C76" s="69"/>
      <c r="D76" s="69"/>
    </row>
    <row r="77" spans="2:4">
      <c r="B77" s="69"/>
      <c r="C77" s="69"/>
      <c r="D77" s="69"/>
    </row>
    <row r="78" spans="2:4">
      <c r="B78" s="69"/>
      <c r="C78" s="69"/>
      <c r="D78" s="69"/>
    </row>
    <row r="79" spans="2:4">
      <c r="B79" s="69"/>
      <c r="C79" s="69"/>
      <c r="D79" s="69"/>
    </row>
    <row r="80" spans="2:4">
      <c r="B80" s="69"/>
      <c r="C80" s="69"/>
      <c r="D80" s="69"/>
    </row>
    <row r="81" spans="2:4">
      <c r="B81" s="69"/>
      <c r="C81" s="69"/>
      <c r="D81" s="69"/>
    </row>
    <row r="82" spans="2:4">
      <c r="B82" s="69"/>
      <c r="C82" s="69"/>
      <c r="D82" s="69"/>
    </row>
    <row r="83" spans="2:4">
      <c r="B83" s="69"/>
      <c r="C83" s="69"/>
      <c r="D83" s="69"/>
    </row>
    <row r="84" spans="2:4">
      <c r="B84" s="69"/>
      <c r="C84" s="69"/>
      <c r="D84" s="69"/>
    </row>
    <row r="85" spans="2:4">
      <c r="B85" s="69"/>
      <c r="C85" s="69"/>
      <c r="D85" s="69"/>
    </row>
    <row r="86" spans="2:4">
      <c r="B86" s="69"/>
      <c r="C86" s="69"/>
      <c r="D86" s="69"/>
    </row>
    <row r="87" spans="2:4">
      <c r="B87" s="69"/>
      <c r="C87" s="69"/>
      <c r="D87" s="69"/>
    </row>
    <row r="88" spans="2:4">
      <c r="B88" s="69"/>
      <c r="C88" s="69"/>
      <c r="D88" s="69"/>
    </row>
    <row r="89" spans="2:4">
      <c r="B89" s="69"/>
      <c r="C89" s="69"/>
      <c r="D89" s="69"/>
    </row>
    <row r="90" spans="2:4">
      <c r="B90" s="69"/>
      <c r="C90" s="69"/>
      <c r="D90" s="69"/>
    </row>
    <row r="91" spans="2:4">
      <c r="B91" s="69"/>
      <c r="C91" s="69"/>
      <c r="D91" s="69"/>
    </row>
    <row r="92" spans="2:4">
      <c r="B92" s="69"/>
      <c r="C92" s="69"/>
      <c r="D92" s="69"/>
    </row>
    <row r="93" spans="2:4">
      <c r="B93" s="69"/>
      <c r="C93" s="69"/>
      <c r="D93" s="69"/>
    </row>
    <row r="94" spans="2:4">
      <c r="B94" s="69"/>
      <c r="C94" s="69"/>
      <c r="D94" s="69"/>
    </row>
    <row r="95" spans="2:4">
      <c r="B95" s="69"/>
      <c r="C95" s="69"/>
      <c r="D95" s="69"/>
    </row>
    <row r="96" spans="2:4">
      <c r="B96" s="69"/>
      <c r="C96" s="69"/>
      <c r="D96" s="69"/>
    </row>
    <row r="97" spans="2:4">
      <c r="B97" s="69"/>
      <c r="C97" s="69"/>
      <c r="D97" s="69"/>
    </row>
    <row r="98" spans="2:4">
      <c r="B98" s="69"/>
      <c r="C98" s="69"/>
      <c r="D98" s="69"/>
    </row>
    <row r="99" spans="2:4">
      <c r="B99" s="69"/>
      <c r="C99" s="69"/>
      <c r="D99" s="69"/>
    </row>
    <row r="100" spans="2:4">
      <c r="B100" s="69"/>
      <c r="C100" s="69"/>
      <c r="D100" s="69"/>
    </row>
    <row r="101" spans="2:4">
      <c r="B101" s="69"/>
      <c r="C101" s="69"/>
      <c r="D101" s="69"/>
    </row>
    <row r="102" spans="2:4">
      <c r="B102" s="69"/>
      <c r="C102" s="69"/>
      <c r="D102" s="69"/>
    </row>
    <row r="103" spans="2:4">
      <c r="B103" s="69"/>
      <c r="C103" s="69"/>
      <c r="D103" s="69"/>
    </row>
    <row r="104" spans="2:4">
      <c r="B104" s="69"/>
      <c r="C104" s="69"/>
      <c r="D104" s="69"/>
    </row>
    <row r="105" spans="2:4">
      <c r="B105" s="69"/>
      <c r="C105" s="69"/>
      <c r="D105" s="69"/>
    </row>
    <row r="106" spans="2:4">
      <c r="B106" s="69"/>
      <c r="C106" s="69"/>
      <c r="D106" s="69"/>
    </row>
    <row r="107" spans="2:4">
      <c r="B107" s="69"/>
      <c r="C107" s="69"/>
      <c r="D107" s="69"/>
    </row>
    <row r="108" spans="2:4">
      <c r="B108" s="69"/>
      <c r="C108" s="69"/>
      <c r="D108" s="69"/>
    </row>
    <row r="109" spans="2:4">
      <c r="B109" s="69"/>
      <c r="C109" s="69"/>
      <c r="D109" s="69"/>
    </row>
  </sheetData>
  <sheetProtection sheet="1" objects="1" scenarios="1"/>
  <mergeCells count="1">
    <mergeCell ref="B6:D6"/>
  </mergeCells>
  <phoneticPr fontId="3" type="noConversion"/>
  <dataValidations count="1">
    <dataValidation allowBlank="1" showInputMessage="1" showErrorMessage="1" sqref="AH28:XFD29 A1:B1048576 D1:XFD27 D30:XFD1048576 D28:AF29 C5:C9 C11:C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7" tint="-0.249977111117893"/>
  </sheetPr>
  <dimension ref="B1:R39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5.5703125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159</v>
      </c>
      <c r="C1" s="68" t="s" vm="1">
        <v>238</v>
      </c>
    </row>
    <row r="2" spans="2:18">
      <c r="B2" s="47" t="s">
        <v>158</v>
      </c>
      <c r="C2" s="68" t="s">
        <v>239</v>
      </c>
    </row>
    <row r="3" spans="2:18">
      <c r="B3" s="47" t="s">
        <v>160</v>
      </c>
      <c r="C3" s="68" t="s">
        <v>240</v>
      </c>
    </row>
    <row r="4" spans="2:18">
      <c r="B4" s="47" t="s">
        <v>161</v>
      </c>
      <c r="C4" s="68">
        <v>12147</v>
      </c>
    </row>
    <row r="6" spans="2:18" ht="26.25" customHeight="1">
      <c r="B6" s="107" t="s">
        <v>199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8" s="3" customFormat="1" ht="78.75">
      <c r="B7" s="22" t="s">
        <v>96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197</v>
      </c>
      <c r="L7" s="30" t="s">
        <v>221</v>
      </c>
      <c r="M7" s="30" t="s">
        <v>198</v>
      </c>
      <c r="N7" s="30" t="s">
        <v>45</v>
      </c>
      <c r="O7" s="30" t="s">
        <v>162</v>
      </c>
      <c r="P7" s="31" t="s">
        <v>164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2">
        <v>0</v>
      </c>
      <c r="N10" s="69"/>
      <c r="O10" s="69"/>
      <c r="P10" s="69"/>
      <c r="Q10" s="5"/>
    </row>
    <row r="11" spans="2:18" ht="20.2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222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7030A0"/>
  </sheetPr>
  <dimension ref="B1:R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159</v>
      </c>
      <c r="C1" s="68" t="s" vm="1">
        <v>238</v>
      </c>
    </row>
    <row r="2" spans="2:18">
      <c r="B2" s="47" t="s">
        <v>158</v>
      </c>
      <c r="C2" s="68" t="s">
        <v>239</v>
      </c>
    </row>
    <row r="3" spans="2:18">
      <c r="B3" s="47" t="s">
        <v>160</v>
      </c>
      <c r="C3" s="68" t="s">
        <v>240</v>
      </c>
    </row>
    <row r="4" spans="2:18">
      <c r="B4" s="47" t="s">
        <v>161</v>
      </c>
      <c r="C4" s="68">
        <v>12147</v>
      </c>
    </row>
    <row r="6" spans="2:18" ht="26.25" customHeight="1">
      <c r="B6" s="107" t="s">
        <v>200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8" s="3" customFormat="1" ht="78.75">
      <c r="B7" s="22" t="s">
        <v>96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197</v>
      </c>
      <c r="L7" s="30" t="s">
        <v>216</v>
      </c>
      <c r="M7" s="30" t="s">
        <v>198</v>
      </c>
      <c r="N7" s="30" t="s">
        <v>45</v>
      </c>
      <c r="O7" s="30" t="s">
        <v>162</v>
      </c>
      <c r="P7" s="31" t="s">
        <v>164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2">
        <v>0</v>
      </c>
      <c r="N10" s="69"/>
      <c r="O10" s="69"/>
      <c r="P10" s="69"/>
      <c r="Q10" s="5"/>
    </row>
    <row r="11" spans="2:18" ht="20.2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222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1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16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16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16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16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1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1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1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1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1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1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1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1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1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1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</row>
    <row r="32" spans="2:1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</row>
    <row r="33" spans="2:16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2:16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2:16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  <row r="36" spans="2:16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</row>
    <row r="37" spans="2:16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</row>
    <row r="38" spans="2:16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</row>
    <row r="39" spans="2:16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</row>
    <row r="40" spans="2:16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</row>
    <row r="41" spans="2:16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</row>
    <row r="42" spans="2:16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16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16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16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16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16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78"/>
  <sheetViews>
    <sheetView rightToLeft="1" workbookViewId="0"/>
  </sheetViews>
  <sheetFormatPr defaultColWidth="9.140625" defaultRowHeight="18"/>
  <cols>
    <col min="1" max="1" width="6.28515625" style="1" customWidth="1"/>
    <col min="2" max="2" width="30.28515625" style="2" bestFit="1" customWidth="1"/>
    <col min="3" max="3" width="63.140625" style="2" bestFit="1" customWidth="1"/>
    <col min="4" max="4" width="6.42578125" style="2" bestFit="1" customWidth="1"/>
    <col min="5" max="5" width="4.5703125" style="1" bestFit="1" customWidth="1"/>
    <col min="6" max="6" width="7.85546875" style="1" bestFit="1" customWidth="1"/>
    <col min="7" max="7" width="7.140625" style="1" bestFit="1" customWidth="1"/>
    <col min="8" max="8" width="5.140625" style="1" bestFit="1" customWidth="1"/>
    <col min="9" max="9" width="9" style="1" bestFit="1" customWidth="1"/>
    <col min="10" max="10" width="6.85546875" style="1" bestFit="1" customWidth="1"/>
    <col min="11" max="11" width="7.5703125" style="1" bestFit="1" customWidth="1"/>
    <col min="12" max="12" width="10.5703125" style="1" bestFit="1" customWidth="1"/>
    <col min="13" max="13" width="7.28515625" style="1" bestFit="1" customWidth="1"/>
    <col min="14" max="14" width="8.28515625" style="1" bestFit="1" customWidth="1"/>
    <col min="15" max="15" width="9.42578125" style="1" bestFit="1" customWidth="1"/>
    <col min="16" max="16" width="11.28515625" style="1" bestFit="1" customWidth="1"/>
    <col min="17" max="17" width="11.85546875" style="1" bestFit="1" customWidth="1"/>
    <col min="18" max="18" width="9" style="1" bestFit="1" customWidth="1"/>
    <col min="19" max="38" width="7.5703125" style="1" customWidth="1"/>
    <col min="39" max="39" width="6.7109375" style="1" customWidth="1"/>
    <col min="40" max="40" width="7.7109375" style="1" customWidth="1"/>
    <col min="41" max="41" width="7.140625" style="1" customWidth="1"/>
    <col min="42" max="42" width="6" style="1" customWidth="1"/>
    <col min="43" max="43" width="7.85546875" style="1" customWidth="1"/>
    <col min="44" max="44" width="8.140625" style="1" customWidth="1"/>
    <col min="45" max="45" width="1.7109375" style="1" customWidth="1"/>
    <col min="46" max="46" width="15" style="1" customWidth="1"/>
    <col min="47" max="47" width="8.7109375" style="1" customWidth="1"/>
    <col min="48" max="48" width="10" style="1" customWidth="1"/>
    <col min="49" max="49" width="9.5703125" style="1" customWidth="1"/>
    <col min="50" max="50" width="6.140625" style="1" customWidth="1"/>
    <col min="51" max="52" width="5.7109375" style="1" customWidth="1"/>
    <col min="53" max="53" width="6.85546875" style="1" customWidth="1"/>
    <col min="54" max="54" width="6.42578125" style="1" customWidth="1"/>
    <col min="55" max="55" width="6.7109375" style="1" customWidth="1"/>
    <col min="56" max="56" width="7.28515625" style="1" customWidth="1"/>
    <col min="57" max="68" width="5.7109375" style="1" customWidth="1"/>
    <col min="69" max="16384" width="9.140625" style="1"/>
  </cols>
  <sheetData>
    <row r="1" spans="2:53">
      <c r="B1" s="47" t="s">
        <v>159</v>
      </c>
      <c r="C1" s="68" t="s" vm="1">
        <v>238</v>
      </c>
    </row>
    <row r="2" spans="2:53">
      <c r="B2" s="47" t="s">
        <v>158</v>
      </c>
      <c r="C2" s="68" t="s">
        <v>239</v>
      </c>
    </row>
    <row r="3" spans="2:53">
      <c r="B3" s="47" t="s">
        <v>160</v>
      </c>
      <c r="C3" s="68" t="s">
        <v>240</v>
      </c>
    </row>
    <row r="4" spans="2:53">
      <c r="B4" s="47" t="s">
        <v>161</v>
      </c>
      <c r="C4" s="68">
        <v>12147</v>
      </c>
    </row>
    <row r="6" spans="2:53" ht="21.75" customHeight="1">
      <c r="B6" s="110" t="s">
        <v>189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2"/>
    </row>
    <row r="7" spans="2:53" ht="27.75" customHeight="1">
      <c r="B7" s="113" t="s">
        <v>69</v>
      </c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5"/>
      <c r="AU7" s="3"/>
      <c r="AV7" s="3"/>
    </row>
    <row r="8" spans="2:53" s="3" customFormat="1" ht="66" customHeight="1">
      <c r="B8" s="22" t="s">
        <v>95</v>
      </c>
      <c r="C8" s="30" t="s">
        <v>34</v>
      </c>
      <c r="D8" s="30" t="s">
        <v>99</v>
      </c>
      <c r="E8" s="30" t="s">
        <v>14</v>
      </c>
      <c r="F8" s="30" t="s">
        <v>50</v>
      </c>
      <c r="G8" s="30" t="s">
        <v>84</v>
      </c>
      <c r="H8" s="30" t="s">
        <v>17</v>
      </c>
      <c r="I8" s="30" t="s">
        <v>83</v>
      </c>
      <c r="J8" s="30" t="s">
        <v>16</v>
      </c>
      <c r="K8" s="30" t="s">
        <v>18</v>
      </c>
      <c r="L8" s="30" t="s">
        <v>216</v>
      </c>
      <c r="M8" s="30" t="s">
        <v>215</v>
      </c>
      <c r="N8" s="30" t="s">
        <v>230</v>
      </c>
      <c r="O8" s="30" t="s">
        <v>46</v>
      </c>
      <c r="P8" s="30" t="s">
        <v>218</v>
      </c>
      <c r="Q8" s="30" t="s">
        <v>162</v>
      </c>
      <c r="R8" s="60" t="s">
        <v>164</v>
      </c>
      <c r="AM8" s="1"/>
      <c r="AU8" s="1"/>
      <c r="AV8" s="1"/>
      <c r="AW8" s="1"/>
    </row>
    <row r="9" spans="2:53" s="3" customFormat="1" ht="21.75" customHeight="1">
      <c r="B9" s="15"/>
      <c r="C9" s="32"/>
      <c r="D9" s="32"/>
      <c r="E9" s="32"/>
      <c r="F9" s="32"/>
      <c r="G9" s="32" t="s">
        <v>21</v>
      </c>
      <c r="H9" s="32" t="s">
        <v>20</v>
      </c>
      <c r="I9" s="32"/>
      <c r="J9" s="32" t="s">
        <v>19</v>
      </c>
      <c r="K9" s="32" t="s">
        <v>19</v>
      </c>
      <c r="L9" s="32" t="s">
        <v>223</v>
      </c>
      <c r="M9" s="32"/>
      <c r="N9" s="16" t="s">
        <v>219</v>
      </c>
      <c r="O9" s="32" t="s">
        <v>224</v>
      </c>
      <c r="P9" s="32" t="s">
        <v>19</v>
      </c>
      <c r="Q9" s="32" t="s">
        <v>19</v>
      </c>
      <c r="R9" s="33" t="s">
        <v>19</v>
      </c>
      <c r="AU9" s="1"/>
      <c r="AV9" s="1"/>
    </row>
    <row r="10" spans="2:53" s="4" customFormat="1" ht="18" customHeight="1">
      <c r="B10" s="18"/>
      <c r="C10" s="34" t="s">
        <v>0</v>
      </c>
      <c r="D10" s="34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93</v>
      </c>
      <c r="R10" s="20" t="s">
        <v>94</v>
      </c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U10" s="1"/>
      <c r="AV10" s="1"/>
      <c r="AW10" s="3"/>
    </row>
    <row r="11" spans="2:53" s="4" customFormat="1" ht="18" customHeight="1">
      <c r="B11" s="69" t="s">
        <v>24</v>
      </c>
      <c r="C11" s="70"/>
      <c r="D11" s="70"/>
      <c r="E11" s="70"/>
      <c r="F11" s="70"/>
      <c r="G11" s="70"/>
      <c r="H11" s="77">
        <v>0.33327445950513673</v>
      </c>
      <c r="I11" s="70"/>
      <c r="J11" s="70"/>
      <c r="K11" s="78">
        <v>5.545904065341593E-4</v>
      </c>
      <c r="L11" s="77"/>
      <c r="M11" s="79"/>
      <c r="N11" s="70"/>
      <c r="O11" s="77">
        <v>3.5469071130000001</v>
      </c>
      <c r="P11" s="70"/>
      <c r="Q11" s="78">
        <f>O11/$O$11</f>
        <v>1</v>
      </c>
      <c r="R11" s="78">
        <f>O11/'סכום נכסי הקרן'!$C$42</f>
        <v>5.0069319121987346E-4</v>
      </c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U11" s="1"/>
      <c r="AV11" s="1"/>
      <c r="AW11" s="3"/>
      <c r="BA11" s="1"/>
    </row>
    <row r="12" spans="2:53" ht="22.5" customHeight="1">
      <c r="B12" s="71" t="s">
        <v>210</v>
      </c>
      <c r="C12" s="72"/>
      <c r="D12" s="72"/>
      <c r="E12" s="72"/>
      <c r="F12" s="72"/>
      <c r="G12" s="72"/>
      <c r="H12" s="80">
        <v>0.33327445950513673</v>
      </c>
      <c r="I12" s="72"/>
      <c r="J12" s="72"/>
      <c r="K12" s="81">
        <v>5.545904065341593E-4</v>
      </c>
      <c r="L12" s="80"/>
      <c r="M12" s="82"/>
      <c r="N12" s="72"/>
      <c r="O12" s="80">
        <v>3.5469071130000001</v>
      </c>
      <c r="P12" s="72"/>
      <c r="Q12" s="81">
        <f t="shared" ref="Q12:Q21" si="0">O12/$O$11</f>
        <v>1</v>
      </c>
      <c r="R12" s="81">
        <f>O12/'סכום נכסי הקרן'!$C$42</f>
        <v>5.0069319121987346E-4</v>
      </c>
      <c r="AW12" s="4"/>
    </row>
    <row r="13" spans="2:53">
      <c r="B13" s="73" t="s">
        <v>35</v>
      </c>
      <c r="C13" s="70"/>
      <c r="D13" s="70"/>
      <c r="E13" s="70"/>
      <c r="F13" s="70"/>
      <c r="G13" s="70"/>
      <c r="H13" s="77">
        <v>0.33327445950513673</v>
      </c>
      <c r="I13" s="70"/>
      <c r="J13" s="70"/>
      <c r="K13" s="78">
        <v>5.545904065341593E-4</v>
      </c>
      <c r="L13" s="77"/>
      <c r="M13" s="79"/>
      <c r="N13" s="70"/>
      <c r="O13" s="77">
        <v>3.5469071130000001</v>
      </c>
      <c r="P13" s="70"/>
      <c r="Q13" s="78">
        <f t="shared" si="0"/>
        <v>1</v>
      </c>
      <c r="R13" s="78">
        <f>O13/'סכום נכסי הקרן'!$C$42</f>
        <v>5.0069319121987346E-4</v>
      </c>
    </row>
    <row r="14" spans="2:53">
      <c r="B14" s="74" t="s">
        <v>22</v>
      </c>
      <c r="C14" s="72"/>
      <c r="D14" s="72"/>
      <c r="E14" s="72"/>
      <c r="F14" s="72"/>
      <c r="G14" s="72"/>
      <c r="H14" s="80">
        <v>0.33327445950513673</v>
      </c>
      <c r="I14" s="72"/>
      <c r="J14" s="72"/>
      <c r="K14" s="81">
        <v>5.545904065341593E-4</v>
      </c>
      <c r="L14" s="80"/>
      <c r="M14" s="82"/>
      <c r="N14" s="72"/>
      <c r="O14" s="80">
        <v>3.5469071130000001</v>
      </c>
      <c r="P14" s="72"/>
      <c r="Q14" s="81">
        <f t="shared" si="0"/>
        <v>1</v>
      </c>
      <c r="R14" s="81">
        <f>O14/'סכום נכסי הקרן'!$C$42</f>
        <v>5.0069319121987346E-4</v>
      </c>
    </row>
    <row r="15" spans="2:53">
      <c r="B15" s="75" t="s">
        <v>241</v>
      </c>
      <c r="C15" s="70" t="s">
        <v>242</v>
      </c>
      <c r="D15" s="83" t="s">
        <v>100</v>
      </c>
      <c r="E15" s="70" t="s">
        <v>243</v>
      </c>
      <c r="F15" s="70"/>
      <c r="G15" s="70"/>
      <c r="H15" s="77">
        <v>0.28999999954364447</v>
      </c>
      <c r="I15" s="83" t="s">
        <v>144</v>
      </c>
      <c r="J15" s="84">
        <v>0</v>
      </c>
      <c r="K15" s="84">
        <v>0</v>
      </c>
      <c r="L15" s="77">
        <v>1029.898743</v>
      </c>
      <c r="M15" s="79">
        <v>100</v>
      </c>
      <c r="N15" s="70"/>
      <c r="O15" s="77">
        <v>1.0298987429999999</v>
      </c>
      <c r="P15" s="78">
        <v>1.1443319366666667E-7</v>
      </c>
      <c r="Q15" s="78">
        <f t="shared" si="0"/>
        <v>0.29036529860769433</v>
      </c>
      <c r="R15" s="78">
        <f>O15/'סכום נכסי הקרן'!$C$42</f>
        <v>1.4538392797939796E-4</v>
      </c>
    </row>
    <row r="16" spans="2:53" ht="20.25">
      <c r="B16" s="75" t="s">
        <v>244</v>
      </c>
      <c r="C16" s="70" t="s">
        <v>245</v>
      </c>
      <c r="D16" s="83" t="s">
        <v>100</v>
      </c>
      <c r="E16" s="70" t="s">
        <v>243</v>
      </c>
      <c r="F16" s="70"/>
      <c r="G16" s="70"/>
      <c r="H16" s="77">
        <v>0.52000000030237015</v>
      </c>
      <c r="I16" s="83" t="s">
        <v>144</v>
      </c>
      <c r="J16" s="84">
        <v>0</v>
      </c>
      <c r="K16" s="84">
        <v>0</v>
      </c>
      <c r="L16" s="77">
        <v>529.152692</v>
      </c>
      <c r="M16" s="79">
        <v>100</v>
      </c>
      <c r="N16" s="70"/>
      <c r="O16" s="77">
        <v>0.52915269200000004</v>
      </c>
      <c r="P16" s="78">
        <v>6.6144086499999996E-8</v>
      </c>
      <c r="Q16" s="78">
        <f t="shared" si="0"/>
        <v>0.14918707345353591</v>
      </c>
      <c r="R16" s="78">
        <f>O16/'סכום נכסי הקרן'!$C$42</f>
        <v>7.4696951896204578E-5</v>
      </c>
      <c r="AU16" s="4"/>
    </row>
    <row r="17" spans="2:48" ht="20.25">
      <c r="B17" s="75" t="s">
        <v>246</v>
      </c>
      <c r="C17" s="70" t="s">
        <v>247</v>
      </c>
      <c r="D17" s="83" t="s">
        <v>100</v>
      </c>
      <c r="E17" s="70" t="s">
        <v>243</v>
      </c>
      <c r="F17" s="70"/>
      <c r="G17" s="70"/>
      <c r="H17" s="77">
        <v>0.35000000045920776</v>
      </c>
      <c r="I17" s="83" t="s">
        <v>144</v>
      </c>
      <c r="J17" s="84">
        <v>0</v>
      </c>
      <c r="K17" s="78">
        <v>6.0000000183683077E-4</v>
      </c>
      <c r="L17" s="77">
        <v>544.52486999999996</v>
      </c>
      <c r="M17" s="79">
        <v>99.98</v>
      </c>
      <c r="N17" s="70"/>
      <c r="O17" s="77">
        <v>0.544415965</v>
      </c>
      <c r="P17" s="78">
        <v>6.0502763333333335E-8</v>
      </c>
      <c r="Q17" s="78">
        <f t="shared" si="0"/>
        <v>0.15349033613105503</v>
      </c>
      <c r="R17" s="78">
        <f>O17/'סכום נכסי הקרן'!$C$42</f>
        <v>7.6851566218868992E-5</v>
      </c>
      <c r="AV17" s="4"/>
    </row>
    <row r="18" spans="2:48">
      <c r="B18" s="75" t="s">
        <v>248</v>
      </c>
      <c r="C18" s="70" t="s">
        <v>249</v>
      </c>
      <c r="D18" s="83" t="s">
        <v>100</v>
      </c>
      <c r="E18" s="70" t="s">
        <v>243</v>
      </c>
      <c r="F18" s="70"/>
      <c r="G18" s="70"/>
      <c r="H18" s="77">
        <v>0.42000000095417822</v>
      </c>
      <c r="I18" s="83" t="s">
        <v>144</v>
      </c>
      <c r="J18" s="84">
        <v>0</v>
      </c>
      <c r="K18" s="84">
        <v>0</v>
      </c>
      <c r="L18" s="77">
        <v>377.28804199999996</v>
      </c>
      <c r="M18" s="79">
        <v>100</v>
      </c>
      <c r="N18" s="70"/>
      <c r="O18" s="77">
        <v>0.37728804199999993</v>
      </c>
      <c r="P18" s="78">
        <v>4.1920893555555554E-8</v>
      </c>
      <c r="Q18" s="78">
        <f t="shared" si="0"/>
        <v>0.10637099590716007</v>
      </c>
      <c r="R18" s="78">
        <f>O18/'סכום נכסי הקרן'!$C$42</f>
        <v>5.3259233393992073E-5</v>
      </c>
      <c r="AU18" s="3"/>
    </row>
    <row r="19" spans="2:48">
      <c r="B19" s="75" t="s">
        <v>250</v>
      </c>
      <c r="C19" s="70" t="s">
        <v>251</v>
      </c>
      <c r="D19" s="83" t="s">
        <v>100</v>
      </c>
      <c r="E19" s="70" t="s">
        <v>243</v>
      </c>
      <c r="F19" s="70"/>
      <c r="G19" s="70"/>
      <c r="H19" s="77">
        <v>0.59000000354226567</v>
      </c>
      <c r="I19" s="83" t="s">
        <v>144</v>
      </c>
      <c r="J19" s="84">
        <v>0</v>
      </c>
      <c r="K19" s="78">
        <v>2.000000257619325E-4</v>
      </c>
      <c r="L19" s="77">
        <v>186.34006000000002</v>
      </c>
      <c r="M19" s="79">
        <v>99.99</v>
      </c>
      <c r="N19" s="70"/>
      <c r="O19" s="77">
        <v>0.18632142600000001</v>
      </c>
      <c r="P19" s="78">
        <v>2.6620008571428575E-8</v>
      </c>
      <c r="Q19" s="78">
        <f t="shared" si="0"/>
        <v>5.2530675336013515E-2</v>
      </c>
      <c r="R19" s="78">
        <f>O19/'סכום נכסי הקרן'!$C$42</f>
        <v>2.6301751470923707E-5</v>
      </c>
      <c r="AV19" s="3"/>
    </row>
    <row r="20" spans="2:48">
      <c r="B20" s="75" t="s">
        <v>252</v>
      </c>
      <c r="C20" s="70" t="s">
        <v>253</v>
      </c>
      <c r="D20" s="83" t="s">
        <v>100</v>
      </c>
      <c r="E20" s="70" t="s">
        <v>243</v>
      </c>
      <c r="F20" s="70"/>
      <c r="G20" s="70"/>
      <c r="H20" s="77">
        <v>0.10000011483211832</v>
      </c>
      <c r="I20" s="83" t="s">
        <v>144</v>
      </c>
      <c r="J20" s="84">
        <v>0</v>
      </c>
      <c r="K20" s="78">
        <v>1.0000011483211832E-3</v>
      </c>
      <c r="L20" s="77">
        <v>3.4836939999999998</v>
      </c>
      <c r="M20" s="79">
        <v>99.99</v>
      </c>
      <c r="N20" s="70"/>
      <c r="O20" s="77">
        <v>3.483346E-3</v>
      </c>
      <c r="P20" s="78">
        <v>3.870771111111111E-10</v>
      </c>
      <c r="Q20" s="78">
        <f t="shared" si="0"/>
        <v>9.8207984844964286E-4</v>
      </c>
      <c r="R20" s="78">
        <f>O20/'סכום נכסי הקרן'!$C$42</f>
        <v>4.9172069335298138E-7</v>
      </c>
    </row>
    <row r="21" spans="2:48">
      <c r="B21" s="75" t="s">
        <v>254</v>
      </c>
      <c r="C21" s="70" t="s">
        <v>255</v>
      </c>
      <c r="D21" s="83" t="s">
        <v>100</v>
      </c>
      <c r="E21" s="70" t="s">
        <v>243</v>
      </c>
      <c r="F21" s="70"/>
      <c r="G21" s="70"/>
      <c r="H21" s="77">
        <v>0.17000000019398709</v>
      </c>
      <c r="I21" s="83" t="s">
        <v>144</v>
      </c>
      <c r="J21" s="84">
        <v>0</v>
      </c>
      <c r="K21" s="78">
        <v>6.0000000068466039E-4</v>
      </c>
      <c r="L21" s="77">
        <v>876.43454199999996</v>
      </c>
      <c r="M21" s="79">
        <v>99.99</v>
      </c>
      <c r="N21" s="70"/>
      <c r="O21" s="77">
        <v>0.87634689899999996</v>
      </c>
      <c r="P21" s="78">
        <v>7.9675867454545447E-8</v>
      </c>
      <c r="Q21" s="78">
        <f t="shared" si="0"/>
        <v>0.24707354071609147</v>
      </c>
      <c r="R21" s="78">
        <f>O21/'סכום נכסי הקרן'!$C$42</f>
        <v>1.237080395671332E-4</v>
      </c>
    </row>
    <row r="22" spans="2:48">
      <c r="B22" s="76"/>
      <c r="C22" s="70"/>
      <c r="D22" s="70"/>
      <c r="E22" s="70"/>
      <c r="F22" s="70"/>
      <c r="G22" s="70"/>
      <c r="H22" s="70"/>
      <c r="I22" s="70"/>
      <c r="J22" s="70"/>
      <c r="K22" s="78"/>
      <c r="L22" s="77"/>
      <c r="M22" s="79"/>
      <c r="N22" s="70"/>
      <c r="O22" s="70"/>
      <c r="P22" s="70"/>
      <c r="Q22" s="78"/>
      <c r="R22" s="70"/>
    </row>
    <row r="23" spans="2:48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</row>
    <row r="24" spans="2:48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</row>
    <row r="25" spans="2:48">
      <c r="B25" s="85" t="s">
        <v>92</v>
      </c>
      <c r="C25" s="86"/>
      <c r="D25" s="86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</row>
    <row r="26" spans="2:48">
      <c r="B26" s="85" t="s">
        <v>214</v>
      </c>
      <c r="C26" s="86"/>
      <c r="D26" s="86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</row>
    <row r="27" spans="2:48">
      <c r="B27" s="116" t="s">
        <v>222</v>
      </c>
      <c r="C27" s="116"/>
      <c r="D27" s="116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</row>
    <row r="28" spans="2:48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</row>
    <row r="29" spans="2:48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</row>
    <row r="30" spans="2:48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</row>
    <row r="31" spans="2:48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</row>
    <row r="32" spans="2:48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</row>
    <row r="33" spans="2:18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</row>
    <row r="34" spans="2:18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</row>
    <row r="35" spans="2:18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</row>
    <row r="36" spans="2:18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</row>
    <row r="37" spans="2:18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</row>
    <row r="38" spans="2:18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</row>
    <row r="39" spans="2:18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</row>
    <row r="40" spans="2:18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</row>
    <row r="41" spans="2:18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</row>
    <row r="42" spans="2:18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</row>
    <row r="43" spans="2:18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</row>
    <row r="44" spans="2:18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</row>
    <row r="45" spans="2:18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</row>
    <row r="46" spans="2:18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</row>
    <row r="47" spans="2:18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</row>
    <row r="48" spans="2:18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</row>
    <row r="49" spans="2:18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</row>
    <row r="50" spans="2:18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</row>
    <row r="51" spans="2:18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</row>
    <row r="52" spans="2:18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</row>
    <row r="53" spans="2:18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</row>
    <row r="54" spans="2:18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</row>
    <row r="55" spans="2:18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</row>
    <row r="56" spans="2:18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</row>
    <row r="57" spans="2:18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</row>
    <row r="58" spans="2:18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</row>
    <row r="59" spans="2:18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</row>
    <row r="60" spans="2:18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</row>
    <row r="61" spans="2:18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</row>
    <row r="62" spans="2:18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</row>
    <row r="63" spans="2:18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</row>
    <row r="64" spans="2:18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</row>
    <row r="65" spans="2:18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</row>
    <row r="66" spans="2:18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</row>
    <row r="67" spans="2:18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</row>
    <row r="68" spans="2:18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</row>
    <row r="69" spans="2:18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</row>
    <row r="70" spans="2:18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</row>
    <row r="71" spans="2:18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</row>
    <row r="72" spans="2:18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</row>
    <row r="73" spans="2:18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</row>
    <row r="74" spans="2:18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</row>
    <row r="75" spans="2:18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</row>
    <row r="76" spans="2:18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</row>
    <row r="77" spans="2:18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</row>
    <row r="78" spans="2:18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</row>
    <row r="79" spans="2:18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</row>
    <row r="80" spans="2:18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</row>
    <row r="81" spans="2:18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</row>
    <row r="82" spans="2:18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</row>
    <row r="83" spans="2:18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</row>
    <row r="84" spans="2:18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</row>
    <row r="85" spans="2:18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</row>
    <row r="86" spans="2:18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</row>
    <row r="87" spans="2:18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</row>
    <row r="88" spans="2:18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</row>
    <row r="89" spans="2:18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</row>
    <row r="90" spans="2:18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</row>
    <row r="91" spans="2:18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</row>
    <row r="92" spans="2:18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</row>
    <row r="93" spans="2:18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</row>
    <row r="94" spans="2:18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</row>
    <row r="95" spans="2:18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</row>
    <row r="96" spans="2:18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</row>
    <row r="97" spans="2:18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</row>
    <row r="98" spans="2:18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</row>
    <row r="99" spans="2:18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</row>
    <row r="100" spans="2:18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</row>
    <row r="101" spans="2:18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</row>
    <row r="102" spans="2:18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</row>
    <row r="103" spans="2:18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</row>
    <row r="104" spans="2:18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</row>
    <row r="105" spans="2:18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</row>
    <row r="106" spans="2:18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</row>
    <row r="107" spans="2:18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</row>
    <row r="108" spans="2:18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</row>
    <row r="109" spans="2:18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</row>
    <row r="110" spans="2:18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</row>
    <row r="111" spans="2:18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</row>
    <row r="112" spans="2:18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</row>
    <row r="113" spans="2:18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</row>
    <row r="114" spans="2:18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</row>
    <row r="115" spans="2:18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</row>
    <row r="116" spans="2:18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</row>
    <row r="117" spans="2:18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</row>
    <row r="118" spans="2:18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</row>
    <row r="119" spans="2:18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</row>
    <row r="120" spans="2:18"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</row>
    <row r="121" spans="2:18"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</row>
    <row r="122" spans="2:18">
      <c r="C122" s="1"/>
      <c r="D122" s="1"/>
    </row>
    <row r="123" spans="2:18">
      <c r="C123" s="1"/>
      <c r="D123" s="1"/>
    </row>
    <row r="124" spans="2:18">
      <c r="C124" s="1"/>
      <c r="D124" s="1"/>
    </row>
    <row r="125" spans="2:18">
      <c r="C125" s="1"/>
      <c r="D125" s="1"/>
    </row>
    <row r="126" spans="2:18">
      <c r="C126" s="1"/>
      <c r="D126" s="1"/>
    </row>
    <row r="127" spans="2:18">
      <c r="C127" s="1"/>
      <c r="D127" s="1"/>
    </row>
    <row r="128" spans="2:18">
      <c r="C128" s="1"/>
      <c r="D128" s="1"/>
    </row>
    <row r="129" spans="3:4">
      <c r="C129" s="1"/>
      <c r="D129" s="1"/>
    </row>
    <row r="130" spans="3:4">
      <c r="C130" s="1"/>
      <c r="D130" s="1"/>
    </row>
    <row r="131" spans="3:4">
      <c r="C131" s="1"/>
      <c r="D131" s="1"/>
    </row>
    <row r="132" spans="3:4">
      <c r="C132" s="1"/>
      <c r="D132" s="1"/>
    </row>
    <row r="133" spans="3:4">
      <c r="C133" s="1"/>
      <c r="D133" s="1"/>
    </row>
    <row r="134" spans="3:4">
      <c r="C134" s="1"/>
      <c r="D134" s="1"/>
    </row>
    <row r="135" spans="3:4">
      <c r="C135" s="1"/>
      <c r="D135" s="1"/>
    </row>
    <row r="136" spans="3:4">
      <c r="C136" s="1"/>
      <c r="D136" s="1"/>
    </row>
    <row r="137" spans="3:4">
      <c r="C137" s="1"/>
      <c r="D137" s="1"/>
    </row>
    <row r="138" spans="3:4">
      <c r="C138" s="1"/>
      <c r="D138" s="1"/>
    </row>
    <row r="139" spans="3:4">
      <c r="C139" s="1"/>
      <c r="D139" s="1"/>
    </row>
    <row r="140" spans="3:4">
      <c r="C140" s="1"/>
      <c r="D140" s="1"/>
    </row>
    <row r="141" spans="3:4">
      <c r="C141" s="1"/>
      <c r="D141" s="1"/>
    </row>
    <row r="142" spans="3:4">
      <c r="C142" s="1"/>
      <c r="D142" s="1"/>
    </row>
    <row r="143" spans="3:4">
      <c r="C143" s="1"/>
      <c r="D143" s="1"/>
    </row>
    <row r="144" spans="3:4">
      <c r="C144" s="1"/>
      <c r="D144" s="1"/>
    </row>
    <row r="145" spans="3:4">
      <c r="C145" s="1"/>
      <c r="D145" s="1"/>
    </row>
    <row r="146" spans="3:4">
      <c r="C146" s="1"/>
      <c r="D146" s="1"/>
    </row>
    <row r="147" spans="3:4">
      <c r="C147" s="1"/>
      <c r="D147" s="1"/>
    </row>
    <row r="148" spans="3:4">
      <c r="C148" s="1"/>
      <c r="D148" s="1"/>
    </row>
    <row r="149" spans="3:4">
      <c r="C149" s="1"/>
      <c r="D149" s="1"/>
    </row>
    <row r="150" spans="3:4">
      <c r="C150" s="1"/>
      <c r="D150" s="1"/>
    </row>
    <row r="151" spans="3:4">
      <c r="C151" s="1"/>
      <c r="D151" s="1"/>
    </row>
    <row r="152" spans="3:4">
      <c r="C152" s="1"/>
      <c r="D152" s="1"/>
    </row>
    <row r="153" spans="3:4">
      <c r="C153" s="1"/>
      <c r="D153" s="1"/>
    </row>
    <row r="154" spans="3:4">
      <c r="C154" s="1"/>
      <c r="D154" s="1"/>
    </row>
    <row r="155" spans="3:4">
      <c r="C155" s="1"/>
      <c r="D155" s="1"/>
    </row>
    <row r="156" spans="3:4">
      <c r="C156" s="1"/>
      <c r="D156" s="1"/>
    </row>
    <row r="157" spans="3:4">
      <c r="C157" s="1"/>
      <c r="D157" s="1"/>
    </row>
    <row r="158" spans="3:4">
      <c r="C158" s="1"/>
      <c r="D158" s="1"/>
    </row>
    <row r="159" spans="3:4">
      <c r="C159" s="1"/>
      <c r="D159" s="1"/>
    </row>
    <row r="160" spans="3:4">
      <c r="C160" s="1"/>
      <c r="D160" s="1"/>
    </row>
    <row r="161" spans="3:4">
      <c r="C161" s="1"/>
      <c r="D161" s="1"/>
    </row>
    <row r="162" spans="3:4">
      <c r="C162" s="1"/>
      <c r="D162" s="1"/>
    </row>
    <row r="163" spans="3:4">
      <c r="C163" s="1"/>
      <c r="D163" s="1"/>
    </row>
    <row r="164" spans="3:4">
      <c r="C164" s="1"/>
      <c r="D164" s="1"/>
    </row>
    <row r="165" spans="3:4">
      <c r="C165" s="1"/>
      <c r="D165" s="1"/>
    </row>
    <row r="166" spans="3:4">
      <c r="C166" s="1"/>
      <c r="D166" s="1"/>
    </row>
    <row r="167" spans="3:4">
      <c r="C167" s="1"/>
      <c r="D167" s="1"/>
    </row>
    <row r="168" spans="3:4">
      <c r="C168" s="1"/>
      <c r="D168" s="1"/>
    </row>
    <row r="169" spans="3:4">
      <c r="C169" s="1"/>
      <c r="D169" s="1"/>
    </row>
    <row r="170" spans="3:4">
      <c r="C170" s="1"/>
      <c r="D170" s="1"/>
    </row>
    <row r="171" spans="3:4">
      <c r="C171" s="1"/>
      <c r="D171" s="1"/>
    </row>
    <row r="172" spans="3:4">
      <c r="C172" s="1"/>
      <c r="D172" s="1"/>
    </row>
    <row r="173" spans="3:4">
      <c r="C173" s="1"/>
      <c r="D173" s="1"/>
    </row>
    <row r="174" spans="3:4">
      <c r="C174" s="1"/>
      <c r="D174" s="1"/>
    </row>
    <row r="175" spans="3:4">
      <c r="C175" s="1"/>
      <c r="D175" s="1"/>
    </row>
    <row r="176" spans="3:4">
      <c r="C176" s="1"/>
      <c r="D176" s="1"/>
    </row>
    <row r="177" spans="3:4">
      <c r="C177" s="1"/>
      <c r="D177" s="1"/>
    </row>
    <row r="178" spans="3:4">
      <c r="C178" s="1"/>
      <c r="D178" s="1"/>
    </row>
    <row r="179" spans="3:4">
      <c r="C179" s="1"/>
      <c r="D179" s="1"/>
    </row>
    <row r="180" spans="3:4">
      <c r="C180" s="1"/>
      <c r="D180" s="1"/>
    </row>
    <row r="181" spans="3:4">
      <c r="C181" s="1"/>
      <c r="D181" s="1"/>
    </row>
    <row r="182" spans="3:4">
      <c r="C182" s="1"/>
      <c r="D182" s="1"/>
    </row>
    <row r="183" spans="3:4">
      <c r="C183" s="1"/>
      <c r="D183" s="1"/>
    </row>
    <row r="184" spans="3:4">
      <c r="C184" s="1"/>
      <c r="D184" s="1"/>
    </row>
    <row r="185" spans="3:4">
      <c r="C185" s="1"/>
      <c r="D185" s="1"/>
    </row>
    <row r="186" spans="3:4">
      <c r="C186" s="1"/>
      <c r="D186" s="1"/>
    </row>
    <row r="187" spans="3:4">
      <c r="C187" s="1"/>
      <c r="D187" s="1"/>
    </row>
    <row r="188" spans="3:4">
      <c r="C188" s="1"/>
      <c r="D188" s="1"/>
    </row>
    <row r="189" spans="3:4">
      <c r="C189" s="1"/>
      <c r="D189" s="1"/>
    </row>
    <row r="190" spans="3:4">
      <c r="C190" s="1"/>
      <c r="D190" s="1"/>
    </row>
    <row r="191" spans="3:4">
      <c r="C191" s="1"/>
      <c r="D191" s="1"/>
    </row>
    <row r="192" spans="3:4">
      <c r="C192" s="1"/>
      <c r="D192" s="1"/>
    </row>
    <row r="193" spans="3:4">
      <c r="C193" s="1"/>
      <c r="D193" s="1"/>
    </row>
    <row r="194" spans="3:4">
      <c r="C194" s="1"/>
      <c r="D194" s="1"/>
    </row>
    <row r="195" spans="3:4">
      <c r="C195" s="1"/>
      <c r="D195" s="1"/>
    </row>
    <row r="196" spans="3:4">
      <c r="C196" s="1"/>
      <c r="D196" s="1"/>
    </row>
    <row r="197" spans="3:4">
      <c r="C197" s="1"/>
      <c r="D197" s="1"/>
    </row>
    <row r="198" spans="3:4">
      <c r="C198" s="1"/>
      <c r="D198" s="1"/>
    </row>
    <row r="199" spans="3:4">
      <c r="C199" s="1"/>
      <c r="D199" s="1"/>
    </row>
    <row r="200" spans="3:4">
      <c r="C200" s="1"/>
      <c r="D200" s="1"/>
    </row>
    <row r="201" spans="3:4">
      <c r="C201" s="1"/>
      <c r="D201" s="1"/>
    </row>
    <row r="202" spans="3:4">
      <c r="C202" s="1"/>
      <c r="D202" s="1"/>
    </row>
    <row r="203" spans="3:4">
      <c r="C203" s="1"/>
      <c r="D203" s="1"/>
    </row>
    <row r="204" spans="3:4">
      <c r="C204" s="1"/>
      <c r="D204" s="1"/>
    </row>
    <row r="205" spans="3:4">
      <c r="C205" s="1"/>
      <c r="D205" s="1"/>
    </row>
    <row r="206" spans="3:4">
      <c r="C206" s="1"/>
      <c r="D206" s="1"/>
    </row>
    <row r="207" spans="3:4">
      <c r="C207" s="1"/>
      <c r="D207" s="1"/>
    </row>
    <row r="208" spans="3:4">
      <c r="C208" s="1"/>
      <c r="D208" s="1"/>
    </row>
    <row r="209" spans="3:4">
      <c r="C209" s="1"/>
      <c r="D209" s="1"/>
    </row>
    <row r="210" spans="3:4">
      <c r="C210" s="1"/>
      <c r="D210" s="1"/>
    </row>
    <row r="211" spans="3:4">
      <c r="C211" s="1"/>
      <c r="D211" s="1"/>
    </row>
    <row r="212" spans="3:4">
      <c r="C212" s="1"/>
      <c r="D212" s="1"/>
    </row>
    <row r="213" spans="3:4">
      <c r="C213" s="1"/>
      <c r="D213" s="1"/>
    </row>
    <row r="214" spans="3:4">
      <c r="C214" s="1"/>
      <c r="D214" s="1"/>
    </row>
    <row r="215" spans="3:4">
      <c r="C215" s="1"/>
      <c r="D215" s="1"/>
    </row>
    <row r="216" spans="3:4">
      <c r="C216" s="1"/>
      <c r="D216" s="1"/>
    </row>
    <row r="217" spans="3:4">
      <c r="C217" s="1"/>
      <c r="D217" s="1"/>
    </row>
    <row r="218" spans="3:4">
      <c r="C218" s="1"/>
      <c r="D218" s="1"/>
    </row>
    <row r="219" spans="3:4">
      <c r="C219" s="1"/>
      <c r="D219" s="1"/>
    </row>
    <row r="220" spans="3:4">
      <c r="C220" s="1"/>
      <c r="D220" s="1"/>
    </row>
    <row r="221" spans="3:4">
      <c r="C221" s="1"/>
      <c r="D221" s="1"/>
    </row>
    <row r="222" spans="3:4">
      <c r="C222" s="1"/>
      <c r="D222" s="1"/>
    </row>
    <row r="223" spans="3:4">
      <c r="C223" s="1"/>
      <c r="D223" s="1"/>
    </row>
    <row r="224" spans="3:4">
      <c r="C224" s="1"/>
      <c r="D224" s="1"/>
    </row>
    <row r="225" spans="3:4">
      <c r="C225" s="1"/>
      <c r="D225" s="1"/>
    </row>
    <row r="226" spans="3:4">
      <c r="C226" s="1"/>
      <c r="D226" s="1"/>
    </row>
    <row r="227" spans="3:4">
      <c r="C227" s="1"/>
      <c r="D227" s="1"/>
    </row>
    <row r="228" spans="3:4">
      <c r="C228" s="1"/>
      <c r="D228" s="1"/>
    </row>
    <row r="229" spans="3:4">
      <c r="C229" s="1"/>
      <c r="D229" s="1"/>
    </row>
    <row r="230" spans="3:4">
      <c r="C230" s="1"/>
      <c r="D230" s="1"/>
    </row>
    <row r="231" spans="3:4">
      <c r="C231" s="1"/>
      <c r="D231" s="1"/>
    </row>
    <row r="232" spans="3:4">
      <c r="C232" s="1"/>
      <c r="D232" s="1"/>
    </row>
    <row r="233" spans="3:4">
      <c r="C233" s="1"/>
      <c r="D233" s="1"/>
    </row>
    <row r="234" spans="3:4">
      <c r="C234" s="1"/>
      <c r="D234" s="1"/>
    </row>
    <row r="235" spans="3:4">
      <c r="C235" s="1"/>
      <c r="D235" s="1"/>
    </row>
    <row r="236" spans="3:4">
      <c r="C236" s="1"/>
      <c r="D236" s="1"/>
    </row>
    <row r="237" spans="3:4">
      <c r="C237" s="1"/>
      <c r="D237" s="1"/>
    </row>
    <row r="238" spans="3:4">
      <c r="C238" s="1"/>
      <c r="D238" s="1"/>
    </row>
    <row r="239" spans="3:4">
      <c r="C239" s="1"/>
      <c r="D239" s="1"/>
    </row>
    <row r="240" spans="3:4">
      <c r="C240" s="1"/>
      <c r="D240" s="1"/>
    </row>
    <row r="241" spans="3:4">
      <c r="C241" s="1"/>
      <c r="D241" s="1"/>
    </row>
    <row r="242" spans="3:4">
      <c r="C242" s="1"/>
      <c r="D242" s="1"/>
    </row>
    <row r="243" spans="3:4">
      <c r="C243" s="1"/>
      <c r="D243" s="1"/>
    </row>
    <row r="244" spans="3:4">
      <c r="C244" s="1"/>
      <c r="D244" s="1"/>
    </row>
    <row r="245" spans="3:4">
      <c r="C245" s="1"/>
      <c r="D245" s="1"/>
    </row>
    <row r="246" spans="3:4">
      <c r="C246" s="1"/>
      <c r="D246" s="1"/>
    </row>
    <row r="247" spans="3:4">
      <c r="C247" s="1"/>
      <c r="D247" s="1"/>
    </row>
    <row r="248" spans="3:4">
      <c r="C248" s="1"/>
      <c r="D248" s="1"/>
    </row>
    <row r="249" spans="3:4">
      <c r="C249" s="1"/>
      <c r="D249" s="1"/>
    </row>
    <row r="250" spans="3:4">
      <c r="C250" s="1"/>
      <c r="D250" s="1"/>
    </row>
    <row r="251" spans="3:4">
      <c r="C251" s="1"/>
      <c r="D251" s="1"/>
    </row>
    <row r="252" spans="3:4">
      <c r="C252" s="1"/>
      <c r="D252" s="1"/>
    </row>
    <row r="253" spans="3:4">
      <c r="C253" s="1"/>
      <c r="D253" s="1"/>
    </row>
    <row r="254" spans="3:4">
      <c r="C254" s="1"/>
      <c r="D254" s="1"/>
    </row>
    <row r="255" spans="3:4">
      <c r="C255" s="1"/>
      <c r="D255" s="1"/>
    </row>
    <row r="256" spans="3:4">
      <c r="C256" s="1"/>
      <c r="D256" s="1"/>
    </row>
    <row r="257" spans="3:4">
      <c r="C257" s="1"/>
      <c r="D257" s="1"/>
    </row>
    <row r="258" spans="3:4">
      <c r="C258" s="1"/>
      <c r="D258" s="1"/>
    </row>
    <row r="259" spans="3:4">
      <c r="C259" s="1"/>
      <c r="D259" s="1"/>
    </row>
    <row r="260" spans="3:4">
      <c r="C260" s="1"/>
      <c r="D260" s="1"/>
    </row>
    <row r="261" spans="3:4">
      <c r="C261" s="1"/>
      <c r="D261" s="1"/>
    </row>
    <row r="262" spans="3:4">
      <c r="C262" s="1"/>
      <c r="D262" s="1"/>
    </row>
    <row r="263" spans="3:4">
      <c r="C263" s="1"/>
      <c r="D263" s="1"/>
    </row>
    <row r="264" spans="3:4">
      <c r="C264" s="1"/>
      <c r="D264" s="1"/>
    </row>
    <row r="265" spans="3:4">
      <c r="C265" s="1"/>
      <c r="D265" s="1"/>
    </row>
    <row r="266" spans="3:4">
      <c r="C266" s="1"/>
      <c r="D266" s="1"/>
    </row>
    <row r="267" spans="3:4">
      <c r="C267" s="1"/>
      <c r="D267" s="1"/>
    </row>
    <row r="268" spans="3:4">
      <c r="C268" s="1"/>
      <c r="D268" s="1"/>
    </row>
    <row r="269" spans="3:4">
      <c r="C269" s="1"/>
      <c r="D269" s="1"/>
    </row>
    <row r="270" spans="3:4">
      <c r="C270" s="1"/>
      <c r="D270" s="1"/>
    </row>
    <row r="271" spans="3:4">
      <c r="C271" s="1"/>
      <c r="D271" s="1"/>
    </row>
    <row r="272" spans="3:4">
      <c r="C272" s="1"/>
      <c r="D272" s="1"/>
    </row>
    <row r="273" spans="3:4">
      <c r="C273" s="1"/>
      <c r="D273" s="1"/>
    </row>
    <row r="274" spans="3:4">
      <c r="C274" s="1"/>
      <c r="D274" s="1"/>
    </row>
    <row r="275" spans="3:4">
      <c r="C275" s="1"/>
      <c r="D275" s="1"/>
    </row>
    <row r="276" spans="3:4">
      <c r="C276" s="1"/>
      <c r="D276" s="1"/>
    </row>
    <row r="277" spans="3:4">
      <c r="C277" s="1"/>
      <c r="D277" s="1"/>
    </row>
    <row r="278" spans="3:4">
      <c r="C278" s="1"/>
      <c r="D278" s="1"/>
    </row>
    <row r="279" spans="3:4">
      <c r="C279" s="1"/>
      <c r="D279" s="1"/>
    </row>
    <row r="280" spans="3:4">
      <c r="C280" s="1"/>
      <c r="D280" s="1"/>
    </row>
    <row r="281" spans="3:4">
      <c r="C281" s="1"/>
      <c r="D281" s="1"/>
    </row>
    <row r="282" spans="3:4">
      <c r="C282" s="1"/>
      <c r="D282" s="1"/>
    </row>
    <row r="283" spans="3:4">
      <c r="C283" s="1"/>
      <c r="D283" s="1"/>
    </row>
    <row r="284" spans="3:4">
      <c r="C284" s="1"/>
      <c r="D284" s="1"/>
    </row>
    <row r="285" spans="3:4">
      <c r="C285" s="1"/>
      <c r="D285" s="1"/>
    </row>
    <row r="286" spans="3:4">
      <c r="C286" s="1"/>
      <c r="D286" s="1"/>
    </row>
    <row r="287" spans="3:4">
      <c r="C287" s="1"/>
      <c r="D287" s="1"/>
    </row>
    <row r="288" spans="3:4">
      <c r="C288" s="1"/>
      <c r="D288" s="1"/>
    </row>
    <row r="289" spans="3:4">
      <c r="C289" s="1"/>
      <c r="D289" s="1"/>
    </row>
    <row r="290" spans="3:4">
      <c r="C290" s="1"/>
      <c r="D290" s="1"/>
    </row>
    <row r="291" spans="3:4">
      <c r="C291" s="1"/>
      <c r="D291" s="1"/>
    </row>
    <row r="292" spans="3:4">
      <c r="C292" s="1"/>
      <c r="D292" s="1"/>
    </row>
    <row r="293" spans="3:4">
      <c r="C293" s="1"/>
      <c r="D293" s="1"/>
    </row>
    <row r="294" spans="3:4">
      <c r="C294" s="1"/>
      <c r="D294" s="1"/>
    </row>
    <row r="295" spans="3:4">
      <c r="C295" s="1"/>
      <c r="D295" s="1"/>
    </row>
    <row r="296" spans="3:4">
      <c r="C296" s="1"/>
      <c r="D296" s="1"/>
    </row>
    <row r="297" spans="3:4">
      <c r="C297" s="1"/>
      <c r="D297" s="1"/>
    </row>
    <row r="298" spans="3:4">
      <c r="C298" s="1"/>
      <c r="D298" s="1"/>
    </row>
    <row r="299" spans="3:4">
      <c r="C299" s="1"/>
      <c r="D299" s="1"/>
    </row>
    <row r="300" spans="3:4">
      <c r="C300" s="1"/>
      <c r="D300" s="1"/>
    </row>
    <row r="301" spans="3:4">
      <c r="C301" s="1"/>
      <c r="D301" s="1"/>
    </row>
    <row r="302" spans="3:4">
      <c r="C302" s="1"/>
      <c r="D302" s="1"/>
    </row>
    <row r="303" spans="3:4">
      <c r="C303" s="1"/>
      <c r="D303" s="1"/>
    </row>
    <row r="304" spans="3:4">
      <c r="C304" s="1"/>
      <c r="D304" s="1"/>
    </row>
    <row r="305" spans="3:4">
      <c r="C305" s="1"/>
      <c r="D305" s="1"/>
    </row>
    <row r="306" spans="3:4">
      <c r="C306" s="1"/>
      <c r="D306" s="1"/>
    </row>
    <row r="307" spans="3:4">
      <c r="C307" s="1"/>
      <c r="D307" s="1"/>
    </row>
    <row r="308" spans="3:4">
      <c r="C308" s="1"/>
      <c r="D308" s="1"/>
    </row>
    <row r="309" spans="3:4">
      <c r="C309" s="1"/>
      <c r="D309" s="1"/>
    </row>
    <row r="310" spans="3:4">
      <c r="C310" s="1"/>
      <c r="D310" s="1"/>
    </row>
    <row r="311" spans="3:4">
      <c r="C311" s="1"/>
      <c r="D311" s="1"/>
    </row>
    <row r="312" spans="3:4">
      <c r="C312" s="1"/>
      <c r="D312" s="1"/>
    </row>
    <row r="313" spans="3:4">
      <c r="C313" s="1"/>
      <c r="D313" s="1"/>
    </row>
    <row r="314" spans="3:4">
      <c r="C314" s="1"/>
      <c r="D314" s="1"/>
    </row>
    <row r="315" spans="3:4">
      <c r="C315" s="1"/>
      <c r="D315" s="1"/>
    </row>
    <row r="316" spans="3:4">
      <c r="C316" s="1"/>
      <c r="D316" s="1"/>
    </row>
    <row r="317" spans="3:4">
      <c r="C317" s="1"/>
      <c r="D317" s="1"/>
    </row>
    <row r="318" spans="3:4">
      <c r="C318" s="1"/>
      <c r="D318" s="1"/>
    </row>
    <row r="319" spans="3:4">
      <c r="C319" s="1"/>
      <c r="D319" s="1"/>
    </row>
    <row r="320" spans="3:4">
      <c r="C320" s="1"/>
      <c r="D320" s="1"/>
    </row>
    <row r="321" spans="3:4">
      <c r="C321" s="1"/>
      <c r="D321" s="1"/>
    </row>
    <row r="322" spans="3:4">
      <c r="C322" s="1"/>
      <c r="D322" s="1"/>
    </row>
    <row r="323" spans="3:4">
      <c r="C323" s="1"/>
      <c r="D323" s="1"/>
    </row>
    <row r="324" spans="3:4">
      <c r="C324" s="1"/>
      <c r="D324" s="1"/>
    </row>
    <row r="325" spans="3:4">
      <c r="C325" s="1"/>
      <c r="D325" s="1"/>
    </row>
    <row r="326" spans="3:4">
      <c r="C326" s="1"/>
      <c r="D326" s="1"/>
    </row>
    <row r="327" spans="3:4">
      <c r="C327" s="1"/>
      <c r="D327" s="1"/>
    </row>
    <row r="328" spans="3:4">
      <c r="C328" s="1"/>
      <c r="D328" s="1"/>
    </row>
    <row r="329" spans="3:4">
      <c r="C329" s="1"/>
      <c r="D329" s="1"/>
    </row>
    <row r="330" spans="3:4">
      <c r="C330" s="1"/>
      <c r="D330" s="1"/>
    </row>
    <row r="331" spans="3:4">
      <c r="C331" s="1"/>
      <c r="D331" s="1"/>
    </row>
    <row r="332" spans="3:4">
      <c r="C332" s="1"/>
      <c r="D332" s="1"/>
    </row>
    <row r="333" spans="3:4">
      <c r="C333" s="1"/>
      <c r="D333" s="1"/>
    </row>
    <row r="334" spans="3:4">
      <c r="C334" s="1"/>
      <c r="D334" s="1"/>
    </row>
    <row r="335" spans="3:4">
      <c r="C335" s="1"/>
      <c r="D335" s="1"/>
    </row>
    <row r="336" spans="3:4">
      <c r="C336" s="1"/>
      <c r="D336" s="1"/>
    </row>
    <row r="337" spans="3:4">
      <c r="C337" s="1"/>
      <c r="D337" s="1"/>
    </row>
    <row r="338" spans="3:4">
      <c r="C338" s="1"/>
      <c r="D338" s="1"/>
    </row>
    <row r="339" spans="3:4">
      <c r="C339" s="1"/>
      <c r="D339" s="1"/>
    </row>
    <row r="340" spans="3:4">
      <c r="C340" s="1"/>
      <c r="D340" s="1"/>
    </row>
    <row r="341" spans="3:4">
      <c r="C341" s="1"/>
      <c r="D341" s="1"/>
    </row>
    <row r="342" spans="3:4">
      <c r="C342" s="1"/>
      <c r="D342" s="1"/>
    </row>
    <row r="343" spans="3:4">
      <c r="C343" s="1"/>
      <c r="D343" s="1"/>
    </row>
    <row r="344" spans="3:4">
      <c r="C344" s="1"/>
      <c r="D344" s="1"/>
    </row>
    <row r="345" spans="3:4">
      <c r="C345" s="1"/>
      <c r="D345" s="1"/>
    </row>
    <row r="346" spans="3:4">
      <c r="C346" s="1"/>
      <c r="D346" s="1"/>
    </row>
    <row r="347" spans="3:4">
      <c r="C347" s="1"/>
      <c r="D347" s="1"/>
    </row>
    <row r="348" spans="3:4">
      <c r="C348" s="1"/>
      <c r="D348" s="1"/>
    </row>
    <row r="349" spans="3:4">
      <c r="C349" s="1"/>
      <c r="D349" s="1"/>
    </row>
    <row r="350" spans="3:4">
      <c r="C350" s="1"/>
      <c r="D350" s="1"/>
    </row>
    <row r="351" spans="3:4">
      <c r="C351" s="1"/>
      <c r="D351" s="1"/>
    </row>
    <row r="352" spans="3:4">
      <c r="C352" s="1"/>
      <c r="D352" s="1"/>
    </row>
    <row r="353" spans="3:4">
      <c r="C353" s="1"/>
      <c r="D353" s="1"/>
    </row>
    <row r="354" spans="3:4">
      <c r="C354" s="1"/>
      <c r="D354" s="1"/>
    </row>
    <row r="355" spans="3:4">
      <c r="C355" s="1"/>
      <c r="D355" s="1"/>
    </row>
    <row r="356" spans="3:4">
      <c r="C356" s="1"/>
      <c r="D356" s="1"/>
    </row>
    <row r="357" spans="3:4">
      <c r="C357" s="1"/>
      <c r="D357" s="1"/>
    </row>
    <row r="358" spans="3:4">
      <c r="C358" s="1"/>
      <c r="D358" s="1"/>
    </row>
    <row r="359" spans="3:4">
      <c r="C359" s="1"/>
      <c r="D359" s="1"/>
    </row>
    <row r="360" spans="3:4">
      <c r="C360" s="1"/>
      <c r="D360" s="1"/>
    </row>
    <row r="361" spans="3:4">
      <c r="C361" s="1"/>
      <c r="D361" s="1"/>
    </row>
    <row r="362" spans="3:4">
      <c r="C362" s="1"/>
      <c r="D362" s="1"/>
    </row>
    <row r="363" spans="3:4">
      <c r="C363" s="1"/>
      <c r="D363" s="1"/>
    </row>
    <row r="364" spans="3:4">
      <c r="C364" s="1"/>
      <c r="D364" s="1"/>
    </row>
    <row r="365" spans="3:4">
      <c r="C365" s="1"/>
      <c r="D365" s="1"/>
    </row>
    <row r="366" spans="3:4">
      <c r="C366" s="1"/>
      <c r="D366" s="1"/>
    </row>
    <row r="367" spans="3:4">
      <c r="C367" s="1"/>
      <c r="D367" s="1"/>
    </row>
    <row r="368" spans="3:4">
      <c r="C368" s="1"/>
      <c r="D368" s="1"/>
    </row>
    <row r="369" spans="3:4">
      <c r="C369" s="1"/>
      <c r="D369" s="1"/>
    </row>
    <row r="370" spans="3:4">
      <c r="C370" s="1"/>
      <c r="D370" s="1"/>
    </row>
    <row r="371" spans="3:4">
      <c r="C371" s="1"/>
      <c r="D371" s="1"/>
    </row>
    <row r="372" spans="3:4">
      <c r="C372" s="1"/>
      <c r="D372" s="1"/>
    </row>
    <row r="373" spans="3:4">
      <c r="C373" s="1"/>
      <c r="D373" s="1"/>
    </row>
    <row r="374" spans="3:4">
      <c r="C374" s="1"/>
      <c r="D374" s="1"/>
    </row>
    <row r="375" spans="3:4">
      <c r="C375" s="1"/>
      <c r="D375" s="1"/>
    </row>
    <row r="376" spans="3:4">
      <c r="C376" s="1"/>
      <c r="D376" s="1"/>
    </row>
    <row r="377" spans="3:4">
      <c r="C377" s="1"/>
      <c r="D377" s="1"/>
    </row>
    <row r="378" spans="3:4">
      <c r="C378" s="1"/>
      <c r="D378" s="1"/>
    </row>
    <row r="379" spans="3:4">
      <c r="C379" s="1"/>
      <c r="D379" s="1"/>
    </row>
    <row r="380" spans="3:4">
      <c r="C380" s="1"/>
      <c r="D380" s="1"/>
    </row>
    <row r="381" spans="3:4">
      <c r="C381" s="1"/>
      <c r="D381" s="1"/>
    </row>
    <row r="382" spans="3:4">
      <c r="C382" s="1"/>
      <c r="D382" s="1"/>
    </row>
    <row r="383" spans="3:4">
      <c r="C383" s="1"/>
      <c r="D383" s="1"/>
    </row>
    <row r="384" spans="3:4">
      <c r="C384" s="1"/>
      <c r="D384" s="1"/>
    </row>
    <row r="385" spans="3:4">
      <c r="C385" s="1"/>
      <c r="D385" s="1"/>
    </row>
    <row r="386" spans="3:4">
      <c r="C386" s="1"/>
      <c r="D386" s="1"/>
    </row>
    <row r="387" spans="3:4">
      <c r="C387" s="1"/>
      <c r="D387" s="1"/>
    </row>
    <row r="388" spans="3:4">
      <c r="C388" s="1"/>
      <c r="D388" s="1"/>
    </row>
    <row r="389" spans="3:4">
      <c r="C389" s="1"/>
      <c r="D389" s="1"/>
    </row>
    <row r="390" spans="3:4">
      <c r="C390" s="1"/>
      <c r="D390" s="1"/>
    </row>
    <row r="391" spans="3:4">
      <c r="C391" s="1"/>
      <c r="D391" s="1"/>
    </row>
    <row r="392" spans="3:4">
      <c r="C392" s="1"/>
      <c r="D392" s="1"/>
    </row>
    <row r="393" spans="3:4">
      <c r="C393" s="1"/>
      <c r="D393" s="1"/>
    </row>
    <row r="394" spans="3:4">
      <c r="C394" s="1"/>
      <c r="D394" s="1"/>
    </row>
    <row r="395" spans="3:4">
      <c r="C395" s="1"/>
      <c r="D395" s="1"/>
    </row>
    <row r="396" spans="3:4">
      <c r="C396" s="1"/>
      <c r="D396" s="1"/>
    </row>
    <row r="397" spans="3:4">
      <c r="C397" s="1"/>
      <c r="D397" s="1"/>
    </row>
    <row r="398" spans="3:4">
      <c r="C398" s="1"/>
      <c r="D398" s="1"/>
    </row>
    <row r="399" spans="3:4">
      <c r="C399" s="1"/>
      <c r="D399" s="1"/>
    </row>
    <row r="400" spans="3:4">
      <c r="C400" s="1"/>
      <c r="D400" s="1"/>
    </row>
    <row r="401" spans="3:4">
      <c r="C401" s="1"/>
      <c r="D401" s="1"/>
    </row>
    <row r="402" spans="3:4">
      <c r="C402" s="1"/>
      <c r="D402" s="1"/>
    </row>
    <row r="403" spans="3:4">
      <c r="C403" s="1"/>
      <c r="D403" s="1"/>
    </row>
    <row r="404" spans="3:4">
      <c r="C404" s="1"/>
      <c r="D404" s="1"/>
    </row>
    <row r="405" spans="3:4">
      <c r="C405" s="1"/>
      <c r="D405" s="1"/>
    </row>
    <row r="406" spans="3:4">
      <c r="C406" s="1"/>
      <c r="D406" s="1"/>
    </row>
    <row r="407" spans="3:4">
      <c r="C407" s="1"/>
      <c r="D407" s="1"/>
    </row>
    <row r="408" spans="3:4">
      <c r="C408" s="1"/>
      <c r="D408" s="1"/>
    </row>
    <row r="409" spans="3:4">
      <c r="C409" s="1"/>
      <c r="D409" s="1"/>
    </row>
    <row r="410" spans="3:4">
      <c r="C410" s="1"/>
      <c r="D410" s="1"/>
    </row>
    <row r="411" spans="3:4">
      <c r="C411" s="1"/>
      <c r="D411" s="1"/>
    </row>
    <row r="412" spans="3:4">
      <c r="C412" s="1"/>
      <c r="D412" s="1"/>
    </row>
    <row r="413" spans="3:4">
      <c r="C413" s="1"/>
      <c r="D413" s="1"/>
    </row>
    <row r="414" spans="3:4">
      <c r="C414" s="1"/>
      <c r="D414" s="1"/>
    </row>
    <row r="415" spans="3:4">
      <c r="C415" s="1"/>
      <c r="D415" s="1"/>
    </row>
    <row r="416" spans="3:4">
      <c r="C416" s="1"/>
      <c r="D416" s="1"/>
    </row>
    <row r="417" spans="3:4">
      <c r="C417" s="1"/>
      <c r="D417" s="1"/>
    </row>
    <row r="418" spans="3:4">
      <c r="C418" s="1"/>
      <c r="D418" s="1"/>
    </row>
    <row r="419" spans="3:4">
      <c r="C419" s="1"/>
      <c r="D419" s="1"/>
    </row>
    <row r="420" spans="3:4">
      <c r="C420" s="1"/>
      <c r="D420" s="1"/>
    </row>
    <row r="421" spans="3:4">
      <c r="C421" s="1"/>
      <c r="D421" s="1"/>
    </row>
    <row r="422" spans="3:4">
      <c r="C422" s="1"/>
      <c r="D422" s="1"/>
    </row>
    <row r="423" spans="3:4">
      <c r="C423" s="1"/>
      <c r="D423" s="1"/>
    </row>
    <row r="424" spans="3:4">
      <c r="C424" s="1"/>
      <c r="D424" s="1"/>
    </row>
    <row r="425" spans="3:4">
      <c r="C425" s="1"/>
      <c r="D425" s="1"/>
    </row>
    <row r="426" spans="3:4">
      <c r="C426" s="1"/>
      <c r="D426" s="1"/>
    </row>
    <row r="427" spans="3:4">
      <c r="C427" s="1"/>
      <c r="D427" s="1"/>
    </row>
    <row r="428" spans="3:4">
      <c r="C428" s="1"/>
      <c r="D428" s="1"/>
    </row>
    <row r="429" spans="3:4">
      <c r="C429" s="1"/>
      <c r="D429" s="1"/>
    </row>
    <row r="430" spans="3:4">
      <c r="C430" s="1"/>
      <c r="D430" s="1"/>
    </row>
    <row r="431" spans="3:4">
      <c r="C431" s="1"/>
      <c r="D431" s="1"/>
    </row>
    <row r="432" spans="3:4">
      <c r="C432" s="1"/>
      <c r="D432" s="1"/>
    </row>
    <row r="433" spans="3:4">
      <c r="C433" s="1"/>
      <c r="D433" s="1"/>
    </row>
    <row r="434" spans="3:4">
      <c r="C434" s="1"/>
      <c r="D434" s="1"/>
    </row>
    <row r="435" spans="3:4">
      <c r="C435" s="1"/>
      <c r="D435" s="1"/>
    </row>
    <row r="436" spans="3:4">
      <c r="C436" s="1"/>
      <c r="D436" s="1"/>
    </row>
    <row r="437" spans="3:4">
      <c r="C437" s="1"/>
      <c r="D437" s="1"/>
    </row>
    <row r="438" spans="3:4">
      <c r="C438" s="1"/>
      <c r="D438" s="1"/>
    </row>
    <row r="439" spans="3:4">
      <c r="C439" s="1"/>
      <c r="D439" s="1"/>
    </row>
    <row r="440" spans="3:4">
      <c r="C440" s="1"/>
      <c r="D440" s="1"/>
    </row>
    <row r="441" spans="3:4">
      <c r="C441" s="1"/>
      <c r="D441" s="1"/>
    </row>
    <row r="442" spans="3:4">
      <c r="C442" s="1"/>
      <c r="D442" s="1"/>
    </row>
    <row r="443" spans="3:4">
      <c r="C443" s="1"/>
      <c r="D443" s="1"/>
    </row>
    <row r="444" spans="3:4">
      <c r="C444" s="1"/>
      <c r="D444" s="1"/>
    </row>
    <row r="445" spans="3:4">
      <c r="C445" s="1"/>
      <c r="D445" s="1"/>
    </row>
    <row r="446" spans="3:4">
      <c r="C446" s="1"/>
      <c r="D446" s="1"/>
    </row>
    <row r="447" spans="3:4">
      <c r="C447" s="1"/>
      <c r="D447" s="1"/>
    </row>
    <row r="448" spans="3:4">
      <c r="C448" s="1"/>
      <c r="D448" s="1"/>
    </row>
    <row r="449" spans="3:4">
      <c r="C449" s="1"/>
      <c r="D449" s="1"/>
    </row>
    <row r="450" spans="3:4">
      <c r="C450" s="1"/>
      <c r="D450" s="1"/>
    </row>
    <row r="451" spans="3:4">
      <c r="C451" s="1"/>
      <c r="D451" s="1"/>
    </row>
    <row r="452" spans="3:4">
      <c r="C452" s="1"/>
      <c r="D452" s="1"/>
    </row>
    <row r="453" spans="3:4">
      <c r="C453" s="1"/>
      <c r="D453" s="1"/>
    </row>
    <row r="454" spans="3:4">
      <c r="C454" s="1"/>
      <c r="D454" s="1"/>
    </row>
    <row r="455" spans="3:4">
      <c r="C455" s="1"/>
      <c r="D455" s="1"/>
    </row>
    <row r="456" spans="3:4">
      <c r="C456" s="1"/>
      <c r="D456" s="1"/>
    </row>
    <row r="457" spans="3:4">
      <c r="C457" s="1"/>
      <c r="D457" s="1"/>
    </row>
    <row r="458" spans="3:4">
      <c r="C458" s="1"/>
      <c r="D458" s="1"/>
    </row>
    <row r="459" spans="3:4">
      <c r="C459" s="1"/>
      <c r="D459" s="1"/>
    </row>
    <row r="460" spans="3:4">
      <c r="C460" s="1"/>
      <c r="D460" s="1"/>
    </row>
    <row r="461" spans="3:4">
      <c r="C461" s="1"/>
      <c r="D461" s="1"/>
    </row>
    <row r="462" spans="3:4">
      <c r="C462" s="1"/>
      <c r="D462" s="1"/>
    </row>
    <row r="463" spans="3:4">
      <c r="C463" s="1"/>
      <c r="D463" s="1"/>
    </row>
    <row r="464" spans="3:4">
      <c r="C464" s="1"/>
      <c r="D464" s="1"/>
    </row>
    <row r="465" spans="3:4">
      <c r="C465" s="1"/>
      <c r="D465" s="1"/>
    </row>
    <row r="466" spans="3:4">
      <c r="C466" s="1"/>
      <c r="D466" s="1"/>
    </row>
    <row r="467" spans="3:4">
      <c r="C467" s="1"/>
      <c r="D467" s="1"/>
    </row>
    <row r="468" spans="3:4">
      <c r="C468" s="1"/>
      <c r="D468" s="1"/>
    </row>
    <row r="469" spans="3:4">
      <c r="C469" s="1"/>
      <c r="D469" s="1"/>
    </row>
    <row r="470" spans="3:4">
      <c r="C470" s="1"/>
      <c r="D470" s="1"/>
    </row>
    <row r="471" spans="3:4">
      <c r="C471" s="1"/>
      <c r="D471" s="1"/>
    </row>
    <row r="472" spans="3:4">
      <c r="C472" s="1"/>
      <c r="D472" s="1"/>
    </row>
    <row r="473" spans="3:4">
      <c r="C473" s="1"/>
      <c r="D473" s="1"/>
    </row>
    <row r="474" spans="3:4">
      <c r="C474" s="1"/>
      <c r="D474" s="1"/>
    </row>
    <row r="475" spans="3:4">
      <c r="C475" s="1"/>
      <c r="D475" s="1"/>
    </row>
    <row r="476" spans="3:4">
      <c r="C476" s="1"/>
      <c r="D476" s="1"/>
    </row>
    <row r="477" spans="3:4">
      <c r="C477" s="1"/>
      <c r="D477" s="1"/>
    </row>
    <row r="478" spans="3:4">
      <c r="C478" s="1"/>
      <c r="D478" s="1"/>
    </row>
    <row r="479" spans="3:4">
      <c r="C479" s="1"/>
      <c r="D479" s="1"/>
    </row>
    <row r="480" spans="3:4">
      <c r="C480" s="1"/>
      <c r="D480" s="1"/>
    </row>
    <row r="481" spans="3:4">
      <c r="C481" s="1"/>
      <c r="D481" s="1"/>
    </row>
    <row r="482" spans="3:4">
      <c r="C482" s="1"/>
      <c r="D482" s="1"/>
    </row>
    <row r="483" spans="3:4">
      <c r="C483" s="1"/>
      <c r="D483" s="1"/>
    </row>
    <row r="484" spans="3:4">
      <c r="C484" s="1"/>
      <c r="D484" s="1"/>
    </row>
    <row r="485" spans="3:4">
      <c r="C485" s="1"/>
      <c r="D485" s="1"/>
    </row>
    <row r="486" spans="3:4">
      <c r="C486" s="1"/>
      <c r="D486" s="1"/>
    </row>
    <row r="487" spans="3:4">
      <c r="C487" s="1"/>
      <c r="D487" s="1"/>
    </row>
    <row r="488" spans="3:4">
      <c r="C488" s="1"/>
      <c r="D488" s="1"/>
    </row>
    <row r="489" spans="3:4">
      <c r="C489" s="1"/>
      <c r="D489" s="1"/>
    </row>
    <row r="490" spans="3:4">
      <c r="C490" s="1"/>
      <c r="D490" s="1"/>
    </row>
    <row r="491" spans="3:4">
      <c r="C491" s="1"/>
      <c r="D491" s="1"/>
    </row>
    <row r="492" spans="3:4">
      <c r="C492" s="1"/>
      <c r="D492" s="1"/>
    </row>
    <row r="493" spans="3:4">
      <c r="C493" s="1"/>
      <c r="D493" s="1"/>
    </row>
    <row r="494" spans="3:4">
      <c r="C494" s="1"/>
      <c r="D494" s="1"/>
    </row>
    <row r="495" spans="3:4">
      <c r="C495" s="1"/>
      <c r="D495" s="1"/>
    </row>
    <row r="496" spans="3:4">
      <c r="C496" s="1"/>
      <c r="D496" s="1"/>
    </row>
    <row r="497" spans="3:4">
      <c r="C497" s="1"/>
      <c r="D497" s="1"/>
    </row>
    <row r="498" spans="3:4">
      <c r="C498" s="1"/>
      <c r="D498" s="1"/>
    </row>
    <row r="499" spans="3:4">
      <c r="C499" s="1"/>
      <c r="D499" s="1"/>
    </row>
    <row r="500" spans="3:4">
      <c r="C500" s="1"/>
      <c r="D500" s="1"/>
    </row>
    <row r="501" spans="3:4">
      <c r="C501" s="1"/>
      <c r="D501" s="1"/>
    </row>
    <row r="502" spans="3:4">
      <c r="C502" s="1"/>
      <c r="D502" s="1"/>
    </row>
    <row r="503" spans="3:4">
      <c r="C503" s="1"/>
      <c r="D503" s="1"/>
    </row>
    <row r="504" spans="3:4">
      <c r="C504" s="1"/>
      <c r="D504" s="1"/>
    </row>
    <row r="505" spans="3:4">
      <c r="C505" s="1"/>
      <c r="D505" s="1"/>
    </row>
    <row r="506" spans="3:4">
      <c r="C506" s="1"/>
      <c r="D506" s="1"/>
    </row>
    <row r="507" spans="3:4">
      <c r="C507" s="1"/>
      <c r="D507" s="1"/>
    </row>
    <row r="508" spans="3:4">
      <c r="C508" s="1"/>
      <c r="D508" s="1"/>
    </row>
    <row r="509" spans="3:4">
      <c r="C509" s="1"/>
      <c r="D509" s="1"/>
    </row>
    <row r="510" spans="3:4">
      <c r="C510" s="1"/>
      <c r="D510" s="1"/>
    </row>
    <row r="511" spans="3:4">
      <c r="C511" s="1"/>
      <c r="D511" s="1"/>
    </row>
    <row r="512" spans="3:4">
      <c r="C512" s="1"/>
      <c r="D512" s="1"/>
    </row>
    <row r="513" spans="3:4">
      <c r="C513" s="1"/>
      <c r="D513" s="1"/>
    </row>
    <row r="514" spans="3:4">
      <c r="C514" s="1"/>
      <c r="D514" s="1"/>
    </row>
    <row r="515" spans="3:4">
      <c r="C515" s="1"/>
      <c r="D515" s="1"/>
    </row>
    <row r="516" spans="3:4">
      <c r="C516" s="1"/>
      <c r="D516" s="1"/>
    </row>
    <row r="517" spans="3:4">
      <c r="C517" s="1"/>
      <c r="D517" s="1"/>
    </row>
    <row r="518" spans="3:4">
      <c r="C518" s="1"/>
      <c r="D518" s="1"/>
    </row>
    <row r="519" spans="3:4">
      <c r="C519" s="1"/>
      <c r="D519" s="1"/>
    </row>
    <row r="520" spans="3:4">
      <c r="C520" s="1"/>
      <c r="D520" s="1"/>
    </row>
    <row r="521" spans="3:4">
      <c r="C521" s="1"/>
      <c r="D521" s="1"/>
    </row>
    <row r="522" spans="3:4">
      <c r="C522" s="1"/>
      <c r="D522" s="1"/>
    </row>
    <row r="523" spans="3:4">
      <c r="C523" s="1"/>
      <c r="D523" s="1"/>
    </row>
    <row r="524" spans="3:4">
      <c r="C524" s="1"/>
      <c r="D524" s="1"/>
    </row>
    <row r="525" spans="3:4">
      <c r="C525" s="1"/>
      <c r="D525" s="1"/>
    </row>
    <row r="526" spans="3:4">
      <c r="C526" s="1"/>
      <c r="D526" s="1"/>
    </row>
    <row r="527" spans="3:4">
      <c r="C527" s="1"/>
      <c r="D527" s="1"/>
    </row>
    <row r="528" spans="3:4">
      <c r="C528" s="1"/>
      <c r="D528" s="1"/>
    </row>
    <row r="529" spans="3:4">
      <c r="C529" s="1"/>
      <c r="D529" s="1"/>
    </row>
    <row r="530" spans="3:4">
      <c r="C530" s="1"/>
      <c r="D530" s="1"/>
    </row>
    <row r="531" spans="3:4">
      <c r="C531" s="1"/>
      <c r="D531" s="1"/>
    </row>
    <row r="532" spans="3:4">
      <c r="C532" s="1"/>
      <c r="D532" s="1"/>
    </row>
    <row r="533" spans="3:4">
      <c r="C533" s="1"/>
      <c r="D533" s="1"/>
    </row>
    <row r="534" spans="3:4">
      <c r="C534" s="1"/>
      <c r="D534" s="1"/>
    </row>
    <row r="535" spans="3:4">
      <c r="C535" s="1"/>
      <c r="D535" s="1"/>
    </row>
    <row r="536" spans="3:4">
      <c r="C536" s="1"/>
      <c r="D536" s="1"/>
    </row>
    <row r="537" spans="3:4">
      <c r="C537" s="1"/>
      <c r="D537" s="1"/>
    </row>
    <row r="538" spans="3:4">
      <c r="C538" s="1"/>
      <c r="D538" s="1"/>
    </row>
    <row r="539" spans="3:4">
      <c r="C539" s="1"/>
      <c r="D539" s="1"/>
    </row>
    <row r="540" spans="3:4">
      <c r="C540" s="1"/>
      <c r="D540" s="1"/>
    </row>
    <row r="541" spans="3:4">
      <c r="C541" s="1"/>
      <c r="D541" s="1"/>
    </row>
    <row r="542" spans="3:4">
      <c r="C542" s="1"/>
      <c r="D542" s="1"/>
    </row>
    <row r="543" spans="3:4">
      <c r="C543" s="1"/>
      <c r="D543" s="1"/>
    </row>
    <row r="544" spans="3:4">
      <c r="C544" s="1"/>
      <c r="D544" s="1"/>
    </row>
    <row r="545" spans="3:4">
      <c r="C545" s="1"/>
      <c r="D545" s="1"/>
    </row>
    <row r="546" spans="3:4">
      <c r="C546" s="1"/>
      <c r="D546" s="1"/>
    </row>
    <row r="547" spans="3:4">
      <c r="C547" s="1"/>
      <c r="D547" s="1"/>
    </row>
    <row r="548" spans="3:4">
      <c r="C548" s="1"/>
      <c r="D548" s="1"/>
    </row>
    <row r="549" spans="3:4">
      <c r="C549" s="1"/>
      <c r="D549" s="1"/>
    </row>
    <row r="550" spans="3:4">
      <c r="C550" s="1"/>
      <c r="D550" s="1"/>
    </row>
    <row r="551" spans="3:4">
      <c r="C551" s="1"/>
      <c r="D551" s="1"/>
    </row>
    <row r="552" spans="3:4">
      <c r="C552" s="1"/>
      <c r="D552" s="1"/>
    </row>
    <row r="553" spans="3:4">
      <c r="C553" s="1"/>
      <c r="D553" s="1"/>
    </row>
    <row r="554" spans="3:4">
      <c r="C554" s="1"/>
      <c r="D554" s="1"/>
    </row>
    <row r="555" spans="3:4">
      <c r="C555" s="1"/>
      <c r="D555" s="1"/>
    </row>
    <row r="556" spans="3:4">
      <c r="C556" s="1"/>
      <c r="D556" s="1"/>
    </row>
    <row r="557" spans="3:4">
      <c r="C557" s="1"/>
      <c r="D557" s="1"/>
    </row>
    <row r="558" spans="3:4">
      <c r="C558" s="1"/>
      <c r="D558" s="1"/>
    </row>
    <row r="559" spans="3:4">
      <c r="C559" s="1"/>
      <c r="D559" s="1"/>
    </row>
    <row r="560" spans="3:4">
      <c r="C560" s="1"/>
      <c r="D560" s="1"/>
    </row>
    <row r="561" spans="3:4">
      <c r="C561" s="1"/>
      <c r="D561" s="1"/>
    </row>
    <row r="562" spans="3:4">
      <c r="C562" s="1"/>
      <c r="D562" s="1"/>
    </row>
    <row r="563" spans="3:4">
      <c r="C563" s="1"/>
      <c r="D563" s="1"/>
    </row>
    <row r="564" spans="3:4">
      <c r="C564" s="1"/>
      <c r="D564" s="1"/>
    </row>
    <row r="565" spans="3:4">
      <c r="C565" s="1"/>
      <c r="D565" s="1"/>
    </row>
    <row r="566" spans="3:4">
      <c r="C566" s="1"/>
      <c r="D566" s="1"/>
    </row>
    <row r="567" spans="3:4">
      <c r="C567" s="1"/>
      <c r="D567" s="1"/>
    </row>
    <row r="568" spans="3:4">
      <c r="C568" s="1"/>
      <c r="D568" s="1"/>
    </row>
    <row r="569" spans="3:4">
      <c r="C569" s="1"/>
      <c r="D569" s="1"/>
    </row>
    <row r="570" spans="3:4">
      <c r="C570" s="1"/>
      <c r="D570" s="1"/>
    </row>
    <row r="571" spans="3:4">
      <c r="C571" s="1"/>
      <c r="D571" s="1"/>
    </row>
    <row r="572" spans="3:4">
      <c r="C572" s="1"/>
      <c r="D572" s="1"/>
    </row>
    <row r="573" spans="3:4">
      <c r="C573" s="1"/>
      <c r="D573" s="1"/>
    </row>
    <row r="574" spans="3:4">
      <c r="C574" s="1"/>
      <c r="D574" s="1"/>
    </row>
    <row r="575" spans="3:4">
      <c r="C575" s="1"/>
      <c r="D575" s="1"/>
    </row>
    <row r="576" spans="3:4">
      <c r="C576" s="1"/>
      <c r="D576" s="1"/>
    </row>
    <row r="577" spans="3:4">
      <c r="C577" s="1"/>
      <c r="D577" s="1"/>
    </row>
    <row r="578" spans="3:4">
      <c r="C578" s="1"/>
      <c r="D578" s="1"/>
    </row>
    <row r="579" spans="3:4">
      <c r="C579" s="1"/>
      <c r="D579" s="1"/>
    </row>
    <row r="580" spans="3:4">
      <c r="C580" s="1"/>
      <c r="D580" s="1"/>
    </row>
    <row r="581" spans="3:4">
      <c r="C581" s="1"/>
      <c r="D581" s="1"/>
    </row>
    <row r="582" spans="3:4">
      <c r="C582" s="1"/>
      <c r="D582" s="1"/>
    </row>
    <row r="583" spans="3:4">
      <c r="C583" s="1"/>
      <c r="D583" s="1"/>
    </row>
    <row r="584" spans="3:4">
      <c r="C584" s="1"/>
      <c r="D584" s="1"/>
    </row>
    <row r="585" spans="3:4">
      <c r="C585" s="1"/>
      <c r="D585" s="1"/>
    </row>
    <row r="586" spans="3:4">
      <c r="C586" s="1"/>
      <c r="D586" s="1"/>
    </row>
    <row r="587" spans="3:4">
      <c r="C587" s="1"/>
      <c r="D587" s="1"/>
    </row>
    <row r="588" spans="3:4">
      <c r="C588" s="1"/>
      <c r="D588" s="1"/>
    </row>
    <row r="589" spans="3:4">
      <c r="C589" s="1"/>
      <c r="D589" s="1"/>
    </row>
    <row r="590" spans="3:4">
      <c r="C590" s="1"/>
      <c r="D590" s="1"/>
    </row>
    <row r="591" spans="3:4">
      <c r="C591" s="1"/>
      <c r="D591" s="1"/>
    </row>
    <row r="592" spans="3:4">
      <c r="C592" s="1"/>
      <c r="D592" s="1"/>
    </row>
    <row r="593" spans="3:4">
      <c r="C593" s="1"/>
      <c r="D593" s="1"/>
    </row>
    <row r="594" spans="3:4">
      <c r="C594" s="1"/>
      <c r="D594" s="1"/>
    </row>
    <row r="595" spans="3:4">
      <c r="C595" s="1"/>
      <c r="D595" s="1"/>
    </row>
    <row r="596" spans="3:4">
      <c r="C596" s="1"/>
      <c r="D596" s="1"/>
    </row>
    <row r="597" spans="3:4">
      <c r="C597" s="1"/>
      <c r="D597" s="1"/>
    </row>
    <row r="598" spans="3:4">
      <c r="C598" s="1"/>
      <c r="D598" s="1"/>
    </row>
    <row r="599" spans="3:4">
      <c r="C599" s="1"/>
      <c r="D599" s="1"/>
    </row>
    <row r="600" spans="3:4">
      <c r="C600" s="1"/>
      <c r="D600" s="1"/>
    </row>
    <row r="601" spans="3:4">
      <c r="C601" s="1"/>
      <c r="D601" s="1"/>
    </row>
    <row r="602" spans="3:4">
      <c r="C602" s="1"/>
      <c r="D602" s="1"/>
    </row>
    <row r="603" spans="3:4">
      <c r="C603" s="1"/>
      <c r="D603" s="1"/>
    </row>
    <row r="604" spans="3:4">
      <c r="C604" s="1"/>
      <c r="D604" s="1"/>
    </row>
    <row r="605" spans="3:4">
      <c r="C605" s="1"/>
      <c r="D605" s="1"/>
    </row>
    <row r="606" spans="3:4">
      <c r="C606" s="1"/>
      <c r="D606" s="1"/>
    </row>
    <row r="607" spans="3:4">
      <c r="C607" s="1"/>
      <c r="D607" s="1"/>
    </row>
    <row r="608" spans="3:4">
      <c r="C608" s="1"/>
      <c r="D608" s="1"/>
    </row>
    <row r="609" spans="3:4">
      <c r="C609" s="1"/>
      <c r="D609" s="1"/>
    </row>
    <row r="610" spans="3:4">
      <c r="C610" s="1"/>
      <c r="D610" s="1"/>
    </row>
    <row r="611" spans="3:4">
      <c r="C611" s="1"/>
      <c r="D611" s="1"/>
    </row>
    <row r="612" spans="3:4">
      <c r="C612" s="1"/>
      <c r="D612" s="1"/>
    </row>
    <row r="613" spans="3:4">
      <c r="C613" s="1"/>
      <c r="D613" s="1"/>
    </row>
    <row r="614" spans="3:4">
      <c r="C614" s="1"/>
      <c r="D614" s="1"/>
    </row>
    <row r="615" spans="3:4">
      <c r="C615" s="1"/>
      <c r="D615" s="1"/>
    </row>
    <row r="616" spans="3:4">
      <c r="C616" s="1"/>
      <c r="D616" s="1"/>
    </row>
    <row r="617" spans="3:4">
      <c r="C617" s="1"/>
      <c r="D617" s="1"/>
    </row>
    <row r="618" spans="3:4">
      <c r="C618" s="1"/>
      <c r="D618" s="1"/>
    </row>
    <row r="619" spans="3:4">
      <c r="C619" s="1"/>
      <c r="D619" s="1"/>
    </row>
    <row r="620" spans="3:4">
      <c r="C620" s="1"/>
      <c r="D620" s="1"/>
    </row>
    <row r="621" spans="3:4">
      <c r="C621" s="1"/>
      <c r="D621" s="1"/>
    </row>
    <row r="622" spans="3:4">
      <c r="C622" s="1"/>
      <c r="D622" s="1"/>
    </row>
    <row r="623" spans="3:4">
      <c r="C623" s="1"/>
      <c r="D623" s="1"/>
    </row>
    <row r="624" spans="3:4">
      <c r="C624" s="1"/>
      <c r="D624" s="1"/>
    </row>
    <row r="625" spans="3:4">
      <c r="C625" s="1"/>
      <c r="D625" s="1"/>
    </row>
    <row r="626" spans="3:4">
      <c r="C626" s="1"/>
      <c r="D626" s="1"/>
    </row>
    <row r="627" spans="3:4">
      <c r="C627" s="1"/>
      <c r="D627" s="1"/>
    </row>
    <row r="628" spans="3:4">
      <c r="C628" s="1"/>
      <c r="D628" s="1"/>
    </row>
    <row r="629" spans="3:4">
      <c r="C629" s="1"/>
      <c r="D629" s="1"/>
    </row>
    <row r="630" spans="3:4">
      <c r="C630" s="1"/>
      <c r="D630" s="1"/>
    </row>
    <row r="631" spans="3:4">
      <c r="C631" s="1"/>
      <c r="D631" s="1"/>
    </row>
    <row r="632" spans="3:4">
      <c r="C632" s="1"/>
      <c r="D632" s="1"/>
    </row>
    <row r="633" spans="3:4">
      <c r="C633" s="1"/>
      <c r="D633" s="1"/>
    </row>
    <row r="634" spans="3:4">
      <c r="C634" s="1"/>
      <c r="D634" s="1"/>
    </row>
    <row r="635" spans="3:4">
      <c r="C635" s="1"/>
      <c r="D635" s="1"/>
    </row>
    <row r="636" spans="3:4">
      <c r="C636" s="1"/>
      <c r="D636" s="1"/>
    </row>
    <row r="637" spans="3:4">
      <c r="C637" s="1"/>
      <c r="D637" s="1"/>
    </row>
    <row r="638" spans="3:4">
      <c r="C638" s="1"/>
      <c r="D638" s="1"/>
    </row>
    <row r="639" spans="3:4">
      <c r="C639" s="1"/>
      <c r="D639" s="1"/>
    </row>
    <row r="640" spans="3:4">
      <c r="C640" s="1"/>
      <c r="D640" s="1"/>
    </row>
    <row r="641" spans="3:4">
      <c r="C641" s="1"/>
      <c r="D641" s="1"/>
    </row>
    <row r="642" spans="3:4">
      <c r="C642" s="1"/>
      <c r="D642" s="1"/>
    </row>
    <row r="643" spans="3:4">
      <c r="C643" s="1"/>
      <c r="D643" s="1"/>
    </row>
    <row r="644" spans="3:4">
      <c r="C644" s="1"/>
      <c r="D644" s="1"/>
    </row>
    <row r="645" spans="3:4">
      <c r="C645" s="1"/>
      <c r="D645" s="1"/>
    </row>
    <row r="646" spans="3:4">
      <c r="C646" s="1"/>
      <c r="D646" s="1"/>
    </row>
    <row r="647" spans="3:4">
      <c r="C647" s="1"/>
      <c r="D647" s="1"/>
    </row>
    <row r="648" spans="3:4">
      <c r="C648" s="1"/>
      <c r="D648" s="1"/>
    </row>
    <row r="649" spans="3:4">
      <c r="C649" s="1"/>
      <c r="D649" s="1"/>
    </row>
    <row r="650" spans="3:4">
      <c r="C650" s="1"/>
      <c r="D650" s="1"/>
    </row>
    <row r="651" spans="3:4">
      <c r="C651" s="1"/>
      <c r="D651" s="1"/>
    </row>
    <row r="652" spans="3:4">
      <c r="C652" s="1"/>
      <c r="D652" s="1"/>
    </row>
    <row r="653" spans="3:4">
      <c r="C653" s="1"/>
      <c r="D653" s="1"/>
    </row>
    <row r="654" spans="3:4">
      <c r="C654" s="1"/>
      <c r="D654" s="1"/>
    </row>
    <row r="655" spans="3:4">
      <c r="C655" s="1"/>
      <c r="D655" s="1"/>
    </row>
    <row r="656" spans="3:4">
      <c r="C656" s="1"/>
      <c r="D656" s="1"/>
    </row>
    <row r="657" spans="3:4">
      <c r="C657" s="1"/>
      <c r="D657" s="1"/>
    </row>
    <row r="658" spans="3:4">
      <c r="C658" s="1"/>
      <c r="D658" s="1"/>
    </row>
    <row r="659" spans="3:4">
      <c r="C659" s="1"/>
      <c r="D659" s="1"/>
    </row>
    <row r="660" spans="3:4">
      <c r="C660" s="1"/>
      <c r="D660" s="1"/>
    </row>
    <row r="661" spans="3:4">
      <c r="C661" s="1"/>
      <c r="D661" s="1"/>
    </row>
    <row r="662" spans="3:4">
      <c r="C662" s="1"/>
      <c r="D662" s="1"/>
    </row>
    <row r="663" spans="3:4">
      <c r="C663" s="1"/>
      <c r="D663" s="1"/>
    </row>
    <row r="664" spans="3:4">
      <c r="C664" s="1"/>
      <c r="D664" s="1"/>
    </row>
    <row r="665" spans="3:4">
      <c r="C665" s="1"/>
      <c r="D665" s="1"/>
    </row>
    <row r="666" spans="3:4">
      <c r="C666" s="1"/>
      <c r="D666" s="1"/>
    </row>
    <row r="667" spans="3:4">
      <c r="C667" s="1"/>
      <c r="D667" s="1"/>
    </row>
    <row r="668" spans="3:4">
      <c r="C668" s="1"/>
      <c r="D668" s="1"/>
    </row>
    <row r="669" spans="3:4">
      <c r="C669" s="1"/>
      <c r="D669" s="1"/>
    </row>
    <row r="670" spans="3:4">
      <c r="C670" s="1"/>
      <c r="D670" s="1"/>
    </row>
    <row r="671" spans="3:4">
      <c r="C671" s="1"/>
      <c r="D671" s="1"/>
    </row>
    <row r="672" spans="3:4">
      <c r="C672" s="1"/>
      <c r="D672" s="1"/>
    </row>
    <row r="673" spans="3:4">
      <c r="C673" s="1"/>
      <c r="D673" s="1"/>
    </row>
    <row r="674" spans="3:4">
      <c r="C674" s="1"/>
      <c r="D674" s="1"/>
    </row>
    <row r="675" spans="3:4">
      <c r="C675" s="1"/>
      <c r="D675" s="1"/>
    </row>
    <row r="676" spans="3:4">
      <c r="C676" s="1"/>
      <c r="D676" s="1"/>
    </row>
    <row r="677" spans="3:4">
      <c r="C677" s="1"/>
      <c r="D677" s="1"/>
    </row>
    <row r="678" spans="3:4">
      <c r="C678" s="1"/>
      <c r="D678" s="1"/>
    </row>
    <row r="679" spans="3:4">
      <c r="C679" s="1"/>
      <c r="D679" s="1"/>
    </row>
    <row r="680" spans="3:4">
      <c r="C680" s="1"/>
      <c r="D680" s="1"/>
    </row>
    <row r="681" spans="3:4">
      <c r="C681" s="1"/>
      <c r="D681" s="1"/>
    </row>
    <row r="682" spans="3:4">
      <c r="C682" s="1"/>
      <c r="D682" s="1"/>
    </row>
    <row r="683" spans="3:4">
      <c r="C683" s="1"/>
      <c r="D683" s="1"/>
    </row>
    <row r="684" spans="3:4">
      <c r="C684" s="1"/>
      <c r="D684" s="1"/>
    </row>
    <row r="685" spans="3:4">
      <c r="C685" s="1"/>
      <c r="D685" s="1"/>
    </row>
    <row r="686" spans="3:4">
      <c r="C686" s="1"/>
      <c r="D686" s="1"/>
    </row>
    <row r="687" spans="3:4">
      <c r="C687" s="1"/>
      <c r="D687" s="1"/>
    </row>
    <row r="688" spans="3:4">
      <c r="C688" s="1"/>
      <c r="D688" s="1"/>
    </row>
    <row r="689" spans="3:4">
      <c r="C689" s="1"/>
      <c r="D689" s="1"/>
    </row>
    <row r="690" spans="3:4">
      <c r="C690" s="1"/>
      <c r="D690" s="1"/>
    </row>
    <row r="691" spans="3:4">
      <c r="C691" s="1"/>
      <c r="D691" s="1"/>
    </row>
    <row r="692" spans="3:4">
      <c r="C692" s="1"/>
      <c r="D692" s="1"/>
    </row>
    <row r="693" spans="3:4">
      <c r="C693" s="1"/>
      <c r="D693" s="1"/>
    </row>
    <row r="694" spans="3:4">
      <c r="C694" s="1"/>
      <c r="D694" s="1"/>
    </row>
    <row r="695" spans="3:4">
      <c r="C695" s="1"/>
      <c r="D695" s="1"/>
    </row>
    <row r="696" spans="3:4">
      <c r="C696" s="1"/>
      <c r="D696" s="1"/>
    </row>
    <row r="697" spans="3:4">
      <c r="C697" s="1"/>
      <c r="D697" s="1"/>
    </row>
    <row r="698" spans="3:4">
      <c r="C698" s="1"/>
      <c r="D698" s="1"/>
    </row>
    <row r="699" spans="3:4">
      <c r="C699" s="1"/>
      <c r="D699" s="1"/>
    </row>
    <row r="700" spans="3:4">
      <c r="C700" s="1"/>
      <c r="D700" s="1"/>
    </row>
    <row r="701" spans="3:4">
      <c r="C701" s="1"/>
      <c r="D701" s="1"/>
    </row>
    <row r="702" spans="3:4">
      <c r="C702" s="1"/>
      <c r="D702" s="1"/>
    </row>
    <row r="703" spans="3:4">
      <c r="C703" s="1"/>
      <c r="D703" s="1"/>
    </row>
    <row r="704" spans="3:4">
      <c r="C704" s="1"/>
      <c r="D704" s="1"/>
    </row>
    <row r="705" spans="3:4">
      <c r="C705" s="1"/>
      <c r="D705" s="1"/>
    </row>
    <row r="706" spans="3:4">
      <c r="C706" s="1"/>
      <c r="D706" s="1"/>
    </row>
    <row r="707" spans="3:4">
      <c r="C707" s="1"/>
      <c r="D707" s="1"/>
    </row>
    <row r="708" spans="3:4">
      <c r="C708" s="1"/>
      <c r="D708" s="1"/>
    </row>
    <row r="709" spans="3:4">
      <c r="C709" s="1"/>
      <c r="D709" s="1"/>
    </row>
    <row r="710" spans="3:4">
      <c r="C710" s="1"/>
      <c r="D710" s="1"/>
    </row>
    <row r="711" spans="3:4">
      <c r="C711" s="1"/>
      <c r="D711" s="1"/>
    </row>
    <row r="712" spans="3:4">
      <c r="C712" s="1"/>
      <c r="D712" s="1"/>
    </row>
    <row r="713" spans="3:4">
      <c r="C713" s="1"/>
      <c r="D713" s="1"/>
    </row>
    <row r="714" spans="3:4">
      <c r="C714" s="1"/>
      <c r="D714" s="1"/>
    </row>
    <row r="715" spans="3:4">
      <c r="C715" s="1"/>
      <c r="D715" s="1"/>
    </row>
    <row r="716" spans="3:4">
      <c r="C716" s="1"/>
      <c r="D716" s="1"/>
    </row>
    <row r="717" spans="3:4">
      <c r="C717" s="1"/>
      <c r="D717" s="1"/>
    </row>
    <row r="718" spans="3:4">
      <c r="C718" s="1"/>
      <c r="D718" s="1"/>
    </row>
    <row r="719" spans="3:4">
      <c r="C719" s="1"/>
      <c r="D719" s="1"/>
    </row>
    <row r="720" spans="3:4">
      <c r="C720" s="1"/>
      <c r="D720" s="1"/>
    </row>
    <row r="721" spans="3:4">
      <c r="C721" s="1"/>
      <c r="D721" s="1"/>
    </row>
    <row r="722" spans="3:4">
      <c r="C722" s="1"/>
      <c r="D722" s="1"/>
    </row>
    <row r="723" spans="3:4">
      <c r="C723" s="1"/>
      <c r="D723" s="1"/>
    </row>
    <row r="724" spans="3:4">
      <c r="C724" s="1"/>
      <c r="D724" s="1"/>
    </row>
    <row r="725" spans="3:4">
      <c r="C725" s="1"/>
      <c r="D725" s="1"/>
    </row>
    <row r="726" spans="3:4">
      <c r="C726" s="1"/>
      <c r="D726" s="1"/>
    </row>
    <row r="727" spans="3:4">
      <c r="C727" s="1"/>
      <c r="D727" s="1"/>
    </row>
    <row r="728" spans="3:4">
      <c r="C728" s="1"/>
      <c r="D728" s="1"/>
    </row>
    <row r="729" spans="3:4">
      <c r="C729" s="1"/>
      <c r="D729" s="1"/>
    </row>
    <row r="730" spans="3:4">
      <c r="C730" s="1"/>
      <c r="D730" s="1"/>
    </row>
    <row r="731" spans="3:4">
      <c r="C731" s="1"/>
      <c r="D731" s="1"/>
    </row>
    <row r="732" spans="3:4">
      <c r="C732" s="1"/>
      <c r="D732" s="1"/>
    </row>
    <row r="733" spans="3:4">
      <c r="C733" s="1"/>
      <c r="D733" s="1"/>
    </row>
    <row r="734" spans="3:4">
      <c r="C734" s="1"/>
      <c r="D734" s="1"/>
    </row>
    <row r="735" spans="3:4">
      <c r="C735" s="1"/>
      <c r="D735" s="1"/>
    </row>
    <row r="736" spans="3:4">
      <c r="C736" s="1"/>
      <c r="D736" s="1"/>
    </row>
    <row r="737" spans="3:4">
      <c r="C737" s="1"/>
      <c r="D737" s="1"/>
    </row>
    <row r="738" spans="3:4">
      <c r="C738" s="1"/>
      <c r="D738" s="1"/>
    </row>
    <row r="739" spans="3:4">
      <c r="C739" s="1"/>
      <c r="D739" s="1"/>
    </row>
    <row r="740" spans="3:4">
      <c r="C740" s="1"/>
      <c r="D740" s="1"/>
    </row>
    <row r="741" spans="3:4">
      <c r="C741" s="1"/>
      <c r="D741" s="1"/>
    </row>
    <row r="742" spans="3:4">
      <c r="C742" s="1"/>
      <c r="D742" s="1"/>
    </row>
    <row r="743" spans="3:4">
      <c r="C743" s="1"/>
      <c r="D743" s="1"/>
    </row>
    <row r="744" spans="3:4">
      <c r="C744" s="1"/>
      <c r="D744" s="1"/>
    </row>
    <row r="745" spans="3:4">
      <c r="C745" s="1"/>
      <c r="D745" s="1"/>
    </row>
    <row r="746" spans="3:4">
      <c r="C746" s="1"/>
      <c r="D746" s="1"/>
    </row>
    <row r="747" spans="3:4">
      <c r="C747" s="1"/>
      <c r="D747" s="1"/>
    </row>
    <row r="748" spans="3:4">
      <c r="C748" s="1"/>
      <c r="D748" s="1"/>
    </row>
    <row r="749" spans="3:4">
      <c r="C749" s="1"/>
      <c r="D749" s="1"/>
    </row>
    <row r="750" spans="3:4">
      <c r="C750" s="1"/>
      <c r="D750" s="1"/>
    </row>
    <row r="751" spans="3:4">
      <c r="C751" s="1"/>
      <c r="D751" s="1"/>
    </row>
    <row r="752" spans="3:4">
      <c r="C752" s="1"/>
      <c r="D752" s="1"/>
    </row>
    <row r="753" spans="3:4">
      <c r="C753" s="1"/>
      <c r="D753" s="1"/>
    </row>
    <row r="754" spans="3:4">
      <c r="C754" s="1"/>
      <c r="D754" s="1"/>
    </row>
    <row r="755" spans="3:4">
      <c r="C755" s="1"/>
      <c r="D755" s="1"/>
    </row>
    <row r="756" spans="3:4">
      <c r="C756" s="1"/>
      <c r="D756" s="1"/>
    </row>
    <row r="757" spans="3:4">
      <c r="C757" s="1"/>
      <c r="D757" s="1"/>
    </row>
    <row r="758" spans="3:4">
      <c r="C758" s="1"/>
      <c r="D758" s="1"/>
    </row>
    <row r="759" spans="3:4">
      <c r="C759" s="1"/>
      <c r="D759" s="1"/>
    </row>
    <row r="760" spans="3:4">
      <c r="C760" s="1"/>
      <c r="D760" s="1"/>
    </row>
    <row r="761" spans="3:4">
      <c r="C761" s="1"/>
      <c r="D761" s="1"/>
    </row>
    <row r="762" spans="3:4">
      <c r="C762" s="1"/>
      <c r="D762" s="1"/>
    </row>
    <row r="763" spans="3:4">
      <c r="C763" s="1"/>
      <c r="D763" s="1"/>
    </row>
    <row r="764" spans="3:4">
      <c r="C764" s="1"/>
      <c r="D764" s="1"/>
    </row>
    <row r="765" spans="3:4">
      <c r="C765" s="1"/>
      <c r="D765" s="1"/>
    </row>
    <row r="766" spans="3:4">
      <c r="C766" s="1"/>
      <c r="D766" s="1"/>
    </row>
    <row r="767" spans="3:4">
      <c r="C767" s="1"/>
      <c r="D767" s="1"/>
    </row>
    <row r="768" spans="3:4">
      <c r="C768" s="1"/>
      <c r="D768" s="1"/>
    </row>
    <row r="769" spans="3:4">
      <c r="C769" s="1"/>
      <c r="D769" s="1"/>
    </row>
    <row r="770" spans="3:4">
      <c r="C770" s="1"/>
      <c r="D770" s="1"/>
    </row>
    <row r="771" spans="3:4">
      <c r="C771" s="1"/>
      <c r="D771" s="1"/>
    </row>
    <row r="772" spans="3:4">
      <c r="C772" s="1"/>
      <c r="D772" s="1"/>
    </row>
    <row r="773" spans="3:4">
      <c r="C773" s="1"/>
      <c r="D773" s="1"/>
    </row>
    <row r="774" spans="3:4">
      <c r="C774" s="1"/>
      <c r="D774" s="1"/>
    </row>
    <row r="775" spans="3:4">
      <c r="C775" s="1"/>
      <c r="D775" s="1"/>
    </row>
    <row r="776" spans="3:4">
      <c r="C776" s="1"/>
      <c r="D776" s="1"/>
    </row>
    <row r="777" spans="3:4">
      <c r="C777" s="1"/>
      <c r="D777" s="1"/>
    </row>
    <row r="778" spans="3:4">
      <c r="C778" s="1"/>
      <c r="D778" s="1"/>
    </row>
    <row r="779" spans="3:4">
      <c r="C779" s="1"/>
      <c r="D779" s="1"/>
    </row>
    <row r="780" spans="3:4">
      <c r="C780" s="1"/>
      <c r="D780" s="1"/>
    </row>
    <row r="781" spans="3:4">
      <c r="C781" s="1"/>
      <c r="D781" s="1"/>
    </row>
    <row r="782" spans="3:4">
      <c r="C782" s="1"/>
      <c r="D782" s="1"/>
    </row>
    <row r="783" spans="3:4">
      <c r="C783" s="1"/>
      <c r="D783" s="1"/>
    </row>
    <row r="784" spans="3:4">
      <c r="C784" s="1"/>
      <c r="D784" s="1"/>
    </row>
    <row r="785" spans="3:4">
      <c r="C785" s="1"/>
      <c r="D785" s="1"/>
    </row>
    <row r="786" spans="3:4">
      <c r="C786" s="1"/>
      <c r="D786" s="1"/>
    </row>
    <row r="787" spans="3:4">
      <c r="C787" s="1"/>
      <c r="D787" s="1"/>
    </row>
    <row r="788" spans="3:4">
      <c r="C788" s="1"/>
      <c r="D788" s="1"/>
    </row>
    <row r="789" spans="3:4">
      <c r="C789" s="1"/>
      <c r="D789" s="1"/>
    </row>
    <row r="790" spans="3:4">
      <c r="C790" s="1"/>
      <c r="D790" s="1"/>
    </row>
    <row r="791" spans="3:4">
      <c r="C791" s="1"/>
      <c r="D791" s="1"/>
    </row>
    <row r="792" spans="3:4">
      <c r="C792" s="1"/>
      <c r="D792" s="1"/>
    </row>
    <row r="793" spans="3:4">
      <c r="C793" s="1"/>
      <c r="D793" s="1"/>
    </row>
    <row r="794" spans="3:4">
      <c r="C794" s="1"/>
      <c r="D794" s="1"/>
    </row>
    <row r="795" spans="3:4">
      <c r="C795" s="1"/>
      <c r="D795" s="1"/>
    </row>
    <row r="796" spans="3:4">
      <c r="C796" s="1"/>
      <c r="D796" s="1"/>
    </row>
    <row r="797" spans="3:4">
      <c r="C797" s="1"/>
      <c r="D797" s="1"/>
    </row>
    <row r="798" spans="3:4">
      <c r="C798" s="1"/>
      <c r="D798" s="1"/>
    </row>
    <row r="799" spans="3:4">
      <c r="C799" s="1"/>
      <c r="D799" s="1"/>
    </row>
    <row r="800" spans="3:4">
      <c r="C800" s="1"/>
      <c r="D800" s="1"/>
    </row>
    <row r="801" spans="3:4">
      <c r="C801" s="1"/>
      <c r="D801" s="1"/>
    </row>
    <row r="802" spans="3:4">
      <c r="C802" s="1"/>
      <c r="D802" s="1"/>
    </row>
    <row r="803" spans="3:4">
      <c r="C803" s="1"/>
      <c r="D803" s="1"/>
    </row>
    <row r="804" spans="3:4">
      <c r="C804" s="1"/>
      <c r="D804" s="1"/>
    </row>
    <row r="805" spans="3:4">
      <c r="C805" s="1"/>
      <c r="D805" s="1"/>
    </row>
    <row r="806" spans="3:4">
      <c r="C806" s="1"/>
      <c r="D806" s="1"/>
    </row>
    <row r="807" spans="3:4">
      <c r="C807" s="1"/>
      <c r="D807" s="1"/>
    </row>
    <row r="808" spans="3:4">
      <c r="C808" s="1"/>
      <c r="D808" s="1"/>
    </row>
    <row r="809" spans="3:4">
      <c r="C809" s="1"/>
      <c r="D809" s="1"/>
    </row>
    <row r="810" spans="3:4">
      <c r="C810" s="1"/>
      <c r="D810" s="1"/>
    </row>
    <row r="811" spans="3:4">
      <c r="C811" s="1"/>
      <c r="D811" s="1"/>
    </row>
    <row r="812" spans="3:4">
      <c r="C812" s="1"/>
      <c r="D812" s="1"/>
    </row>
    <row r="813" spans="3:4">
      <c r="C813" s="1"/>
      <c r="D813" s="1"/>
    </row>
    <row r="814" spans="3:4">
      <c r="C814" s="1"/>
      <c r="D814" s="1"/>
    </row>
    <row r="815" spans="3:4">
      <c r="C815" s="1"/>
      <c r="D815" s="1"/>
    </row>
    <row r="816" spans="3:4">
      <c r="C816" s="1"/>
      <c r="D816" s="1"/>
    </row>
    <row r="817" spans="3:4">
      <c r="C817" s="1"/>
      <c r="D817" s="1"/>
    </row>
    <row r="818" spans="3:4">
      <c r="C818" s="1"/>
      <c r="D818" s="1"/>
    </row>
    <row r="819" spans="3:4">
      <c r="C819" s="1"/>
      <c r="D819" s="1"/>
    </row>
    <row r="820" spans="3:4">
      <c r="C820" s="1"/>
      <c r="D820" s="1"/>
    </row>
    <row r="821" spans="3:4">
      <c r="C821" s="1"/>
      <c r="D821" s="1"/>
    </row>
    <row r="822" spans="3:4">
      <c r="C822" s="1"/>
      <c r="D822" s="1"/>
    </row>
    <row r="823" spans="3:4">
      <c r="C823" s="1"/>
      <c r="D823" s="1"/>
    </row>
    <row r="824" spans="3:4">
      <c r="C824" s="1"/>
      <c r="D824" s="1"/>
    </row>
    <row r="825" spans="3:4">
      <c r="C825" s="1"/>
      <c r="D825" s="1"/>
    </row>
    <row r="826" spans="3:4">
      <c r="C826" s="1"/>
      <c r="D826" s="1"/>
    </row>
    <row r="827" spans="3:4">
      <c r="C827" s="1"/>
      <c r="D827" s="1"/>
    </row>
    <row r="828" spans="3:4">
      <c r="C828" s="1"/>
      <c r="D828" s="1"/>
    </row>
    <row r="829" spans="3:4">
      <c r="C829" s="1"/>
      <c r="D829" s="1"/>
    </row>
    <row r="830" spans="3:4">
      <c r="C830" s="1"/>
      <c r="D830" s="1"/>
    </row>
    <row r="831" spans="3:4">
      <c r="C831" s="1"/>
      <c r="D831" s="1"/>
    </row>
    <row r="832" spans="3:4">
      <c r="C832" s="1"/>
      <c r="D832" s="1"/>
    </row>
    <row r="833" spans="3:4">
      <c r="C833" s="1"/>
      <c r="D833" s="1"/>
    </row>
    <row r="834" spans="3:4">
      <c r="C834" s="1"/>
      <c r="D834" s="1"/>
    </row>
    <row r="835" spans="3:4">
      <c r="C835" s="1"/>
      <c r="D835" s="1"/>
    </row>
    <row r="836" spans="3:4">
      <c r="C836" s="1"/>
      <c r="D836" s="1"/>
    </row>
    <row r="837" spans="3:4">
      <c r="C837" s="1"/>
      <c r="D837" s="1"/>
    </row>
    <row r="838" spans="3:4">
      <c r="C838" s="1"/>
      <c r="D838" s="1"/>
    </row>
    <row r="839" spans="3:4">
      <c r="C839" s="1"/>
      <c r="D839" s="1"/>
    </row>
    <row r="840" spans="3:4">
      <c r="C840" s="1"/>
      <c r="D840" s="1"/>
    </row>
    <row r="841" spans="3:4">
      <c r="C841" s="1"/>
      <c r="D841" s="1"/>
    </row>
    <row r="842" spans="3:4">
      <c r="C842" s="1"/>
      <c r="D842" s="1"/>
    </row>
    <row r="843" spans="3:4">
      <c r="C843" s="1"/>
      <c r="D843" s="1"/>
    </row>
    <row r="844" spans="3:4">
      <c r="C844" s="1"/>
      <c r="D844" s="1"/>
    </row>
    <row r="845" spans="3:4">
      <c r="C845" s="1"/>
      <c r="D845" s="1"/>
    </row>
    <row r="846" spans="3:4">
      <c r="C846" s="1"/>
      <c r="D846" s="1"/>
    </row>
    <row r="847" spans="3:4">
      <c r="C847" s="1"/>
      <c r="D847" s="1"/>
    </row>
    <row r="848" spans="3:4">
      <c r="C848" s="1"/>
      <c r="D848" s="1"/>
    </row>
    <row r="849" spans="3:4">
      <c r="C849" s="1"/>
      <c r="D849" s="1"/>
    </row>
    <row r="850" spans="3:4">
      <c r="C850" s="1"/>
      <c r="D850" s="1"/>
    </row>
    <row r="851" spans="3:4">
      <c r="C851" s="1"/>
      <c r="D851" s="1"/>
    </row>
    <row r="852" spans="3:4">
      <c r="C852" s="1"/>
      <c r="D852" s="1"/>
    </row>
    <row r="853" spans="3:4">
      <c r="C853" s="1"/>
      <c r="D853" s="1"/>
    </row>
    <row r="854" spans="3:4">
      <c r="C854" s="1"/>
      <c r="D854" s="1"/>
    </row>
    <row r="855" spans="3:4">
      <c r="C855" s="1"/>
      <c r="D855" s="1"/>
    </row>
    <row r="856" spans="3:4">
      <c r="C856" s="1"/>
      <c r="D856" s="1"/>
    </row>
    <row r="857" spans="3:4">
      <c r="C857" s="1"/>
      <c r="D857" s="1"/>
    </row>
    <row r="858" spans="3:4">
      <c r="C858" s="1"/>
      <c r="D858" s="1"/>
    </row>
    <row r="859" spans="3:4">
      <c r="C859" s="1"/>
      <c r="D859" s="1"/>
    </row>
    <row r="860" spans="3:4">
      <c r="C860" s="1"/>
      <c r="D860" s="1"/>
    </row>
    <row r="861" spans="3:4">
      <c r="C861" s="1"/>
      <c r="D861" s="1"/>
    </row>
    <row r="862" spans="3:4">
      <c r="C862" s="1"/>
      <c r="D862" s="1"/>
    </row>
    <row r="863" spans="3:4">
      <c r="C863" s="1"/>
      <c r="D863" s="1"/>
    </row>
    <row r="864" spans="3:4">
      <c r="C864" s="1"/>
      <c r="D864" s="1"/>
    </row>
    <row r="865" spans="3:4">
      <c r="C865" s="1"/>
      <c r="D865" s="1"/>
    </row>
    <row r="866" spans="3:4">
      <c r="C866" s="1"/>
      <c r="D866" s="1"/>
    </row>
    <row r="867" spans="3:4">
      <c r="C867" s="1"/>
      <c r="D867" s="1"/>
    </row>
    <row r="868" spans="3:4">
      <c r="C868" s="1"/>
      <c r="D868" s="1"/>
    </row>
    <row r="869" spans="3:4">
      <c r="C869" s="1"/>
      <c r="D869" s="1"/>
    </row>
    <row r="870" spans="3:4">
      <c r="C870" s="1"/>
      <c r="D870" s="1"/>
    </row>
    <row r="871" spans="3:4">
      <c r="C871" s="1"/>
      <c r="D871" s="1"/>
    </row>
    <row r="872" spans="3:4">
      <c r="C872" s="1"/>
      <c r="D872" s="1"/>
    </row>
    <row r="873" spans="3:4">
      <c r="C873" s="1"/>
      <c r="D873" s="1"/>
    </row>
    <row r="874" spans="3:4">
      <c r="C874" s="1"/>
      <c r="D874" s="1"/>
    </row>
    <row r="875" spans="3:4">
      <c r="C875" s="1"/>
      <c r="D875" s="1"/>
    </row>
    <row r="876" spans="3:4">
      <c r="C876" s="1"/>
      <c r="D876" s="1"/>
    </row>
    <row r="877" spans="3:4">
      <c r="C877" s="1"/>
      <c r="D877" s="1"/>
    </row>
    <row r="878" spans="3:4">
      <c r="C878" s="1"/>
      <c r="D878" s="1"/>
    </row>
  </sheetData>
  <sheetProtection sheet="1" objects="1" scenarios="1"/>
  <mergeCells count="3">
    <mergeCell ref="B6:R6"/>
    <mergeCell ref="B7:R7"/>
    <mergeCell ref="B27:D27"/>
  </mergeCells>
  <phoneticPr fontId="3" type="noConversion"/>
  <dataValidations count="1">
    <dataValidation allowBlank="1" showInputMessage="1" showErrorMessage="1" sqref="N10:Q10 N9 N1:N7 N32:N1048576 O1:Q9 O11:Q1048576 C32:I1048576 E1:I30 C28:D29 R1:AF1048576 AJ1:XFD1048576 AG1:AI27 AG31:AI1048576 C25:D26 D1:D24 A1:B1048576 C5:C24 J1:M1048576"/>
  </dataValidations>
  <pageMargins left="0" right="0" top="0.5" bottom="0.5" header="0" footer="0.25"/>
  <pageSetup paperSize="9" scale="88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7030A0"/>
  </sheetPr>
  <dimension ref="B1:W409"/>
  <sheetViews>
    <sheetView rightToLeft="1" workbookViewId="0">
      <selection activeCell="M10" sqref="M10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28515625" style="2" bestFit="1" customWidth="1"/>
    <col min="5" max="5" width="4.5703125" style="1" bestFit="1" customWidth="1"/>
    <col min="6" max="6" width="4.85546875" style="1" bestFit="1" customWidth="1"/>
    <col min="7" max="7" width="7.140625" style="1" bestFit="1" customWidth="1"/>
    <col min="8" max="8" width="5.140625" style="1" bestFit="1" customWidth="1"/>
    <col min="9" max="9" width="5.28515625" style="1" bestFit="1" customWidth="1"/>
    <col min="10" max="10" width="6.7109375" style="1" bestFit="1" customWidth="1"/>
    <col min="11" max="11" width="8.140625" style="1" bestFit="1" customWidth="1"/>
    <col min="12" max="12" width="7" style="1" bestFit="1" customWidth="1"/>
    <col min="13" max="13" width="8" style="1" bestFit="1" customWidth="1"/>
    <col min="14" max="14" width="6.28515625" style="1" bestFit="1" customWidth="1"/>
    <col min="15" max="15" width="10" style="1" bestFit="1" customWidth="1"/>
    <col min="16" max="16" width="9" style="1" bestFit="1" customWidth="1"/>
    <col min="17" max="17" width="7.5703125" style="1" customWidth="1"/>
    <col min="18" max="18" width="6.7109375" style="1" customWidth="1"/>
    <col min="19" max="19" width="7.7109375" style="1" customWidth="1"/>
    <col min="20" max="20" width="7.140625" style="1" customWidth="1"/>
    <col min="21" max="21" width="6" style="1" customWidth="1"/>
    <col min="22" max="22" width="7.85546875" style="1" customWidth="1"/>
    <col min="23" max="23" width="8.140625" style="1" customWidth="1"/>
    <col min="24" max="24" width="6.28515625" style="1" customWidth="1"/>
    <col min="25" max="25" width="8" style="1" customWidth="1"/>
    <col min="26" max="26" width="8.7109375" style="1" customWidth="1"/>
    <col min="27" max="27" width="10" style="1" customWidth="1"/>
    <col min="28" max="28" width="9.5703125" style="1" customWidth="1"/>
    <col min="29" max="29" width="6.140625" style="1" customWidth="1"/>
    <col min="30" max="31" width="5.7109375" style="1" customWidth="1"/>
    <col min="32" max="32" width="6.85546875" style="1" customWidth="1"/>
    <col min="33" max="33" width="6.42578125" style="1" customWidth="1"/>
    <col min="34" max="34" width="6.7109375" style="1" customWidth="1"/>
    <col min="35" max="35" width="7.28515625" style="1" customWidth="1"/>
    <col min="36" max="47" width="5.7109375" style="1" customWidth="1"/>
    <col min="48" max="16384" width="9.140625" style="1"/>
  </cols>
  <sheetData>
    <row r="1" spans="2:18">
      <c r="B1" s="47" t="s">
        <v>159</v>
      </c>
      <c r="C1" s="68" t="s" vm="1">
        <v>238</v>
      </c>
    </row>
    <row r="2" spans="2:18">
      <c r="B2" s="47" t="s">
        <v>158</v>
      </c>
      <c r="C2" s="68" t="s">
        <v>239</v>
      </c>
    </row>
    <row r="3" spans="2:18">
      <c r="B3" s="47" t="s">
        <v>160</v>
      </c>
      <c r="C3" s="68" t="s">
        <v>240</v>
      </c>
    </row>
    <row r="4" spans="2:18">
      <c r="B4" s="47" t="s">
        <v>161</v>
      </c>
      <c r="C4" s="68">
        <v>12147</v>
      </c>
    </row>
    <row r="6" spans="2:18" ht="26.25" customHeight="1">
      <c r="B6" s="107" t="s">
        <v>202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9"/>
    </row>
    <row r="7" spans="2:18" s="3" customFormat="1" ht="78.75">
      <c r="B7" s="22" t="s">
        <v>96</v>
      </c>
      <c r="C7" s="30" t="s">
        <v>34</v>
      </c>
      <c r="D7" s="30" t="s">
        <v>49</v>
      </c>
      <c r="E7" s="30" t="s">
        <v>14</v>
      </c>
      <c r="F7" s="30" t="s">
        <v>50</v>
      </c>
      <c r="G7" s="30" t="s">
        <v>84</v>
      </c>
      <c r="H7" s="30" t="s">
        <v>17</v>
      </c>
      <c r="I7" s="30" t="s">
        <v>83</v>
      </c>
      <c r="J7" s="30" t="s">
        <v>16</v>
      </c>
      <c r="K7" s="30" t="s">
        <v>197</v>
      </c>
      <c r="L7" s="30" t="s">
        <v>216</v>
      </c>
      <c r="M7" s="30" t="s">
        <v>198</v>
      </c>
      <c r="N7" s="30" t="s">
        <v>45</v>
      </c>
      <c r="O7" s="30" t="s">
        <v>162</v>
      </c>
      <c r="P7" s="31" t="s">
        <v>164</v>
      </c>
      <c r="R7" s="1"/>
    </row>
    <row r="8" spans="2:18" s="3" customFormat="1" ht="17.25" customHeight="1">
      <c r="B8" s="15"/>
      <c r="C8" s="32"/>
      <c r="D8" s="32"/>
      <c r="E8" s="32"/>
      <c r="F8" s="32"/>
      <c r="G8" s="32" t="s">
        <v>21</v>
      </c>
      <c r="H8" s="32" t="s">
        <v>20</v>
      </c>
      <c r="I8" s="32"/>
      <c r="J8" s="32" t="s">
        <v>19</v>
      </c>
      <c r="K8" s="32" t="s">
        <v>19</v>
      </c>
      <c r="L8" s="32" t="s">
        <v>223</v>
      </c>
      <c r="M8" s="32" t="s">
        <v>219</v>
      </c>
      <c r="N8" s="32" t="s">
        <v>19</v>
      </c>
      <c r="O8" s="32" t="s">
        <v>19</v>
      </c>
      <c r="P8" s="33" t="s">
        <v>19</v>
      </c>
    </row>
    <row r="9" spans="2:18" s="4" customFormat="1" ht="18" customHeight="1">
      <c r="B9" s="18"/>
      <c r="C9" s="19" t="s">
        <v>0</v>
      </c>
      <c r="D9" s="19" t="s">
        <v>1</v>
      </c>
      <c r="E9" s="19" t="s">
        <v>2</v>
      </c>
      <c r="F9" s="19" t="s">
        <v>3</v>
      </c>
      <c r="G9" s="19" t="s">
        <v>4</v>
      </c>
      <c r="H9" s="19" t="s">
        <v>5</v>
      </c>
      <c r="I9" s="19" t="s">
        <v>6</v>
      </c>
      <c r="J9" s="19" t="s">
        <v>7</v>
      </c>
      <c r="K9" s="19" t="s">
        <v>8</v>
      </c>
      <c r="L9" s="19" t="s">
        <v>9</v>
      </c>
      <c r="M9" s="19" t="s">
        <v>10</v>
      </c>
      <c r="N9" s="19" t="s">
        <v>11</v>
      </c>
      <c r="O9" s="19" t="s">
        <v>12</v>
      </c>
      <c r="P9" s="20" t="s">
        <v>13</v>
      </c>
      <c r="Q9" s="5"/>
    </row>
    <row r="10" spans="2:18" s="4" customFormat="1" ht="18" customHeight="1"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02">
        <v>0</v>
      </c>
      <c r="N10" s="69"/>
      <c r="O10" s="69"/>
      <c r="P10" s="69"/>
      <c r="Q10" s="5"/>
    </row>
    <row r="11" spans="2:18" ht="20.25" customHeight="1">
      <c r="B11" s="85" t="s">
        <v>231</v>
      </c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</row>
    <row r="12" spans="2:18">
      <c r="B12" s="85" t="s">
        <v>92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</row>
    <row r="13" spans="2:18">
      <c r="B13" s="85" t="s">
        <v>222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</row>
    <row r="14" spans="2:18"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</row>
    <row r="15" spans="2:18"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</row>
    <row r="16" spans="2:18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</row>
    <row r="17" spans="2:23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</row>
    <row r="18" spans="2:23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</row>
    <row r="19" spans="2:23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</row>
    <row r="20" spans="2:23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</row>
    <row r="21" spans="2:23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</row>
    <row r="22" spans="2:23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</row>
    <row r="23" spans="2:23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</row>
    <row r="24" spans="2:23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</row>
    <row r="25" spans="2:23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</row>
    <row r="26" spans="2:23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</row>
    <row r="27" spans="2:23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</row>
    <row r="28" spans="2:23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</row>
    <row r="29" spans="2:23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</row>
    <row r="30" spans="2:23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2:23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2"/>
      <c r="R31" s="2"/>
      <c r="S31" s="2"/>
      <c r="T31" s="2"/>
      <c r="U31" s="2"/>
      <c r="V31" s="2"/>
      <c r="W31" s="2"/>
    </row>
    <row r="32" spans="2:23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2"/>
      <c r="R32" s="2"/>
      <c r="S32" s="2"/>
      <c r="T32" s="2"/>
      <c r="U32" s="2"/>
      <c r="V32" s="2"/>
      <c r="W32" s="2"/>
    </row>
    <row r="33" spans="2:23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2"/>
      <c r="R33" s="2"/>
      <c r="S33" s="2"/>
      <c r="T33" s="2"/>
      <c r="U33" s="2"/>
      <c r="V33" s="2"/>
      <c r="W33" s="2"/>
    </row>
    <row r="34" spans="2:23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2"/>
      <c r="R34" s="2"/>
      <c r="S34" s="2"/>
      <c r="T34" s="2"/>
      <c r="U34" s="2"/>
      <c r="V34" s="2"/>
      <c r="W34" s="2"/>
    </row>
    <row r="35" spans="2:23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2"/>
      <c r="R35" s="2"/>
      <c r="S35" s="2"/>
      <c r="T35" s="2"/>
      <c r="U35" s="2"/>
      <c r="V35" s="2"/>
      <c r="W35" s="2"/>
    </row>
    <row r="36" spans="2:23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2"/>
      <c r="R36" s="2"/>
      <c r="S36" s="2"/>
      <c r="T36" s="2"/>
      <c r="U36" s="2"/>
      <c r="V36" s="2"/>
      <c r="W36" s="2"/>
    </row>
    <row r="37" spans="2:23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2"/>
      <c r="R37" s="2"/>
      <c r="S37" s="2"/>
      <c r="T37" s="2"/>
      <c r="U37" s="2"/>
      <c r="V37" s="2"/>
      <c r="W37" s="2"/>
    </row>
    <row r="38" spans="2:23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2"/>
      <c r="R38" s="2"/>
      <c r="S38" s="2"/>
      <c r="T38" s="2"/>
      <c r="U38" s="2"/>
      <c r="V38" s="2"/>
      <c r="W38" s="2"/>
    </row>
    <row r="39" spans="2:23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2"/>
      <c r="R39" s="2"/>
      <c r="S39" s="2"/>
      <c r="T39" s="2"/>
      <c r="U39" s="2"/>
      <c r="V39" s="2"/>
      <c r="W39" s="2"/>
    </row>
    <row r="40" spans="2:23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2"/>
      <c r="R40" s="2"/>
      <c r="S40" s="2"/>
      <c r="T40" s="2"/>
      <c r="U40" s="2"/>
      <c r="V40" s="2"/>
      <c r="W40" s="2"/>
    </row>
    <row r="41" spans="2:23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2"/>
      <c r="R41" s="2"/>
      <c r="S41" s="2"/>
      <c r="T41" s="2"/>
      <c r="U41" s="2"/>
      <c r="V41" s="2"/>
      <c r="W41" s="2"/>
    </row>
    <row r="42" spans="2:23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2"/>
      <c r="R42" s="2"/>
      <c r="S42" s="2"/>
      <c r="T42" s="2"/>
      <c r="U42" s="2"/>
      <c r="V42" s="2"/>
      <c r="W42" s="2"/>
    </row>
    <row r="43" spans="2:23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2:23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</row>
    <row r="45" spans="2:23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</row>
    <row r="46" spans="2:23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</row>
    <row r="47" spans="2:23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</row>
    <row r="48" spans="2:23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</row>
    <row r="49" spans="2:16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</row>
    <row r="50" spans="2:16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</row>
    <row r="51" spans="2:16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</row>
    <row r="52" spans="2:16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</row>
    <row r="53" spans="2:16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</row>
    <row r="54" spans="2:16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</row>
    <row r="55" spans="2:16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</row>
    <row r="56" spans="2:16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</row>
    <row r="57" spans="2:16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</row>
    <row r="58" spans="2:16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</row>
    <row r="59" spans="2:16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</row>
    <row r="60" spans="2:16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</row>
    <row r="61" spans="2:16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</row>
    <row r="62" spans="2:16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</row>
    <row r="63" spans="2:16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</row>
    <row r="64" spans="2:16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</row>
    <row r="65" spans="2:16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</row>
    <row r="66" spans="2:16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</row>
    <row r="67" spans="2:16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</row>
    <row r="68" spans="2:16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</row>
    <row r="69" spans="2:16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</row>
    <row r="70" spans="2:16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</row>
    <row r="71" spans="2:16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</row>
    <row r="72" spans="2:16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</row>
    <row r="73" spans="2:16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</row>
    <row r="74" spans="2:16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</row>
    <row r="75" spans="2:16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</row>
    <row r="76" spans="2:16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</row>
    <row r="77" spans="2:16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</row>
    <row r="78" spans="2:16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</row>
    <row r="79" spans="2:16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</row>
    <row r="80" spans="2:16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</row>
    <row r="81" spans="2:16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</row>
    <row r="82" spans="2:16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</row>
    <row r="83" spans="2:16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</row>
    <row r="84" spans="2:16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</row>
    <row r="85" spans="2:16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</row>
    <row r="86" spans="2:16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</row>
    <row r="87" spans="2:16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</row>
    <row r="88" spans="2:16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</row>
    <row r="89" spans="2:16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</row>
    <row r="90" spans="2:16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</row>
    <row r="91" spans="2:16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2:16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</row>
    <row r="93" spans="2:16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</row>
    <row r="94" spans="2:16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</row>
    <row r="95" spans="2:16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</row>
    <row r="96" spans="2:16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</row>
    <row r="97" spans="2:16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</row>
    <row r="98" spans="2:16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</row>
    <row r="99" spans="2:16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</row>
    <row r="100" spans="2:16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</row>
    <row r="101" spans="2:16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</row>
    <row r="102" spans="2:16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</row>
    <row r="103" spans="2:16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</row>
    <row r="104" spans="2:16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</row>
    <row r="105" spans="2:16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</row>
    <row r="106" spans="2:16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</row>
    <row r="107" spans="2:16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</row>
    <row r="108" spans="2:16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</row>
    <row r="109" spans="2:16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</row>
    <row r="110" spans="2:16">
      <c r="D110" s="1"/>
    </row>
    <row r="111" spans="2:16">
      <c r="D111" s="1"/>
    </row>
    <row r="112" spans="2:16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2:4">
      <c r="D385" s="1"/>
    </row>
    <row r="386" spans="2:4">
      <c r="D386" s="1"/>
    </row>
    <row r="387" spans="2:4">
      <c r="D387" s="1"/>
    </row>
    <row r="388" spans="2:4">
      <c r="D388" s="1"/>
    </row>
    <row r="389" spans="2:4">
      <c r="D389" s="1"/>
    </row>
    <row r="390" spans="2:4">
      <c r="D390" s="1"/>
    </row>
    <row r="391" spans="2:4">
      <c r="D391" s="1"/>
    </row>
    <row r="392" spans="2:4">
      <c r="D392" s="1"/>
    </row>
    <row r="393" spans="2:4">
      <c r="D393" s="1"/>
    </row>
    <row r="394" spans="2:4">
      <c r="D394" s="1"/>
    </row>
    <row r="395" spans="2:4">
      <c r="D395" s="1"/>
    </row>
    <row r="396" spans="2:4">
      <c r="D396" s="1"/>
    </row>
    <row r="397" spans="2:4">
      <c r="B397" s="42"/>
      <c r="D397" s="1"/>
    </row>
    <row r="398" spans="2:4">
      <c r="B398" s="42"/>
      <c r="D398" s="1"/>
    </row>
    <row r="399" spans="2:4">
      <c r="B399" s="3"/>
      <c r="D399" s="1"/>
    </row>
    <row r="400" spans="2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</sheetData>
  <sheetProtection sheet="1" objects="1" scenarios="1"/>
  <mergeCells count="1">
    <mergeCell ref="B6:P6"/>
  </mergeCells>
  <dataValidations count="1">
    <dataValidation allowBlank="1" showInputMessage="1" showErrorMessage="1" sqref="B31:P1048576 C24:P30 A1:A1048576 C5:C23 AH31:XFD33 B1:B23 Q1:XFD30 Q34:XFD1048576 Q31:AF33 D1:L23 N1:P23 M1:M9 M11:M2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O713"/>
  <sheetViews>
    <sheetView rightToLeft="1" workbookViewId="0">
      <selection activeCell="Q11" sqref="Q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5" width="5.42578125" style="2" bestFit="1" customWidth="1"/>
    <col min="6" max="6" width="6.5703125" style="2" bestFit="1" customWidth="1"/>
    <col min="7" max="7" width="5.28515625" style="2" bestFit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" style="1" bestFit="1" customWidth="1"/>
    <col min="18" max="18" width="11.28515625" style="1" bestFit="1" customWidth="1"/>
    <col min="19" max="19" width="11.85546875" style="1" bestFit="1" customWidth="1"/>
    <col min="20" max="20" width="9" style="1" bestFit="1" customWidth="1"/>
    <col min="21" max="21" width="7.5703125" style="1" customWidth="1"/>
    <col min="22" max="22" width="6.7109375" style="1" customWidth="1"/>
    <col min="23" max="23" width="7.7109375" style="1" customWidth="1"/>
    <col min="24" max="24" width="7.140625" style="1" customWidth="1"/>
    <col min="25" max="25" width="6" style="1" customWidth="1"/>
    <col min="26" max="26" width="7.85546875" style="1" customWidth="1"/>
    <col min="27" max="27" width="8.140625" style="1" customWidth="1"/>
    <col min="28" max="28" width="6.28515625" style="1" customWidth="1"/>
    <col min="29" max="29" width="8" style="1" customWidth="1"/>
    <col min="30" max="30" width="8.7109375" style="1" customWidth="1"/>
    <col min="31" max="31" width="10" style="1" customWidth="1"/>
    <col min="32" max="32" width="9.5703125" style="1" customWidth="1"/>
    <col min="33" max="33" width="6.140625" style="1" customWidth="1"/>
    <col min="34" max="35" width="5.7109375" style="1" customWidth="1"/>
    <col min="36" max="36" width="6.85546875" style="1" customWidth="1"/>
    <col min="37" max="37" width="6.42578125" style="1" customWidth="1"/>
    <col min="38" max="38" width="6.7109375" style="1" customWidth="1"/>
    <col min="39" max="39" width="7.28515625" style="1" customWidth="1"/>
    <col min="40" max="51" width="5.7109375" style="1" customWidth="1"/>
    <col min="52" max="16384" width="9.140625" style="1"/>
  </cols>
  <sheetData>
    <row r="1" spans="2:67">
      <c r="B1" s="47" t="s">
        <v>159</v>
      </c>
      <c r="C1" s="68" t="s" vm="1">
        <v>238</v>
      </c>
    </row>
    <row r="2" spans="2:67">
      <c r="B2" s="47" t="s">
        <v>158</v>
      </c>
      <c r="C2" s="68" t="s">
        <v>239</v>
      </c>
    </row>
    <row r="3" spans="2:67">
      <c r="B3" s="47" t="s">
        <v>160</v>
      </c>
      <c r="C3" s="68" t="s">
        <v>240</v>
      </c>
    </row>
    <row r="4" spans="2:67">
      <c r="B4" s="47" t="s">
        <v>161</v>
      </c>
      <c r="C4" s="68">
        <v>12147</v>
      </c>
    </row>
    <row r="6" spans="2:67" ht="26.25" customHeight="1">
      <c r="B6" s="113" t="s">
        <v>189</v>
      </c>
      <c r="C6" s="117"/>
      <c r="D6" s="117"/>
      <c r="E6" s="117"/>
      <c r="F6" s="117"/>
      <c r="G6" s="117"/>
      <c r="H6" s="117"/>
      <c r="I6" s="117"/>
      <c r="J6" s="117"/>
      <c r="K6" s="117"/>
      <c r="L6" s="117"/>
      <c r="M6" s="117"/>
      <c r="N6" s="117"/>
      <c r="O6" s="117"/>
      <c r="P6" s="117"/>
      <c r="Q6" s="117"/>
      <c r="R6" s="117"/>
      <c r="S6" s="117"/>
      <c r="T6" s="118"/>
      <c r="BO6" s="3"/>
    </row>
    <row r="7" spans="2:67" ht="26.25" customHeight="1">
      <c r="B7" s="113" t="s">
        <v>70</v>
      </c>
      <c r="C7" s="117"/>
      <c r="D7" s="117"/>
      <c r="E7" s="117"/>
      <c r="F7" s="117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8"/>
      <c r="AZ7" s="42"/>
      <c r="BJ7" s="3"/>
      <c r="BO7" s="3"/>
    </row>
    <row r="8" spans="2:67" s="3" customFormat="1" ht="78.75">
      <c r="B8" s="37" t="s">
        <v>95</v>
      </c>
      <c r="C8" s="13" t="s">
        <v>34</v>
      </c>
      <c r="D8" s="13" t="s">
        <v>99</v>
      </c>
      <c r="E8" s="13" t="s">
        <v>205</v>
      </c>
      <c r="F8" s="13" t="s">
        <v>97</v>
      </c>
      <c r="G8" s="13" t="s">
        <v>49</v>
      </c>
      <c r="H8" s="13" t="s">
        <v>14</v>
      </c>
      <c r="I8" s="13" t="s">
        <v>50</v>
      </c>
      <c r="J8" s="13" t="s">
        <v>84</v>
      </c>
      <c r="K8" s="13" t="s">
        <v>17</v>
      </c>
      <c r="L8" s="13" t="s">
        <v>83</v>
      </c>
      <c r="M8" s="13" t="s">
        <v>16</v>
      </c>
      <c r="N8" s="13" t="s">
        <v>18</v>
      </c>
      <c r="O8" s="13" t="s">
        <v>216</v>
      </c>
      <c r="P8" s="13" t="s">
        <v>215</v>
      </c>
      <c r="Q8" s="13" t="s">
        <v>46</v>
      </c>
      <c r="R8" s="13" t="s">
        <v>45</v>
      </c>
      <c r="S8" s="13" t="s">
        <v>162</v>
      </c>
      <c r="T8" s="38" t="s">
        <v>164</v>
      </c>
      <c r="V8" s="1"/>
      <c r="AZ8" s="42"/>
      <c r="BJ8" s="1"/>
      <c r="BK8" s="1"/>
      <c r="BL8" s="1"/>
      <c r="BO8" s="4"/>
    </row>
    <row r="9" spans="2:67" s="3" customFormat="1" ht="20.25" customHeight="1">
      <c r="B9" s="39"/>
      <c r="C9" s="16"/>
      <c r="D9" s="16"/>
      <c r="E9" s="16"/>
      <c r="F9" s="16"/>
      <c r="G9" s="16"/>
      <c r="H9" s="16"/>
      <c r="I9" s="16"/>
      <c r="J9" s="16" t="s">
        <v>21</v>
      </c>
      <c r="K9" s="16" t="s">
        <v>20</v>
      </c>
      <c r="L9" s="16"/>
      <c r="M9" s="16" t="s">
        <v>19</v>
      </c>
      <c r="N9" s="16" t="s">
        <v>19</v>
      </c>
      <c r="O9" s="16" t="s">
        <v>223</v>
      </c>
      <c r="P9" s="16"/>
      <c r="Q9" s="16" t="s">
        <v>219</v>
      </c>
      <c r="R9" s="16" t="s">
        <v>19</v>
      </c>
      <c r="S9" s="16" t="s">
        <v>19</v>
      </c>
      <c r="T9" s="62" t="s">
        <v>19</v>
      </c>
      <c r="BJ9" s="1"/>
      <c r="BL9" s="1"/>
      <c r="BO9" s="4"/>
    </row>
    <row r="10" spans="2:67" s="4" customFormat="1" ht="18" customHeight="1">
      <c r="B10" s="40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19" t="s">
        <v>13</v>
      </c>
      <c r="Q10" s="19" t="s">
        <v>93</v>
      </c>
      <c r="R10" s="19" t="s">
        <v>94</v>
      </c>
      <c r="S10" s="44" t="s">
        <v>165</v>
      </c>
      <c r="T10" s="61" t="s">
        <v>206</v>
      </c>
      <c r="U10" s="5"/>
      <c r="BJ10" s="1"/>
      <c r="BK10" s="3"/>
      <c r="BL10" s="1"/>
      <c r="BO10" s="1"/>
    </row>
    <row r="11" spans="2:67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102">
        <v>0</v>
      </c>
      <c r="R11" s="69"/>
      <c r="S11" s="69"/>
      <c r="T11" s="69"/>
      <c r="U11" s="5"/>
      <c r="BJ11" s="1"/>
      <c r="BK11" s="3"/>
      <c r="BL11" s="1"/>
      <c r="BO11" s="1"/>
    </row>
    <row r="12" spans="2:67" ht="20.25">
      <c r="B12" s="85" t="s">
        <v>231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  <c r="R12" s="69"/>
      <c r="S12" s="69"/>
      <c r="T12" s="69"/>
      <c r="BK12" s="4"/>
    </row>
    <row r="13" spans="2:67">
      <c r="B13" s="85" t="s">
        <v>92</v>
      </c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</row>
    <row r="14" spans="2:67">
      <c r="B14" s="85" t="s">
        <v>214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</row>
    <row r="15" spans="2:67">
      <c r="B15" s="85" t="s">
        <v>222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</row>
    <row r="16" spans="2:67" ht="20.25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69"/>
      <c r="BJ16" s="4"/>
    </row>
    <row r="17" spans="2:20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</row>
    <row r="18" spans="2:20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</row>
    <row r="19" spans="2:20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</row>
    <row r="20" spans="2:20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</row>
    <row r="21" spans="2:20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</row>
    <row r="22" spans="2:20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</row>
    <row r="23" spans="2:20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</row>
    <row r="24" spans="2:20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</row>
    <row r="25" spans="2:20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</row>
    <row r="26" spans="2:20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</row>
    <row r="27" spans="2:20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</row>
    <row r="28" spans="2:20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</row>
    <row r="29" spans="2:20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</row>
    <row r="30" spans="2:20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</row>
    <row r="31" spans="2:20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</row>
    <row r="32" spans="2:20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</row>
    <row r="33" spans="2:20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</row>
    <row r="34" spans="2:20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</row>
    <row r="35" spans="2:20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</row>
    <row r="36" spans="2:20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</row>
    <row r="37" spans="2:20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</row>
    <row r="38" spans="2:20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</row>
    <row r="39" spans="2:20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</row>
    <row r="40" spans="2:20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</row>
    <row r="41" spans="2:20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</row>
    <row r="42" spans="2:20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</row>
    <row r="43" spans="2:20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</row>
    <row r="44" spans="2:20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</row>
    <row r="45" spans="2:20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</row>
    <row r="46" spans="2:20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</row>
    <row r="47" spans="2:20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</row>
    <row r="48" spans="2:20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</row>
    <row r="49" spans="2:20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</row>
    <row r="50" spans="2:20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</row>
    <row r="51" spans="2:20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</row>
    <row r="52" spans="2:20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</row>
    <row r="53" spans="2:20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</row>
    <row r="54" spans="2:20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</row>
    <row r="55" spans="2:20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</row>
    <row r="56" spans="2:20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</row>
    <row r="57" spans="2:20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</row>
    <row r="58" spans="2:20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</row>
    <row r="59" spans="2:20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</row>
    <row r="60" spans="2:20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</row>
    <row r="61" spans="2:20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</row>
    <row r="62" spans="2:20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</row>
    <row r="63" spans="2:20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</row>
    <row r="64" spans="2:20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</row>
    <row r="65" spans="2:20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</row>
    <row r="66" spans="2:20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</row>
    <row r="67" spans="2:20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</row>
    <row r="68" spans="2:20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</row>
    <row r="69" spans="2:20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</row>
    <row r="70" spans="2:20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</row>
    <row r="71" spans="2:20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</row>
    <row r="72" spans="2:20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</row>
    <row r="73" spans="2:20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</row>
    <row r="74" spans="2:20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</row>
    <row r="75" spans="2:20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</row>
    <row r="76" spans="2:20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</row>
    <row r="77" spans="2:20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</row>
    <row r="78" spans="2:20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</row>
    <row r="79" spans="2:20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</row>
    <row r="80" spans="2:20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</row>
    <row r="81" spans="2:20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</row>
    <row r="82" spans="2:20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</row>
    <row r="83" spans="2:20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</row>
    <row r="84" spans="2:20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</row>
    <row r="85" spans="2:20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</row>
    <row r="86" spans="2:20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</row>
    <row r="87" spans="2:20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</row>
    <row r="88" spans="2:20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</row>
    <row r="89" spans="2:20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</row>
    <row r="90" spans="2:20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</row>
    <row r="91" spans="2:20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</row>
    <row r="92" spans="2:20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</row>
    <row r="93" spans="2:20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</row>
    <row r="94" spans="2:20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</row>
    <row r="95" spans="2:20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</row>
    <row r="96" spans="2:20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</row>
    <row r="97" spans="2:20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</row>
    <row r="98" spans="2:20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</row>
    <row r="99" spans="2:20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</row>
    <row r="100" spans="2:20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</row>
    <row r="101" spans="2:20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</row>
    <row r="102" spans="2:20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</row>
    <row r="103" spans="2:20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</row>
    <row r="104" spans="2:20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</row>
    <row r="105" spans="2:20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</row>
    <row r="106" spans="2:20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</row>
    <row r="107" spans="2:20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</row>
    <row r="108" spans="2:20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</row>
    <row r="109" spans="2:20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</row>
    <row r="110" spans="2:20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</row>
    <row r="111" spans="2:20">
      <c r="C111" s="1"/>
      <c r="D111" s="1"/>
      <c r="E111" s="1"/>
      <c r="F111" s="1"/>
      <c r="G111" s="1"/>
    </row>
    <row r="112" spans="2:20">
      <c r="C112" s="1"/>
      <c r="D112" s="1"/>
      <c r="E112" s="1"/>
      <c r="F112" s="1"/>
      <c r="G112" s="1"/>
    </row>
    <row r="113" spans="3:7">
      <c r="C113" s="1"/>
      <c r="D113" s="1"/>
      <c r="E113" s="1"/>
      <c r="F113" s="1"/>
      <c r="G113" s="1"/>
    </row>
    <row r="114" spans="3:7">
      <c r="C114" s="1"/>
      <c r="D114" s="1"/>
      <c r="E114" s="1"/>
      <c r="F114" s="1"/>
      <c r="G114" s="1"/>
    </row>
    <row r="115" spans="3:7">
      <c r="C115" s="1"/>
      <c r="D115" s="1"/>
      <c r="E115" s="1"/>
      <c r="F115" s="1"/>
      <c r="G115" s="1"/>
    </row>
    <row r="116" spans="3:7">
      <c r="C116" s="1"/>
      <c r="D116" s="1"/>
      <c r="E116" s="1"/>
      <c r="F116" s="1"/>
      <c r="G116" s="1"/>
    </row>
    <row r="117" spans="3:7">
      <c r="C117" s="1"/>
      <c r="D117" s="1"/>
      <c r="E117" s="1"/>
      <c r="F117" s="1"/>
      <c r="G117" s="1"/>
    </row>
    <row r="118" spans="3:7">
      <c r="C118" s="1"/>
      <c r="D118" s="1"/>
      <c r="E118" s="1"/>
      <c r="F118" s="1"/>
      <c r="G118" s="1"/>
    </row>
    <row r="119" spans="3:7">
      <c r="C119" s="1"/>
      <c r="D119" s="1"/>
      <c r="E119" s="1"/>
      <c r="F119" s="1"/>
      <c r="G119" s="1"/>
    </row>
    <row r="120" spans="3:7">
      <c r="C120" s="1"/>
      <c r="D120" s="1"/>
      <c r="E120" s="1"/>
      <c r="F120" s="1"/>
      <c r="G120" s="1"/>
    </row>
    <row r="121" spans="3:7">
      <c r="C121" s="1"/>
      <c r="D121" s="1"/>
      <c r="E121" s="1"/>
      <c r="F121" s="1"/>
      <c r="G121" s="1"/>
    </row>
    <row r="122" spans="3:7">
      <c r="C122" s="1"/>
      <c r="D122" s="1"/>
      <c r="E122" s="1"/>
      <c r="F122" s="1"/>
      <c r="G122" s="1"/>
    </row>
    <row r="123" spans="3:7">
      <c r="C123" s="1"/>
      <c r="D123" s="1"/>
      <c r="E123" s="1"/>
      <c r="F123" s="1"/>
      <c r="G123" s="1"/>
    </row>
    <row r="124" spans="3:7">
      <c r="C124" s="1"/>
      <c r="D124" s="1"/>
      <c r="E124" s="1"/>
      <c r="F124" s="1"/>
      <c r="G124" s="1"/>
    </row>
    <row r="125" spans="3:7">
      <c r="C125" s="1"/>
      <c r="D125" s="1"/>
      <c r="E125" s="1"/>
      <c r="F125" s="1"/>
      <c r="G125" s="1"/>
    </row>
    <row r="126" spans="3:7">
      <c r="C126" s="1"/>
      <c r="D126" s="1"/>
      <c r="E126" s="1"/>
      <c r="F126" s="1"/>
      <c r="G126" s="1"/>
    </row>
    <row r="127" spans="3:7">
      <c r="C127" s="1"/>
      <c r="D127" s="1"/>
      <c r="E127" s="1"/>
      <c r="F127" s="1"/>
      <c r="G127" s="1"/>
    </row>
    <row r="128" spans="3:7">
      <c r="C128" s="1"/>
      <c r="D128" s="1"/>
      <c r="E128" s="1"/>
      <c r="F128" s="1"/>
      <c r="G128" s="1"/>
    </row>
    <row r="129" spans="3:7">
      <c r="C129" s="1"/>
      <c r="D129" s="1"/>
      <c r="E129" s="1"/>
      <c r="F129" s="1"/>
      <c r="G129" s="1"/>
    </row>
    <row r="130" spans="3:7">
      <c r="C130" s="1"/>
      <c r="D130" s="1"/>
      <c r="E130" s="1"/>
      <c r="F130" s="1"/>
      <c r="G130" s="1"/>
    </row>
    <row r="131" spans="3:7">
      <c r="C131" s="1"/>
      <c r="D131" s="1"/>
      <c r="E131" s="1"/>
      <c r="F131" s="1"/>
      <c r="G131" s="1"/>
    </row>
    <row r="132" spans="3:7">
      <c r="C132" s="1"/>
      <c r="D132" s="1"/>
      <c r="E132" s="1"/>
      <c r="F132" s="1"/>
      <c r="G132" s="1"/>
    </row>
    <row r="133" spans="3:7">
      <c r="C133" s="1"/>
      <c r="D133" s="1"/>
      <c r="E133" s="1"/>
      <c r="F133" s="1"/>
      <c r="G133" s="1"/>
    </row>
    <row r="134" spans="3:7">
      <c r="C134" s="1"/>
      <c r="D134" s="1"/>
      <c r="E134" s="1"/>
      <c r="F134" s="1"/>
      <c r="G134" s="1"/>
    </row>
    <row r="135" spans="3:7">
      <c r="C135" s="1"/>
      <c r="D135" s="1"/>
      <c r="E135" s="1"/>
      <c r="F135" s="1"/>
      <c r="G135" s="1"/>
    </row>
    <row r="136" spans="3:7">
      <c r="C136" s="1"/>
      <c r="D136" s="1"/>
      <c r="E136" s="1"/>
      <c r="F136" s="1"/>
      <c r="G136" s="1"/>
    </row>
    <row r="137" spans="3:7">
      <c r="C137" s="1"/>
      <c r="D137" s="1"/>
      <c r="E137" s="1"/>
      <c r="F137" s="1"/>
      <c r="G137" s="1"/>
    </row>
    <row r="138" spans="3:7">
      <c r="C138" s="1"/>
      <c r="D138" s="1"/>
      <c r="E138" s="1"/>
      <c r="F138" s="1"/>
      <c r="G138" s="1"/>
    </row>
    <row r="139" spans="3:7">
      <c r="C139" s="1"/>
      <c r="D139" s="1"/>
      <c r="E139" s="1"/>
      <c r="F139" s="1"/>
      <c r="G139" s="1"/>
    </row>
    <row r="140" spans="3:7">
      <c r="C140" s="1"/>
      <c r="D140" s="1"/>
      <c r="E140" s="1"/>
      <c r="F140" s="1"/>
      <c r="G140" s="1"/>
    </row>
    <row r="141" spans="3:7">
      <c r="C141" s="1"/>
      <c r="D141" s="1"/>
      <c r="E141" s="1"/>
      <c r="F141" s="1"/>
      <c r="G141" s="1"/>
    </row>
    <row r="142" spans="3:7">
      <c r="C142" s="1"/>
      <c r="D142" s="1"/>
      <c r="E142" s="1"/>
      <c r="F142" s="1"/>
      <c r="G142" s="1"/>
    </row>
    <row r="143" spans="3:7">
      <c r="C143" s="1"/>
      <c r="D143" s="1"/>
      <c r="E143" s="1"/>
      <c r="F143" s="1"/>
      <c r="G143" s="1"/>
    </row>
    <row r="144" spans="3:7">
      <c r="C144" s="1"/>
      <c r="D144" s="1"/>
      <c r="E144" s="1"/>
      <c r="F144" s="1"/>
      <c r="G144" s="1"/>
    </row>
    <row r="145" spans="3:7">
      <c r="C145" s="1"/>
      <c r="D145" s="1"/>
      <c r="E145" s="1"/>
      <c r="F145" s="1"/>
      <c r="G145" s="1"/>
    </row>
    <row r="146" spans="3:7">
      <c r="C146" s="1"/>
      <c r="D146" s="1"/>
      <c r="E146" s="1"/>
      <c r="F146" s="1"/>
      <c r="G146" s="1"/>
    </row>
    <row r="147" spans="3:7">
      <c r="C147" s="1"/>
      <c r="D147" s="1"/>
      <c r="E147" s="1"/>
      <c r="F147" s="1"/>
      <c r="G147" s="1"/>
    </row>
    <row r="148" spans="3:7">
      <c r="C148" s="1"/>
      <c r="D148" s="1"/>
      <c r="E148" s="1"/>
      <c r="F148" s="1"/>
      <c r="G148" s="1"/>
    </row>
    <row r="149" spans="3:7">
      <c r="C149" s="1"/>
      <c r="D149" s="1"/>
      <c r="E149" s="1"/>
      <c r="F149" s="1"/>
      <c r="G149" s="1"/>
    </row>
    <row r="150" spans="3:7">
      <c r="C150" s="1"/>
      <c r="D150" s="1"/>
      <c r="E150" s="1"/>
      <c r="F150" s="1"/>
      <c r="G150" s="1"/>
    </row>
    <row r="151" spans="3:7">
      <c r="C151" s="1"/>
      <c r="D151" s="1"/>
      <c r="E151" s="1"/>
      <c r="F151" s="1"/>
      <c r="G151" s="1"/>
    </row>
    <row r="152" spans="3:7">
      <c r="C152" s="1"/>
      <c r="D152" s="1"/>
      <c r="E152" s="1"/>
      <c r="F152" s="1"/>
      <c r="G152" s="1"/>
    </row>
    <row r="153" spans="3:7">
      <c r="C153" s="1"/>
      <c r="D153" s="1"/>
      <c r="E153" s="1"/>
      <c r="F153" s="1"/>
      <c r="G153" s="1"/>
    </row>
    <row r="154" spans="3:7">
      <c r="C154" s="1"/>
      <c r="D154" s="1"/>
      <c r="E154" s="1"/>
      <c r="F154" s="1"/>
      <c r="G154" s="1"/>
    </row>
    <row r="155" spans="3:7">
      <c r="C155" s="1"/>
      <c r="D155" s="1"/>
      <c r="E155" s="1"/>
      <c r="F155" s="1"/>
      <c r="G155" s="1"/>
    </row>
    <row r="156" spans="3:7">
      <c r="C156" s="1"/>
      <c r="D156" s="1"/>
      <c r="E156" s="1"/>
      <c r="F156" s="1"/>
      <c r="G156" s="1"/>
    </row>
    <row r="157" spans="3:7">
      <c r="C157" s="1"/>
      <c r="D157" s="1"/>
      <c r="E157" s="1"/>
      <c r="F157" s="1"/>
      <c r="G157" s="1"/>
    </row>
    <row r="158" spans="3:7">
      <c r="C158" s="1"/>
      <c r="D158" s="1"/>
      <c r="E158" s="1"/>
      <c r="F158" s="1"/>
      <c r="G158" s="1"/>
    </row>
    <row r="159" spans="3:7">
      <c r="C159" s="1"/>
      <c r="D159" s="1"/>
      <c r="E159" s="1"/>
      <c r="F159" s="1"/>
      <c r="G159" s="1"/>
    </row>
    <row r="160" spans="3:7">
      <c r="C160" s="1"/>
      <c r="D160" s="1"/>
      <c r="E160" s="1"/>
      <c r="F160" s="1"/>
      <c r="G160" s="1"/>
    </row>
    <row r="161" spans="3:7">
      <c r="C161" s="1"/>
      <c r="D161" s="1"/>
      <c r="E161" s="1"/>
      <c r="F161" s="1"/>
      <c r="G161" s="1"/>
    </row>
    <row r="162" spans="3:7">
      <c r="C162" s="1"/>
      <c r="D162" s="1"/>
      <c r="E162" s="1"/>
      <c r="F162" s="1"/>
      <c r="G162" s="1"/>
    </row>
    <row r="163" spans="3:7">
      <c r="C163" s="1"/>
      <c r="D163" s="1"/>
      <c r="E163" s="1"/>
      <c r="F163" s="1"/>
      <c r="G163" s="1"/>
    </row>
    <row r="164" spans="3:7">
      <c r="C164" s="1"/>
      <c r="D164" s="1"/>
      <c r="E164" s="1"/>
      <c r="F164" s="1"/>
      <c r="G164" s="1"/>
    </row>
    <row r="165" spans="3:7">
      <c r="C165" s="1"/>
      <c r="D165" s="1"/>
      <c r="E165" s="1"/>
      <c r="F165" s="1"/>
      <c r="G165" s="1"/>
    </row>
    <row r="166" spans="3:7">
      <c r="C166" s="1"/>
      <c r="D166" s="1"/>
      <c r="E166" s="1"/>
      <c r="F166" s="1"/>
      <c r="G166" s="1"/>
    </row>
    <row r="167" spans="3:7">
      <c r="C167" s="1"/>
      <c r="D167" s="1"/>
      <c r="E167" s="1"/>
      <c r="F167" s="1"/>
      <c r="G167" s="1"/>
    </row>
    <row r="168" spans="3:7">
      <c r="C168" s="1"/>
      <c r="D168" s="1"/>
      <c r="E168" s="1"/>
      <c r="F168" s="1"/>
      <c r="G168" s="1"/>
    </row>
    <row r="169" spans="3:7">
      <c r="C169" s="1"/>
      <c r="D169" s="1"/>
      <c r="E169" s="1"/>
      <c r="F169" s="1"/>
      <c r="G169" s="1"/>
    </row>
    <row r="170" spans="3:7">
      <c r="C170" s="1"/>
      <c r="D170" s="1"/>
      <c r="E170" s="1"/>
      <c r="F170" s="1"/>
      <c r="G170" s="1"/>
    </row>
    <row r="171" spans="3:7">
      <c r="C171" s="1"/>
      <c r="D171" s="1"/>
      <c r="E171" s="1"/>
      <c r="F171" s="1"/>
      <c r="G171" s="1"/>
    </row>
    <row r="172" spans="3:7">
      <c r="C172" s="1"/>
      <c r="D172" s="1"/>
      <c r="E172" s="1"/>
      <c r="F172" s="1"/>
      <c r="G172" s="1"/>
    </row>
    <row r="173" spans="3:7">
      <c r="C173" s="1"/>
      <c r="D173" s="1"/>
      <c r="E173" s="1"/>
      <c r="F173" s="1"/>
      <c r="G173" s="1"/>
    </row>
    <row r="174" spans="3:7">
      <c r="C174" s="1"/>
      <c r="D174" s="1"/>
      <c r="E174" s="1"/>
      <c r="F174" s="1"/>
      <c r="G174" s="1"/>
    </row>
    <row r="175" spans="3:7">
      <c r="C175" s="1"/>
      <c r="D175" s="1"/>
      <c r="E175" s="1"/>
      <c r="F175" s="1"/>
      <c r="G175" s="1"/>
    </row>
    <row r="176" spans="3:7">
      <c r="C176" s="1"/>
      <c r="D176" s="1"/>
      <c r="E176" s="1"/>
      <c r="F176" s="1"/>
      <c r="G176" s="1"/>
    </row>
    <row r="177" spans="3:7">
      <c r="C177" s="1"/>
      <c r="D177" s="1"/>
      <c r="E177" s="1"/>
      <c r="F177" s="1"/>
      <c r="G177" s="1"/>
    </row>
    <row r="178" spans="3:7">
      <c r="C178" s="1"/>
      <c r="D178" s="1"/>
      <c r="E178" s="1"/>
      <c r="F178" s="1"/>
      <c r="G178" s="1"/>
    </row>
    <row r="179" spans="3:7">
      <c r="C179" s="1"/>
      <c r="D179" s="1"/>
      <c r="E179" s="1"/>
      <c r="F179" s="1"/>
      <c r="G179" s="1"/>
    </row>
    <row r="180" spans="3:7">
      <c r="C180" s="1"/>
      <c r="D180" s="1"/>
      <c r="E180" s="1"/>
      <c r="F180" s="1"/>
      <c r="G180" s="1"/>
    </row>
    <row r="181" spans="3:7">
      <c r="C181" s="1"/>
      <c r="D181" s="1"/>
      <c r="E181" s="1"/>
      <c r="F181" s="1"/>
      <c r="G181" s="1"/>
    </row>
    <row r="182" spans="3:7">
      <c r="C182" s="1"/>
      <c r="D182" s="1"/>
      <c r="E182" s="1"/>
      <c r="F182" s="1"/>
      <c r="G182" s="1"/>
    </row>
    <row r="183" spans="3:7">
      <c r="C183" s="1"/>
      <c r="D183" s="1"/>
      <c r="E183" s="1"/>
      <c r="F183" s="1"/>
      <c r="G183" s="1"/>
    </row>
    <row r="184" spans="3:7">
      <c r="C184" s="1"/>
      <c r="D184" s="1"/>
      <c r="E184" s="1"/>
      <c r="F184" s="1"/>
      <c r="G184" s="1"/>
    </row>
    <row r="185" spans="3:7">
      <c r="C185" s="1"/>
      <c r="D185" s="1"/>
      <c r="E185" s="1"/>
      <c r="F185" s="1"/>
      <c r="G185" s="1"/>
    </row>
    <row r="186" spans="3:7">
      <c r="C186" s="1"/>
      <c r="D186" s="1"/>
      <c r="E186" s="1"/>
      <c r="F186" s="1"/>
      <c r="G186" s="1"/>
    </row>
    <row r="187" spans="3:7">
      <c r="C187" s="1"/>
      <c r="D187" s="1"/>
      <c r="E187" s="1"/>
      <c r="F187" s="1"/>
      <c r="G187" s="1"/>
    </row>
    <row r="188" spans="3:7">
      <c r="C188" s="1"/>
      <c r="D188" s="1"/>
      <c r="E188" s="1"/>
      <c r="F188" s="1"/>
      <c r="G188" s="1"/>
    </row>
    <row r="189" spans="3:7">
      <c r="C189" s="1"/>
      <c r="D189" s="1"/>
      <c r="E189" s="1"/>
      <c r="F189" s="1"/>
      <c r="G189" s="1"/>
    </row>
    <row r="190" spans="3:7">
      <c r="C190" s="1"/>
      <c r="D190" s="1"/>
      <c r="E190" s="1"/>
      <c r="F190" s="1"/>
      <c r="G190" s="1"/>
    </row>
    <row r="191" spans="3:7">
      <c r="C191" s="1"/>
      <c r="D191" s="1"/>
      <c r="E191" s="1"/>
      <c r="F191" s="1"/>
      <c r="G191" s="1"/>
    </row>
    <row r="192" spans="3:7">
      <c r="C192" s="1"/>
      <c r="D192" s="1"/>
      <c r="E192" s="1"/>
      <c r="F192" s="1"/>
      <c r="G192" s="1"/>
    </row>
    <row r="193" spans="3:7">
      <c r="C193" s="1"/>
      <c r="D193" s="1"/>
      <c r="E193" s="1"/>
      <c r="F193" s="1"/>
      <c r="G193" s="1"/>
    </row>
    <row r="194" spans="3:7">
      <c r="C194" s="1"/>
      <c r="D194" s="1"/>
      <c r="E194" s="1"/>
      <c r="F194" s="1"/>
      <c r="G194" s="1"/>
    </row>
    <row r="195" spans="3:7">
      <c r="C195" s="1"/>
      <c r="D195" s="1"/>
      <c r="E195" s="1"/>
      <c r="F195" s="1"/>
      <c r="G195" s="1"/>
    </row>
    <row r="196" spans="3:7">
      <c r="C196" s="1"/>
      <c r="D196" s="1"/>
      <c r="E196" s="1"/>
      <c r="F196" s="1"/>
      <c r="G196" s="1"/>
    </row>
    <row r="197" spans="3:7">
      <c r="C197" s="1"/>
      <c r="D197" s="1"/>
      <c r="E197" s="1"/>
      <c r="F197" s="1"/>
      <c r="G197" s="1"/>
    </row>
    <row r="198" spans="3:7">
      <c r="C198" s="1"/>
      <c r="D198" s="1"/>
      <c r="E198" s="1"/>
      <c r="F198" s="1"/>
      <c r="G198" s="1"/>
    </row>
    <row r="199" spans="3:7">
      <c r="C199" s="1"/>
      <c r="D199" s="1"/>
      <c r="E199" s="1"/>
      <c r="F199" s="1"/>
      <c r="G199" s="1"/>
    </row>
    <row r="200" spans="3:7">
      <c r="C200" s="1"/>
      <c r="D200" s="1"/>
      <c r="E200" s="1"/>
      <c r="F200" s="1"/>
      <c r="G200" s="1"/>
    </row>
    <row r="201" spans="3:7">
      <c r="C201" s="1"/>
      <c r="D201" s="1"/>
      <c r="E201" s="1"/>
      <c r="F201" s="1"/>
      <c r="G201" s="1"/>
    </row>
    <row r="202" spans="3:7">
      <c r="C202" s="1"/>
      <c r="D202" s="1"/>
      <c r="E202" s="1"/>
      <c r="F202" s="1"/>
      <c r="G202" s="1"/>
    </row>
    <row r="203" spans="3:7">
      <c r="C203" s="1"/>
      <c r="D203" s="1"/>
      <c r="E203" s="1"/>
      <c r="F203" s="1"/>
      <c r="G203" s="1"/>
    </row>
    <row r="204" spans="3:7">
      <c r="C204" s="1"/>
      <c r="D204" s="1"/>
      <c r="E204" s="1"/>
      <c r="F204" s="1"/>
      <c r="G204" s="1"/>
    </row>
    <row r="205" spans="3:7">
      <c r="C205" s="1"/>
      <c r="D205" s="1"/>
      <c r="E205" s="1"/>
      <c r="F205" s="1"/>
      <c r="G205" s="1"/>
    </row>
    <row r="206" spans="3:7">
      <c r="C206" s="1"/>
      <c r="D206" s="1"/>
      <c r="E206" s="1"/>
      <c r="F206" s="1"/>
      <c r="G206" s="1"/>
    </row>
    <row r="207" spans="3:7">
      <c r="C207" s="1"/>
      <c r="D207" s="1"/>
      <c r="E207" s="1"/>
      <c r="F207" s="1"/>
      <c r="G207" s="1"/>
    </row>
    <row r="208" spans="3:7">
      <c r="C208" s="1"/>
      <c r="D208" s="1"/>
      <c r="E208" s="1"/>
      <c r="F208" s="1"/>
      <c r="G208" s="1"/>
    </row>
    <row r="209" spans="3:7">
      <c r="C209" s="1"/>
      <c r="D209" s="1"/>
      <c r="E209" s="1"/>
      <c r="F209" s="1"/>
      <c r="G209" s="1"/>
    </row>
    <row r="210" spans="3:7">
      <c r="C210" s="1"/>
      <c r="D210" s="1"/>
      <c r="E210" s="1"/>
      <c r="F210" s="1"/>
      <c r="G210" s="1"/>
    </row>
    <row r="211" spans="3:7">
      <c r="C211" s="1"/>
      <c r="D211" s="1"/>
      <c r="E211" s="1"/>
      <c r="F211" s="1"/>
      <c r="G211" s="1"/>
    </row>
    <row r="212" spans="3:7">
      <c r="C212" s="1"/>
      <c r="D212" s="1"/>
      <c r="E212" s="1"/>
      <c r="F212" s="1"/>
      <c r="G212" s="1"/>
    </row>
    <row r="213" spans="3:7">
      <c r="C213" s="1"/>
      <c r="D213" s="1"/>
      <c r="E213" s="1"/>
      <c r="F213" s="1"/>
      <c r="G213" s="1"/>
    </row>
    <row r="214" spans="3:7">
      <c r="C214" s="1"/>
      <c r="D214" s="1"/>
      <c r="E214" s="1"/>
      <c r="F214" s="1"/>
      <c r="G214" s="1"/>
    </row>
    <row r="215" spans="3:7">
      <c r="C215" s="1"/>
      <c r="D215" s="1"/>
      <c r="E215" s="1"/>
      <c r="F215" s="1"/>
      <c r="G215" s="1"/>
    </row>
    <row r="216" spans="3:7">
      <c r="C216" s="1"/>
      <c r="D216" s="1"/>
      <c r="E216" s="1"/>
      <c r="F216" s="1"/>
      <c r="G216" s="1"/>
    </row>
    <row r="217" spans="3:7">
      <c r="C217" s="1"/>
      <c r="D217" s="1"/>
      <c r="E217" s="1"/>
      <c r="F217" s="1"/>
      <c r="G217" s="1"/>
    </row>
    <row r="218" spans="3:7">
      <c r="C218" s="1"/>
      <c r="D218" s="1"/>
      <c r="E218" s="1"/>
      <c r="F218" s="1"/>
      <c r="G218" s="1"/>
    </row>
    <row r="219" spans="3:7">
      <c r="C219" s="1"/>
      <c r="D219" s="1"/>
      <c r="E219" s="1"/>
      <c r="F219" s="1"/>
      <c r="G219" s="1"/>
    </row>
    <row r="220" spans="3:7">
      <c r="C220" s="1"/>
      <c r="D220" s="1"/>
      <c r="E220" s="1"/>
      <c r="F220" s="1"/>
      <c r="G220" s="1"/>
    </row>
    <row r="221" spans="3:7">
      <c r="C221" s="1"/>
      <c r="D221" s="1"/>
      <c r="E221" s="1"/>
      <c r="F221" s="1"/>
      <c r="G221" s="1"/>
    </row>
    <row r="222" spans="3:7">
      <c r="C222" s="1"/>
      <c r="D222" s="1"/>
      <c r="E222" s="1"/>
      <c r="F222" s="1"/>
      <c r="G222" s="1"/>
    </row>
    <row r="223" spans="3:7">
      <c r="C223" s="1"/>
      <c r="D223" s="1"/>
      <c r="E223" s="1"/>
      <c r="F223" s="1"/>
      <c r="G223" s="1"/>
    </row>
    <row r="224" spans="3:7">
      <c r="C224" s="1"/>
      <c r="D224" s="1"/>
      <c r="E224" s="1"/>
      <c r="F224" s="1"/>
      <c r="G224" s="1"/>
    </row>
    <row r="225" spans="3:7">
      <c r="C225" s="1"/>
      <c r="D225" s="1"/>
      <c r="E225" s="1"/>
      <c r="F225" s="1"/>
      <c r="G225" s="1"/>
    </row>
    <row r="226" spans="3:7">
      <c r="C226" s="1"/>
      <c r="D226" s="1"/>
      <c r="E226" s="1"/>
      <c r="F226" s="1"/>
      <c r="G226" s="1"/>
    </row>
    <row r="227" spans="3:7">
      <c r="C227" s="1"/>
      <c r="D227" s="1"/>
      <c r="E227" s="1"/>
      <c r="F227" s="1"/>
      <c r="G227" s="1"/>
    </row>
    <row r="228" spans="3:7">
      <c r="C228" s="1"/>
      <c r="D228" s="1"/>
      <c r="E228" s="1"/>
      <c r="F228" s="1"/>
      <c r="G228" s="1"/>
    </row>
    <row r="229" spans="3:7">
      <c r="C229" s="1"/>
      <c r="D229" s="1"/>
      <c r="E229" s="1"/>
      <c r="F229" s="1"/>
      <c r="G229" s="1"/>
    </row>
    <row r="230" spans="3:7">
      <c r="C230" s="1"/>
      <c r="D230" s="1"/>
      <c r="E230" s="1"/>
      <c r="F230" s="1"/>
      <c r="G230" s="1"/>
    </row>
    <row r="231" spans="3:7">
      <c r="C231" s="1"/>
      <c r="D231" s="1"/>
      <c r="E231" s="1"/>
      <c r="F231" s="1"/>
      <c r="G231" s="1"/>
    </row>
    <row r="232" spans="3:7">
      <c r="C232" s="1"/>
      <c r="D232" s="1"/>
      <c r="E232" s="1"/>
      <c r="F232" s="1"/>
      <c r="G232" s="1"/>
    </row>
    <row r="233" spans="3:7">
      <c r="C233" s="1"/>
      <c r="D233" s="1"/>
      <c r="E233" s="1"/>
      <c r="F233" s="1"/>
      <c r="G233" s="1"/>
    </row>
    <row r="234" spans="3:7">
      <c r="C234" s="1"/>
      <c r="D234" s="1"/>
      <c r="E234" s="1"/>
      <c r="F234" s="1"/>
      <c r="G234" s="1"/>
    </row>
    <row r="235" spans="3:7">
      <c r="C235" s="1"/>
      <c r="D235" s="1"/>
      <c r="E235" s="1"/>
      <c r="F235" s="1"/>
      <c r="G235" s="1"/>
    </row>
    <row r="236" spans="3:7">
      <c r="C236" s="1"/>
      <c r="D236" s="1"/>
      <c r="E236" s="1"/>
      <c r="F236" s="1"/>
      <c r="G236" s="1"/>
    </row>
    <row r="237" spans="3:7">
      <c r="C237" s="1"/>
      <c r="D237" s="1"/>
      <c r="E237" s="1"/>
      <c r="F237" s="1"/>
      <c r="G237" s="1"/>
    </row>
    <row r="238" spans="3:7">
      <c r="C238" s="1"/>
      <c r="D238" s="1"/>
      <c r="E238" s="1"/>
      <c r="F238" s="1"/>
      <c r="G238" s="1"/>
    </row>
    <row r="239" spans="3:7">
      <c r="C239" s="1"/>
      <c r="D239" s="1"/>
      <c r="E239" s="1"/>
      <c r="F239" s="1"/>
      <c r="G239" s="1"/>
    </row>
    <row r="240" spans="3:7">
      <c r="C240" s="1"/>
      <c r="D240" s="1"/>
      <c r="E240" s="1"/>
      <c r="F240" s="1"/>
      <c r="G240" s="1"/>
    </row>
    <row r="241" spans="3:7">
      <c r="C241" s="1"/>
      <c r="D241" s="1"/>
      <c r="E241" s="1"/>
      <c r="F241" s="1"/>
      <c r="G241" s="1"/>
    </row>
    <row r="242" spans="3:7">
      <c r="C242" s="1"/>
      <c r="D242" s="1"/>
      <c r="E242" s="1"/>
      <c r="F242" s="1"/>
      <c r="G242" s="1"/>
    </row>
    <row r="243" spans="3:7">
      <c r="C243" s="1"/>
      <c r="D243" s="1"/>
      <c r="E243" s="1"/>
      <c r="F243" s="1"/>
      <c r="G243" s="1"/>
    </row>
    <row r="244" spans="3:7">
      <c r="C244" s="1"/>
      <c r="D244" s="1"/>
      <c r="E244" s="1"/>
      <c r="F244" s="1"/>
      <c r="G244" s="1"/>
    </row>
    <row r="245" spans="3:7">
      <c r="C245" s="1"/>
      <c r="D245" s="1"/>
      <c r="E245" s="1"/>
      <c r="F245" s="1"/>
      <c r="G245" s="1"/>
    </row>
    <row r="246" spans="3:7">
      <c r="C246" s="1"/>
      <c r="D246" s="1"/>
      <c r="E246" s="1"/>
      <c r="F246" s="1"/>
      <c r="G246" s="1"/>
    </row>
    <row r="247" spans="3:7">
      <c r="C247" s="1"/>
      <c r="D247" s="1"/>
      <c r="E247" s="1"/>
      <c r="F247" s="1"/>
      <c r="G247" s="1"/>
    </row>
    <row r="248" spans="3:7">
      <c r="C248" s="1"/>
      <c r="D248" s="1"/>
      <c r="E248" s="1"/>
      <c r="F248" s="1"/>
      <c r="G248" s="1"/>
    </row>
    <row r="249" spans="3:7">
      <c r="C249" s="1"/>
      <c r="D249" s="1"/>
      <c r="E249" s="1"/>
      <c r="F249" s="1"/>
      <c r="G249" s="1"/>
    </row>
    <row r="250" spans="3:7">
      <c r="C250" s="1"/>
      <c r="D250" s="1"/>
      <c r="E250" s="1"/>
      <c r="F250" s="1"/>
      <c r="G250" s="1"/>
    </row>
    <row r="251" spans="3:7">
      <c r="C251" s="1"/>
      <c r="D251" s="1"/>
      <c r="E251" s="1"/>
      <c r="F251" s="1"/>
      <c r="G251" s="1"/>
    </row>
    <row r="252" spans="3:7">
      <c r="C252" s="1"/>
      <c r="D252" s="1"/>
      <c r="E252" s="1"/>
      <c r="F252" s="1"/>
      <c r="G252" s="1"/>
    </row>
    <row r="253" spans="3:7">
      <c r="C253" s="1"/>
      <c r="D253" s="1"/>
      <c r="E253" s="1"/>
      <c r="F253" s="1"/>
      <c r="G253" s="1"/>
    </row>
    <row r="254" spans="3:7">
      <c r="C254" s="1"/>
      <c r="D254" s="1"/>
      <c r="E254" s="1"/>
      <c r="F254" s="1"/>
      <c r="G254" s="1"/>
    </row>
    <row r="255" spans="3:7">
      <c r="C255" s="1"/>
      <c r="D255" s="1"/>
      <c r="E255" s="1"/>
      <c r="F255" s="1"/>
      <c r="G255" s="1"/>
    </row>
    <row r="256" spans="3:7">
      <c r="C256" s="1"/>
      <c r="D256" s="1"/>
      <c r="E256" s="1"/>
      <c r="F256" s="1"/>
      <c r="G256" s="1"/>
    </row>
    <row r="257" spans="3:7">
      <c r="C257" s="1"/>
      <c r="D257" s="1"/>
      <c r="E257" s="1"/>
      <c r="F257" s="1"/>
      <c r="G257" s="1"/>
    </row>
    <row r="258" spans="3:7">
      <c r="C258" s="1"/>
      <c r="D258" s="1"/>
      <c r="E258" s="1"/>
      <c r="F258" s="1"/>
      <c r="G258" s="1"/>
    </row>
    <row r="259" spans="3:7">
      <c r="C259" s="1"/>
      <c r="D259" s="1"/>
      <c r="E259" s="1"/>
      <c r="F259" s="1"/>
      <c r="G259" s="1"/>
    </row>
    <row r="260" spans="3:7">
      <c r="C260" s="1"/>
      <c r="D260" s="1"/>
      <c r="E260" s="1"/>
      <c r="F260" s="1"/>
      <c r="G260" s="1"/>
    </row>
    <row r="261" spans="3:7">
      <c r="C261" s="1"/>
      <c r="D261" s="1"/>
      <c r="E261" s="1"/>
      <c r="F261" s="1"/>
      <c r="G261" s="1"/>
    </row>
    <row r="262" spans="3:7">
      <c r="C262" s="1"/>
      <c r="D262" s="1"/>
      <c r="E262" s="1"/>
      <c r="F262" s="1"/>
      <c r="G262" s="1"/>
    </row>
    <row r="263" spans="3:7">
      <c r="C263" s="1"/>
      <c r="D263" s="1"/>
      <c r="E263" s="1"/>
      <c r="F263" s="1"/>
      <c r="G263" s="1"/>
    </row>
    <row r="264" spans="3:7">
      <c r="C264" s="1"/>
      <c r="D264" s="1"/>
      <c r="E264" s="1"/>
      <c r="F264" s="1"/>
      <c r="G264" s="1"/>
    </row>
    <row r="265" spans="3:7">
      <c r="C265" s="1"/>
      <c r="D265" s="1"/>
      <c r="E265" s="1"/>
      <c r="F265" s="1"/>
      <c r="G265" s="1"/>
    </row>
    <row r="266" spans="3:7">
      <c r="C266" s="1"/>
      <c r="D266" s="1"/>
      <c r="E266" s="1"/>
      <c r="F266" s="1"/>
      <c r="G266" s="1"/>
    </row>
    <row r="267" spans="3:7">
      <c r="C267" s="1"/>
      <c r="D267" s="1"/>
      <c r="E267" s="1"/>
      <c r="F267" s="1"/>
      <c r="G267" s="1"/>
    </row>
    <row r="268" spans="3:7">
      <c r="C268" s="1"/>
      <c r="D268" s="1"/>
      <c r="E268" s="1"/>
      <c r="F268" s="1"/>
      <c r="G268" s="1"/>
    </row>
    <row r="269" spans="3:7">
      <c r="C269" s="1"/>
      <c r="D269" s="1"/>
      <c r="E269" s="1"/>
      <c r="F269" s="1"/>
      <c r="G269" s="1"/>
    </row>
    <row r="270" spans="3:7">
      <c r="C270" s="1"/>
      <c r="D270" s="1"/>
      <c r="E270" s="1"/>
      <c r="F270" s="1"/>
      <c r="G270" s="1"/>
    </row>
    <row r="271" spans="3:7">
      <c r="C271" s="1"/>
      <c r="D271" s="1"/>
      <c r="E271" s="1"/>
      <c r="F271" s="1"/>
      <c r="G271" s="1"/>
    </row>
    <row r="272" spans="3:7">
      <c r="C272" s="1"/>
      <c r="D272" s="1"/>
      <c r="E272" s="1"/>
      <c r="F272" s="1"/>
      <c r="G272" s="1"/>
    </row>
    <row r="273" spans="3:7">
      <c r="C273" s="1"/>
      <c r="D273" s="1"/>
      <c r="E273" s="1"/>
      <c r="F273" s="1"/>
      <c r="G273" s="1"/>
    </row>
    <row r="274" spans="3:7">
      <c r="C274" s="1"/>
      <c r="D274" s="1"/>
      <c r="E274" s="1"/>
      <c r="F274" s="1"/>
      <c r="G274" s="1"/>
    </row>
    <row r="275" spans="3:7">
      <c r="C275" s="1"/>
      <c r="D275" s="1"/>
      <c r="E275" s="1"/>
      <c r="F275" s="1"/>
      <c r="G275" s="1"/>
    </row>
    <row r="276" spans="3:7">
      <c r="C276" s="1"/>
      <c r="D276" s="1"/>
      <c r="E276" s="1"/>
      <c r="F276" s="1"/>
      <c r="G276" s="1"/>
    </row>
    <row r="277" spans="3:7">
      <c r="C277" s="1"/>
      <c r="D277" s="1"/>
      <c r="E277" s="1"/>
      <c r="F277" s="1"/>
      <c r="G277" s="1"/>
    </row>
    <row r="278" spans="3:7">
      <c r="C278" s="1"/>
      <c r="D278" s="1"/>
      <c r="E278" s="1"/>
      <c r="F278" s="1"/>
      <c r="G278" s="1"/>
    </row>
    <row r="279" spans="3:7">
      <c r="C279" s="1"/>
      <c r="D279" s="1"/>
      <c r="E279" s="1"/>
      <c r="F279" s="1"/>
      <c r="G279" s="1"/>
    </row>
    <row r="280" spans="3:7">
      <c r="C280" s="1"/>
      <c r="D280" s="1"/>
      <c r="E280" s="1"/>
      <c r="F280" s="1"/>
      <c r="G280" s="1"/>
    </row>
    <row r="281" spans="3:7">
      <c r="C281" s="1"/>
      <c r="D281" s="1"/>
      <c r="E281" s="1"/>
      <c r="F281" s="1"/>
      <c r="G281" s="1"/>
    </row>
    <row r="282" spans="3:7">
      <c r="C282" s="1"/>
      <c r="D282" s="1"/>
      <c r="E282" s="1"/>
      <c r="F282" s="1"/>
      <c r="G282" s="1"/>
    </row>
    <row r="283" spans="3:7">
      <c r="C283" s="1"/>
      <c r="D283" s="1"/>
      <c r="E283" s="1"/>
      <c r="F283" s="1"/>
      <c r="G283" s="1"/>
    </row>
    <row r="284" spans="3:7">
      <c r="C284" s="1"/>
      <c r="D284" s="1"/>
      <c r="E284" s="1"/>
      <c r="F284" s="1"/>
      <c r="G284" s="1"/>
    </row>
    <row r="285" spans="3:7">
      <c r="C285" s="1"/>
      <c r="D285" s="1"/>
      <c r="E285" s="1"/>
      <c r="F285" s="1"/>
      <c r="G285" s="1"/>
    </row>
    <row r="286" spans="3:7">
      <c r="C286" s="1"/>
      <c r="D286" s="1"/>
      <c r="E286" s="1"/>
      <c r="F286" s="1"/>
      <c r="G286" s="1"/>
    </row>
    <row r="287" spans="3:7">
      <c r="C287" s="1"/>
      <c r="D287" s="1"/>
      <c r="E287" s="1"/>
      <c r="F287" s="1"/>
      <c r="G287" s="1"/>
    </row>
    <row r="288" spans="3:7">
      <c r="C288" s="1"/>
      <c r="D288" s="1"/>
      <c r="E288" s="1"/>
      <c r="F288" s="1"/>
      <c r="G288" s="1"/>
    </row>
    <row r="289" spans="3:7">
      <c r="C289" s="1"/>
      <c r="D289" s="1"/>
      <c r="E289" s="1"/>
      <c r="F289" s="1"/>
      <c r="G289" s="1"/>
    </row>
    <row r="290" spans="3:7">
      <c r="C290" s="1"/>
      <c r="D290" s="1"/>
      <c r="E290" s="1"/>
      <c r="F290" s="1"/>
      <c r="G290" s="1"/>
    </row>
    <row r="291" spans="3:7">
      <c r="C291" s="1"/>
      <c r="D291" s="1"/>
      <c r="E291" s="1"/>
      <c r="F291" s="1"/>
      <c r="G291" s="1"/>
    </row>
    <row r="292" spans="3:7">
      <c r="C292" s="1"/>
      <c r="D292" s="1"/>
      <c r="E292" s="1"/>
      <c r="F292" s="1"/>
      <c r="G292" s="1"/>
    </row>
    <row r="293" spans="3:7">
      <c r="C293" s="1"/>
      <c r="D293" s="1"/>
      <c r="E293" s="1"/>
      <c r="F293" s="1"/>
      <c r="G293" s="1"/>
    </row>
    <row r="294" spans="3:7">
      <c r="C294" s="1"/>
      <c r="D294" s="1"/>
      <c r="E294" s="1"/>
      <c r="F294" s="1"/>
      <c r="G294" s="1"/>
    </row>
    <row r="295" spans="3:7">
      <c r="C295" s="1"/>
      <c r="D295" s="1"/>
      <c r="E295" s="1"/>
      <c r="F295" s="1"/>
      <c r="G295" s="1"/>
    </row>
    <row r="296" spans="3:7">
      <c r="C296" s="1"/>
      <c r="D296" s="1"/>
      <c r="E296" s="1"/>
      <c r="F296" s="1"/>
      <c r="G296" s="1"/>
    </row>
    <row r="297" spans="3:7">
      <c r="C297" s="1"/>
      <c r="D297" s="1"/>
      <c r="E297" s="1"/>
      <c r="F297" s="1"/>
      <c r="G297" s="1"/>
    </row>
    <row r="298" spans="3:7">
      <c r="C298" s="1"/>
      <c r="D298" s="1"/>
      <c r="E298" s="1"/>
      <c r="F298" s="1"/>
      <c r="G298" s="1"/>
    </row>
    <row r="299" spans="3:7">
      <c r="C299" s="1"/>
      <c r="D299" s="1"/>
      <c r="E299" s="1"/>
      <c r="F299" s="1"/>
      <c r="G299" s="1"/>
    </row>
    <row r="300" spans="3:7">
      <c r="C300" s="1"/>
      <c r="D300" s="1"/>
      <c r="E300" s="1"/>
      <c r="F300" s="1"/>
      <c r="G300" s="1"/>
    </row>
    <row r="301" spans="3:7">
      <c r="C301" s="1"/>
      <c r="D301" s="1"/>
      <c r="E301" s="1"/>
      <c r="F301" s="1"/>
      <c r="G301" s="1"/>
    </row>
    <row r="302" spans="3:7">
      <c r="C302" s="1"/>
      <c r="D302" s="1"/>
      <c r="E302" s="1"/>
      <c r="F302" s="1"/>
      <c r="G302" s="1"/>
    </row>
    <row r="303" spans="3:7">
      <c r="C303" s="1"/>
      <c r="D303" s="1"/>
      <c r="E303" s="1"/>
      <c r="F303" s="1"/>
      <c r="G303" s="1"/>
    </row>
    <row r="304" spans="3:7">
      <c r="C304" s="1"/>
      <c r="D304" s="1"/>
      <c r="E304" s="1"/>
      <c r="F304" s="1"/>
      <c r="G304" s="1"/>
    </row>
    <row r="305" spans="3:7">
      <c r="C305" s="1"/>
      <c r="D305" s="1"/>
      <c r="E305" s="1"/>
      <c r="F305" s="1"/>
      <c r="G305" s="1"/>
    </row>
    <row r="306" spans="3:7">
      <c r="C306" s="1"/>
      <c r="D306" s="1"/>
      <c r="E306" s="1"/>
      <c r="F306" s="1"/>
      <c r="G306" s="1"/>
    </row>
    <row r="307" spans="3:7">
      <c r="C307" s="1"/>
      <c r="D307" s="1"/>
      <c r="E307" s="1"/>
      <c r="F307" s="1"/>
      <c r="G307" s="1"/>
    </row>
    <row r="308" spans="3:7">
      <c r="C308" s="1"/>
      <c r="D308" s="1"/>
      <c r="E308" s="1"/>
      <c r="F308" s="1"/>
      <c r="G308" s="1"/>
    </row>
    <row r="309" spans="3:7">
      <c r="C309" s="1"/>
      <c r="D309" s="1"/>
      <c r="E309" s="1"/>
      <c r="F309" s="1"/>
      <c r="G309" s="1"/>
    </row>
    <row r="310" spans="3:7">
      <c r="C310" s="1"/>
      <c r="D310" s="1"/>
      <c r="E310" s="1"/>
      <c r="F310" s="1"/>
      <c r="G310" s="1"/>
    </row>
    <row r="311" spans="3:7">
      <c r="C311" s="1"/>
      <c r="D311" s="1"/>
      <c r="E311" s="1"/>
      <c r="F311" s="1"/>
      <c r="G311" s="1"/>
    </row>
    <row r="312" spans="3:7">
      <c r="C312" s="1"/>
      <c r="D312" s="1"/>
      <c r="E312" s="1"/>
      <c r="F312" s="1"/>
      <c r="G312" s="1"/>
    </row>
    <row r="313" spans="3:7">
      <c r="C313" s="1"/>
      <c r="D313" s="1"/>
      <c r="E313" s="1"/>
      <c r="F313" s="1"/>
      <c r="G313" s="1"/>
    </row>
    <row r="314" spans="3:7">
      <c r="C314" s="1"/>
      <c r="D314" s="1"/>
      <c r="E314" s="1"/>
      <c r="F314" s="1"/>
      <c r="G314" s="1"/>
    </row>
    <row r="315" spans="3:7">
      <c r="C315" s="1"/>
      <c r="D315" s="1"/>
      <c r="E315" s="1"/>
      <c r="F315" s="1"/>
      <c r="G315" s="1"/>
    </row>
    <row r="316" spans="3:7">
      <c r="C316" s="1"/>
      <c r="D316" s="1"/>
      <c r="E316" s="1"/>
      <c r="F316" s="1"/>
      <c r="G316" s="1"/>
    </row>
    <row r="317" spans="3:7">
      <c r="C317" s="1"/>
      <c r="D317" s="1"/>
      <c r="E317" s="1"/>
      <c r="F317" s="1"/>
      <c r="G317" s="1"/>
    </row>
    <row r="318" spans="3:7">
      <c r="C318" s="1"/>
      <c r="D318" s="1"/>
      <c r="E318" s="1"/>
      <c r="F318" s="1"/>
      <c r="G318" s="1"/>
    </row>
    <row r="319" spans="3:7">
      <c r="C319" s="1"/>
      <c r="D319" s="1"/>
      <c r="E319" s="1"/>
      <c r="F319" s="1"/>
      <c r="G319" s="1"/>
    </row>
    <row r="320" spans="3:7">
      <c r="C320" s="1"/>
      <c r="D320" s="1"/>
      <c r="E320" s="1"/>
      <c r="F320" s="1"/>
      <c r="G320" s="1"/>
    </row>
    <row r="321" spans="3:7">
      <c r="C321" s="1"/>
      <c r="D321" s="1"/>
      <c r="E321" s="1"/>
      <c r="F321" s="1"/>
      <c r="G321" s="1"/>
    </row>
    <row r="322" spans="3:7">
      <c r="C322" s="1"/>
      <c r="D322" s="1"/>
      <c r="E322" s="1"/>
      <c r="F322" s="1"/>
      <c r="G322" s="1"/>
    </row>
    <row r="323" spans="3:7">
      <c r="C323" s="1"/>
      <c r="D323" s="1"/>
      <c r="E323" s="1"/>
      <c r="F323" s="1"/>
      <c r="G323" s="1"/>
    </row>
    <row r="324" spans="3:7">
      <c r="C324" s="1"/>
      <c r="D324" s="1"/>
      <c r="E324" s="1"/>
      <c r="F324" s="1"/>
      <c r="G324" s="1"/>
    </row>
    <row r="325" spans="3:7">
      <c r="C325" s="1"/>
      <c r="D325" s="1"/>
      <c r="E325" s="1"/>
      <c r="F325" s="1"/>
      <c r="G325" s="1"/>
    </row>
    <row r="326" spans="3:7">
      <c r="C326" s="1"/>
      <c r="D326" s="1"/>
      <c r="E326" s="1"/>
      <c r="F326" s="1"/>
      <c r="G326" s="1"/>
    </row>
    <row r="327" spans="3:7">
      <c r="C327" s="1"/>
      <c r="D327" s="1"/>
      <c r="E327" s="1"/>
      <c r="F327" s="1"/>
      <c r="G327" s="1"/>
    </row>
    <row r="328" spans="3:7">
      <c r="C328" s="1"/>
      <c r="D328" s="1"/>
      <c r="E328" s="1"/>
      <c r="F328" s="1"/>
      <c r="G328" s="1"/>
    </row>
    <row r="329" spans="3:7">
      <c r="C329" s="1"/>
      <c r="D329" s="1"/>
      <c r="E329" s="1"/>
      <c r="F329" s="1"/>
      <c r="G329" s="1"/>
    </row>
    <row r="330" spans="3:7">
      <c r="C330" s="1"/>
      <c r="D330" s="1"/>
      <c r="E330" s="1"/>
      <c r="F330" s="1"/>
      <c r="G330" s="1"/>
    </row>
    <row r="331" spans="3:7">
      <c r="C331" s="1"/>
      <c r="D331" s="1"/>
      <c r="E331" s="1"/>
      <c r="F331" s="1"/>
      <c r="G331" s="1"/>
    </row>
    <row r="332" spans="3:7">
      <c r="C332" s="1"/>
      <c r="D332" s="1"/>
      <c r="E332" s="1"/>
      <c r="F332" s="1"/>
      <c r="G332" s="1"/>
    </row>
    <row r="333" spans="3:7">
      <c r="C333" s="1"/>
      <c r="D333" s="1"/>
      <c r="E333" s="1"/>
      <c r="F333" s="1"/>
      <c r="G333" s="1"/>
    </row>
    <row r="334" spans="3:7">
      <c r="C334" s="1"/>
      <c r="D334" s="1"/>
      <c r="E334" s="1"/>
      <c r="F334" s="1"/>
      <c r="G334" s="1"/>
    </row>
    <row r="335" spans="3:7">
      <c r="C335" s="1"/>
      <c r="D335" s="1"/>
      <c r="E335" s="1"/>
      <c r="F335" s="1"/>
      <c r="G335" s="1"/>
    </row>
    <row r="336" spans="3:7">
      <c r="C336" s="1"/>
      <c r="D336" s="1"/>
      <c r="E336" s="1"/>
      <c r="F336" s="1"/>
      <c r="G336" s="1"/>
    </row>
    <row r="337" spans="3:7">
      <c r="C337" s="1"/>
      <c r="D337" s="1"/>
      <c r="E337" s="1"/>
      <c r="F337" s="1"/>
      <c r="G337" s="1"/>
    </row>
    <row r="338" spans="3:7">
      <c r="C338" s="1"/>
      <c r="D338" s="1"/>
      <c r="E338" s="1"/>
      <c r="F338" s="1"/>
      <c r="G338" s="1"/>
    </row>
    <row r="339" spans="3:7">
      <c r="C339" s="1"/>
      <c r="D339" s="1"/>
      <c r="E339" s="1"/>
      <c r="F339" s="1"/>
      <c r="G339" s="1"/>
    </row>
    <row r="340" spans="3:7">
      <c r="C340" s="1"/>
      <c r="D340" s="1"/>
      <c r="E340" s="1"/>
      <c r="F340" s="1"/>
      <c r="G340" s="1"/>
    </row>
    <row r="341" spans="3:7">
      <c r="C341" s="1"/>
      <c r="D341" s="1"/>
      <c r="E341" s="1"/>
      <c r="F341" s="1"/>
      <c r="G341" s="1"/>
    </row>
    <row r="342" spans="3:7">
      <c r="C342" s="1"/>
      <c r="D342" s="1"/>
      <c r="E342" s="1"/>
      <c r="F342" s="1"/>
      <c r="G342" s="1"/>
    </row>
    <row r="343" spans="3:7">
      <c r="C343" s="1"/>
      <c r="D343" s="1"/>
      <c r="E343" s="1"/>
      <c r="F343" s="1"/>
      <c r="G343" s="1"/>
    </row>
    <row r="344" spans="3:7">
      <c r="C344" s="1"/>
      <c r="D344" s="1"/>
      <c r="E344" s="1"/>
      <c r="F344" s="1"/>
      <c r="G344" s="1"/>
    </row>
    <row r="345" spans="3:7">
      <c r="C345" s="1"/>
      <c r="D345" s="1"/>
      <c r="E345" s="1"/>
      <c r="F345" s="1"/>
      <c r="G345" s="1"/>
    </row>
    <row r="346" spans="3:7">
      <c r="C346" s="1"/>
      <c r="D346" s="1"/>
      <c r="E346" s="1"/>
      <c r="F346" s="1"/>
      <c r="G346" s="1"/>
    </row>
    <row r="347" spans="3:7">
      <c r="C347" s="1"/>
      <c r="D347" s="1"/>
      <c r="E347" s="1"/>
      <c r="F347" s="1"/>
      <c r="G347" s="1"/>
    </row>
    <row r="348" spans="3:7">
      <c r="C348" s="1"/>
      <c r="D348" s="1"/>
      <c r="E348" s="1"/>
      <c r="F348" s="1"/>
      <c r="G348" s="1"/>
    </row>
    <row r="349" spans="3:7">
      <c r="C349" s="1"/>
      <c r="D349" s="1"/>
      <c r="E349" s="1"/>
      <c r="F349" s="1"/>
      <c r="G349" s="1"/>
    </row>
    <row r="350" spans="3:7">
      <c r="C350" s="1"/>
      <c r="D350" s="1"/>
      <c r="E350" s="1"/>
      <c r="F350" s="1"/>
      <c r="G350" s="1"/>
    </row>
    <row r="351" spans="3:7">
      <c r="C351" s="1"/>
      <c r="D351" s="1"/>
      <c r="E351" s="1"/>
      <c r="F351" s="1"/>
      <c r="G351" s="1"/>
    </row>
    <row r="352" spans="3:7">
      <c r="C352" s="1"/>
      <c r="D352" s="1"/>
      <c r="E352" s="1"/>
      <c r="F352" s="1"/>
      <c r="G352" s="1"/>
    </row>
    <row r="353" spans="3:7">
      <c r="C353" s="1"/>
      <c r="D353" s="1"/>
      <c r="E353" s="1"/>
      <c r="F353" s="1"/>
      <c r="G353" s="1"/>
    </row>
    <row r="354" spans="3:7">
      <c r="C354" s="1"/>
      <c r="D354" s="1"/>
      <c r="E354" s="1"/>
      <c r="F354" s="1"/>
      <c r="G354" s="1"/>
    </row>
    <row r="355" spans="3:7">
      <c r="C355" s="1"/>
      <c r="D355" s="1"/>
      <c r="E355" s="1"/>
      <c r="F355" s="1"/>
      <c r="G355" s="1"/>
    </row>
    <row r="356" spans="3:7">
      <c r="C356" s="1"/>
      <c r="D356" s="1"/>
      <c r="E356" s="1"/>
      <c r="F356" s="1"/>
      <c r="G356" s="1"/>
    </row>
    <row r="357" spans="3:7">
      <c r="C357" s="1"/>
      <c r="D357" s="1"/>
      <c r="E357" s="1"/>
      <c r="F357" s="1"/>
      <c r="G357" s="1"/>
    </row>
    <row r="358" spans="3:7">
      <c r="C358" s="1"/>
      <c r="D358" s="1"/>
      <c r="E358" s="1"/>
      <c r="F358" s="1"/>
      <c r="G358" s="1"/>
    </row>
    <row r="359" spans="3:7">
      <c r="C359" s="1"/>
      <c r="D359" s="1"/>
      <c r="E359" s="1"/>
      <c r="F359" s="1"/>
      <c r="G359" s="1"/>
    </row>
    <row r="360" spans="3:7">
      <c r="C360" s="1"/>
      <c r="D360" s="1"/>
      <c r="E360" s="1"/>
      <c r="F360" s="1"/>
      <c r="G360" s="1"/>
    </row>
    <row r="361" spans="3:7">
      <c r="C361" s="1"/>
      <c r="D361" s="1"/>
      <c r="E361" s="1"/>
      <c r="F361" s="1"/>
      <c r="G361" s="1"/>
    </row>
    <row r="362" spans="3:7">
      <c r="C362" s="1"/>
      <c r="D362" s="1"/>
      <c r="E362" s="1"/>
      <c r="F362" s="1"/>
      <c r="G362" s="1"/>
    </row>
    <row r="363" spans="3:7">
      <c r="C363" s="1"/>
      <c r="D363" s="1"/>
      <c r="E363" s="1"/>
      <c r="F363" s="1"/>
      <c r="G363" s="1"/>
    </row>
    <row r="364" spans="3:7">
      <c r="C364" s="1"/>
      <c r="D364" s="1"/>
      <c r="E364" s="1"/>
      <c r="F364" s="1"/>
      <c r="G364" s="1"/>
    </row>
    <row r="365" spans="3:7">
      <c r="C365" s="1"/>
      <c r="D365" s="1"/>
      <c r="E365" s="1"/>
      <c r="F365" s="1"/>
      <c r="G365" s="1"/>
    </row>
    <row r="366" spans="3:7">
      <c r="C366" s="1"/>
      <c r="D366" s="1"/>
      <c r="E366" s="1"/>
      <c r="F366" s="1"/>
      <c r="G366" s="1"/>
    </row>
    <row r="367" spans="3:7">
      <c r="C367" s="1"/>
      <c r="D367" s="1"/>
      <c r="E367" s="1"/>
      <c r="F367" s="1"/>
      <c r="G367" s="1"/>
    </row>
    <row r="368" spans="3:7">
      <c r="C368" s="1"/>
      <c r="D368" s="1"/>
      <c r="E368" s="1"/>
      <c r="F368" s="1"/>
      <c r="G368" s="1"/>
    </row>
    <row r="369" spans="3:7">
      <c r="C369" s="1"/>
      <c r="D369" s="1"/>
      <c r="E369" s="1"/>
      <c r="F369" s="1"/>
      <c r="G369" s="1"/>
    </row>
    <row r="370" spans="3:7">
      <c r="C370" s="1"/>
      <c r="D370" s="1"/>
      <c r="E370" s="1"/>
      <c r="F370" s="1"/>
      <c r="G370" s="1"/>
    </row>
    <row r="371" spans="3:7">
      <c r="C371" s="1"/>
      <c r="D371" s="1"/>
      <c r="E371" s="1"/>
      <c r="F371" s="1"/>
      <c r="G371" s="1"/>
    </row>
    <row r="372" spans="3:7">
      <c r="C372" s="1"/>
      <c r="D372" s="1"/>
      <c r="E372" s="1"/>
      <c r="F372" s="1"/>
      <c r="G372" s="1"/>
    </row>
    <row r="373" spans="3:7">
      <c r="C373" s="1"/>
      <c r="D373" s="1"/>
      <c r="E373" s="1"/>
      <c r="F373" s="1"/>
      <c r="G373" s="1"/>
    </row>
    <row r="374" spans="3:7">
      <c r="C374" s="1"/>
      <c r="D374" s="1"/>
      <c r="E374" s="1"/>
      <c r="F374" s="1"/>
      <c r="G374" s="1"/>
    </row>
    <row r="375" spans="3:7">
      <c r="C375" s="1"/>
      <c r="D375" s="1"/>
      <c r="E375" s="1"/>
      <c r="F375" s="1"/>
      <c r="G375" s="1"/>
    </row>
    <row r="376" spans="3:7">
      <c r="C376" s="1"/>
      <c r="D376" s="1"/>
      <c r="E376" s="1"/>
      <c r="F376" s="1"/>
      <c r="G376" s="1"/>
    </row>
    <row r="377" spans="3:7">
      <c r="C377" s="1"/>
      <c r="D377" s="1"/>
      <c r="E377" s="1"/>
      <c r="F377" s="1"/>
      <c r="G377" s="1"/>
    </row>
    <row r="378" spans="3:7">
      <c r="C378" s="1"/>
      <c r="D378" s="1"/>
      <c r="E378" s="1"/>
      <c r="F378" s="1"/>
      <c r="G378" s="1"/>
    </row>
    <row r="379" spans="3:7">
      <c r="C379" s="1"/>
      <c r="D379" s="1"/>
      <c r="E379" s="1"/>
      <c r="F379" s="1"/>
      <c r="G379" s="1"/>
    </row>
    <row r="380" spans="3:7">
      <c r="C380" s="1"/>
      <c r="D380" s="1"/>
      <c r="E380" s="1"/>
      <c r="F380" s="1"/>
      <c r="G380" s="1"/>
    </row>
    <row r="381" spans="3:7">
      <c r="C381" s="1"/>
      <c r="D381" s="1"/>
      <c r="E381" s="1"/>
      <c r="F381" s="1"/>
      <c r="G381" s="1"/>
    </row>
    <row r="382" spans="3:7">
      <c r="C382" s="1"/>
      <c r="D382" s="1"/>
      <c r="E382" s="1"/>
      <c r="F382" s="1"/>
      <c r="G382" s="1"/>
    </row>
    <row r="383" spans="3:7">
      <c r="C383" s="1"/>
      <c r="D383" s="1"/>
      <c r="E383" s="1"/>
      <c r="F383" s="1"/>
      <c r="G383" s="1"/>
    </row>
    <row r="384" spans="3:7">
      <c r="C384" s="1"/>
      <c r="D384" s="1"/>
      <c r="E384" s="1"/>
      <c r="F384" s="1"/>
      <c r="G384" s="1"/>
    </row>
    <row r="385" spans="3:7">
      <c r="C385" s="1"/>
      <c r="D385" s="1"/>
      <c r="E385" s="1"/>
      <c r="F385" s="1"/>
      <c r="G385" s="1"/>
    </row>
    <row r="386" spans="3:7">
      <c r="C386" s="1"/>
      <c r="D386" s="1"/>
      <c r="E386" s="1"/>
      <c r="F386" s="1"/>
      <c r="G386" s="1"/>
    </row>
    <row r="387" spans="3:7">
      <c r="C387" s="1"/>
      <c r="D387" s="1"/>
      <c r="E387" s="1"/>
      <c r="F387" s="1"/>
      <c r="G387" s="1"/>
    </row>
    <row r="388" spans="3:7">
      <c r="C388" s="1"/>
      <c r="D388" s="1"/>
      <c r="E388" s="1"/>
      <c r="F388" s="1"/>
      <c r="G388" s="1"/>
    </row>
    <row r="389" spans="3:7">
      <c r="C389" s="1"/>
      <c r="D389" s="1"/>
      <c r="E389" s="1"/>
      <c r="F389" s="1"/>
      <c r="G389" s="1"/>
    </row>
    <row r="390" spans="3:7">
      <c r="C390" s="1"/>
      <c r="D390" s="1"/>
      <c r="E390" s="1"/>
      <c r="F390" s="1"/>
      <c r="G390" s="1"/>
    </row>
    <row r="391" spans="3:7">
      <c r="C391" s="1"/>
      <c r="D391" s="1"/>
      <c r="E391" s="1"/>
      <c r="F391" s="1"/>
      <c r="G391" s="1"/>
    </row>
    <row r="392" spans="3:7">
      <c r="C392" s="1"/>
      <c r="D392" s="1"/>
      <c r="E392" s="1"/>
      <c r="F392" s="1"/>
      <c r="G392" s="1"/>
    </row>
    <row r="393" spans="3:7">
      <c r="C393" s="1"/>
      <c r="D393" s="1"/>
      <c r="E393" s="1"/>
      <c r="F393" s="1"/>
      <c r="G393" s="1"/>
    </row>
    <row r="394" spans="3:7">
      <c r="C394" s="1"/>
      <c r="D394" s="1"/>
      <c r="E394" s="1"/>
      <c r="F394" s="1"/>
      <c r="G394" s="1"/>
    </row>
    <row r="395" spans="3:7">
      <c r="C395" s="1"/>
      <c r="D395" s="1"/>
      <c r="E395" s="1"/>
      <c r="F395" s="1"/>
      <c r="G395" s="1"/>
    </row>
    <row r="396" spans="3:7">
      <c r="C396" s="1"/>
      <c r="D396" s="1"/>
      <c r="E396" s="1"/>
      <c r="F396" s="1"/>
      <c r="G396" s="1"/>
    </row>
    <row r="397" spans="3:7">
      <c r="C397" s="1"/>
      <c r="D397" s="1"/>
      <c r="E397" s="1"/>
      <c r="F397" s="1"/>
      <c r="G397" s="1"/>
    </row>
    <row r="398" spans="3:7">
      <c r="C398" s="1"/>
      <c r="D398" s="1"/>
      <c r="E398" s="1"/>
      <c r="F398" s="1"/>
      <c r="G398" s="1"/>
    </row>
    <row r="399" spans="3:7">
      <c r="C399" s="1"/>
      <c r="D399" s="1"/>
      <c r="E399" s="1"/>
      <c r="F399" s="1"/>
      <c r="G399" s="1"/>
    </row>
    <row r="400" spans="3:7">
      <c r="C400" s="1"/>
      <c r="D400" s="1"/>
      <c r="E400" s="1"/>
      <c r="F400" s="1"/>
      <c r="G400" s="1"/>
    </row>
    <row r="401" spans="3:7">
      <c r="C401" s="1"/>
      <c r="D401" s="1"/>
      <c r="E401" s="1"/>
      <c r="F401" s="1"/>
      <c r="G401" s="1"/>
    </row>
    <row r="402" spans="3:7">
      <c r="C402" s="1"/>
      <c r="D402" s="1"/>
      <c r="E402" s="1"/>
      <c r="F402" s="1"/>
      <c r="G402" s="1"/>
    </row>
    <row r="403" spans="3:7">
      <c r="C403" s="1"/>
      <c r="D403" s="1"/>
      <c r="E403" s="1"/>
      <c r="F403" s="1"/>
      <c r="G403" s="1"/>
    </row>
    <row r="404" spans="3:7">
      <c r="C404" s="1"/>
      <c r="D404" s="1"/>
      <c r="E404" s="1"/>
      <c r="F404" s="1"/>
      <c r="G404" s="1"/>
    </row>
    <row r="405" spans="3:7">
      <c r="C405" s="1"/>
      <c r="D405" s="1"/>
      <c r="E405" s="1"/>
      <c r="F405" s="1"/>
      <c r="G405" s="1"/>
    </row>
    <row r="406" spans="3:7">
      <c r="C406" s="1"/>
      <c r="D406" s="1"/>
      <c r="E406" s="1"/>
      <c r="F406" s="1"/>
      <c r="G406" s="1"/>
    </row>
    <row r="407" spans="3:7">
      <c r="C407" s="1"/>
      <c r="D407" s="1"/>
      <c r="E407" s="1"/>
      <c r="F407" s="1"/>
      <c r="G407" s="1"/>
    </row>
    <row r="408" spans="3:7">
      <c r="C408" s="1"/>
      <c r="D408" s="1"/>
      <c r="E408" s="1"/>
      <c r="F408" s="1"/>
      <c r="G408" s="1"/>
    </row>
    <row r="409" spans="3:7">
      <c r="C409" s="1"/>
      <c r="D409" s="1"/>
      <c r="E409" s="1"/>
      <c r="F409" s="1"/>
      <c r="G409" s="1"/>
    </row>
    <row r="410" spans="3:7">
      <c r="C410" s="1"/>
      <c r="D410" s="1"/>
      <c r="E410" s="1"/>
      <c r="F410" s="1"/>
      <c r="G410" s="1"/>
    </row>
    <row r="411" spans="3:7">
      <c r="C411" s="1"/>
      <c r="D411" s="1"/>
      <c r="E411" s="1"/>
      <c r="F411" s="1"/>
      <c r="G411" s="1"/>
    </row>
    <row r="412" spans="3:7">
      <c r="C412" s="1"/>
      <c r="D412" s="1"/>
      <c r="E412" s="1"/>
      <c r="F412" s="1"/>
      <c r="G412" s="1"/>
    </row>
    <row r="413" spans="3:7">
      <c r="C413" s="1"/>
      <c r="D413" s="1"/>
      <c r="E413" s="1"/>
      <c r="F413" s="1"/>
      <c r="G413" s="1"/>
    </row>
    <row r="414" spans="3:7">
      <c r="C414" s="1"/>
      <c r="D414" s="1"/>
      <c r="E414" s="1"/>
      <c r="F414" s="1"/>
      <c r="G414" s="1"/>
    </row>
    <row r="415" spans="3:7">
      <c r="C415" s="1"/>
      <c r="D415" s="1"/>
      <c r="E415" s="1"/>
      <c r="F415" s="1"/>
      <c r="G415" s="1"/>
    </row>
    <row r="416" spans="3:7">
      <c r="C416" s="1"/>
      <c r="D416" s="1"/>
      <c r="E416" s="1"/>
      <c r="F416" s="1"/>
      <c r="G416" s="1"/>
    </row>
    <row r="417" spans="3:7">
      <c r="C417" s="1"/>
      <c r="D417" s="1"/>
      <c r="E417" s="1"/>
      <c r="F417" s="1"/>
      <c r="G417" s="1"/>
    </row>
    <row r="418" spans="3:7">
      <c r="C418" s="1"/>
      <c r="D418" s="1"/>
      <c r="E418" s="1"/>
      <c r="F418" s="1"/>
      <c r="G418" s="1"/>
    </row>
    <row r="419" spans="3:7">
      <c r="C419" s="1"/>
      <c r="D419" s="1"/>
      <c r="E419" s="1"/>
      <c r="F419" s="1"/>
      <c r="G419" s="1"/>
    </row>
    <row r="420" spans="3:7">
      <c r="C420" s="1"/>
      <c r="D420" s="1"/>
      <c r="E420" s="1"/>
      <c r="F420" s="1"/>
      <c r="G420" s="1"/>
    </row>
    <row r="421" spans="3:7">
      <c r="C421" s="1"/>
      <c r="D421" s="1"/>
      <c r="E421" s="1"/>
      <c r="F421" s="1"/>
      <c r="G421" s="1"/>
    </row>
    <row r="422" spans="3:7">
      <c r="C422" s="1"/>
      <c r="D422" s="1"/>
      <c r="E422" s="1"/>
      <c r="F422" s="1"/>
      <c r="G422" s="1"/>
    </row>
    <row r="423" spans="3:7">
      <c r="C423" s="1"/>
      <c r="D423" s="1"/>
      <c r="E423" s="1"/>
      <c r="F423" s="1"/>
      <c r="G423" s="1"/>
    </row>
    <row r="424" spans="3:7">
      <c r="C424" s="1"/>
      <c r="D424" s="1"/>
      <c r="E424" s="1"/>
      <c r="F424" s="1"/>
      <c r="G424" s="1"/>
    </row>
    <row r="425" spans="3:7">
      <c r="C425" s="1"/>
      <c r="D425" s="1"/>
      <c r="E425" s="1"/>
      <c r="F425" s="1"/>
      <c r="G425" s="1"/>
    </row>
    <row r="426" spans="3:7">
      <c r="C426" s="1"/>
      <c r="D426" s="1"/>
      <c r="E426" s="1"/>
      <c r="F426" s="1"/>
      <c r="G426" s="1"/>
    </row>
    <row r="427" spans="3:7">
      <c r="C427" s="1"/>
      <c r="D427" s="1"/>
      <c r="E427" s="1"/>
      <c r="F427" s="1"/>
      <c r="G427" s="1"/>
    </row>
    <row r="428" spans="3:7">
      <c r="C428" s="1"/>
      <c r="D428" s="1"/>
      <c r="E428" s="1"/>
      <c r="F428" s="1"/>
      <c r="G428" s="1"/>
    </row>
    <row r="429" spans="3:7">
      <c r="C429" s="1"/>
      <c r="D429" s="1"/>
      <c r="E429" s="1"/>
      <c r="F429" s="1"/>
      <c r="G429" s="1"/>
    </row>
    <row r="430" spans="3:7">
      <c r="C430" s="1"/>
      <c r="D430" s="1"/>
      <c r="E430" s="1"/>
      <c r="F430" s="1"/>
      <c r="G430" s="1"/>
    </row>
    <row r="431" spans="3:7">
      <c r="C431" s="1"/>
      <c r="D431" s="1"/>
      <c r="E431" s="1"/>
      <c r="F431" s="1"/>
      <c r="G431" s="1"/>
    </row>
    <row r="432" spans="3:7">
      <c r="C432" s="1"/>
      <c r="D432" s="1"/>
      <c r="E432" s="1"/>
      <c r="F432" s="1"/>
      <c r="G432" s="1"/>
    </row>
    <row r="433" spans="3:7">
      <c r="C433" s="1"/>
      <c r="D433" s="1"/>
      <c r="E433" s="1"/>
      <c r="F433" s="1"/>
      <c r="G433" s="1"/>
    </row>
    <row r="434" spans="3:7">
      <c r="C434" s="1"/>
      <c r="D434" s="1"/>
      <c r="E434" s="1"/>
      <c r="F434" s="1"/>
      <c r="G434" s="1"/>
    </row>
    <row r="435" spans="3:7">
      <c r="C435" s="1"/>
      <c r="D435" s="1"/>
      <c r="E435" s="1"/>
      <c r="F435" s="1"/>
      <c r="G435" s="1"/>
    </row>
    <row r="436" spans="3:7">
      <c r="C436" s="1"/>
      <c r="D436" s="1"/>
      <c r="E436" s="1"/>
      <c r="F436" s="1"/>
      <c r="G436" s="1"/>
    </row>
    <row r="437" spans="3:7">
      <c r="C437" s="1"/>
      <c r="D437" s="1"/>
      <c r="E437" s="1"/>
      <c r="F437" s="1"/>
      <c r="G437" s="1"/>
    </row>
    <row r="438" spans="3:7">
      <c r="C438" s="1"/>
      <c r="D438" s="1"/>
      <c r="E438" s="1"/>
      <c r="F438" s="1"/>
      <c r="G438" s="1"/>
    </row>
    <row r="439" spans="3:7">
      <c r="C439" s="1"/>
      <c r="D439" s="1"/>
      <c r="E439" s="1"/>
      <c r="F439" s="1"/>
      <c r="G439" s="1"/>
    </row>
    <row r="440" spans="3:7">
      <c r="C440" s="1"/>
      <c r="D440" s="1"/>
      <c r="E440" s="1"/>
      <c r="F440" s="1"/>
      <c r="G440" s="1"/>
    </row>
    <row r="441" spans="3:7">
      <c r="C441" s="1"/>
      <c r="D441" s="1"/>
      <c r="E441" s="1"/>
      <c r="F441" s="1"/>
      <c r="G441" s="1"/>
    </row>
    <row r="442" spans="3:7">
      <c r="C442" s="1"/>
      <c r="D442" s="1"/>
      <c r="E442" s="1"/>
      <c r="F442" s="1"/>
      <c r="G442" s="1"/>
    </row>
    <row r="443" spans="3:7">
      <c r="C443" s="1"/>
      <c r="D443" s="1"/>
      <c r="E443" s="1"/>
      <c r="F443" s="1"/>
      <c r="G443" s="1"/>
    </row>
    <row r="444" spans="3:7">
      <c r="C444" s="1"/>
      <c r="D444" s="1"/>
      <c r="E444" s="1"/>
      <c r="F444" s="1"/>
      <c r="G444" s="1"/>
    </row>
    <row r="445" spans="3:7">
      <c r="C445" s="1"/>
      <c r="D445" s="1"/>
      <c r="E445" s="1"/>
      <c r="F445" s="1"/>
      <c r="G445" s="1"/>
    </row>
    <row r="446" spans="3:7">
      <c r="C446" s="1"/>
      <c r="D446" s="1"/>
      <c r="E446" s="1"/>
      <c r="F446" s="1"/>
      <c r="G446" s="1"/>
    </row>
    <row r="447" spans="3:7">
      <c r="C447" s="1"/>
      <c r="D447" s="1"/>
      <c r="E447" s="1"/>
      <c r="F447" s="1"/>
      <c r="G447" s="1"/>
    </row>
    <row r="448" spans="3:7">
      <c r="C448" s="1"/>
      <c r="D448" s="1"/>
      <c r="E448" s="1"/>
      <c r="F448" s="1"/>
      <c r="G448" s="1"/>
    </row>
    <row r="449" spans="3:7">
      <c r="C449" s="1"/>
      <c r="D449" s="1"/>
      <c r="E449" s="1"/>
      <c r="F449" s="1"/>
      <c r="G449" s="1"/>
    </row>
    <row r="450" spans="3:7">
      <c r="C450" s="1"/>
      <c r="D450" s="1"/>
      <c r="E450" s="1"/>
      <c r="F450" s="1"/>
      <c r="G450" s="1"/>
    </row>
    <row r="451" spans="3:7">
      <c r="C451" s="1"/>
      <c r="D451" s="1"/>
      <c r="E451" s="1"/>
      <c r="F451" s="1"/>
      <c r="G451" s="1"/>
    </row>
    <row r="452" spans="3:7">
      <c r="C452" s="1"/>
      <c r="D452" s="1"/>
      <c r="E452" s="1"/>
      <c r="F452" s="1"/>
      <c r="G452" s="1"/>
    </row>
    <row r="453" spans="3:7">
      <c r="C453" s="1"/>
      <c r="D453" s="1"/>
      <c r="E453" s="1"/>
      <c r="F453" s="1"/>
      <c r="G453" s="1"/>
    </row>
    <row r="454" spans="3:7">
      <c r="C454" s="1"/>
      <c r="D454" s="1"/>
      <c r="E454" s="1"/>
      <c r="F454" s="1"/>
      <c r="G454" s="1"/>
    </row>
    <row r="455" spans="3:7">
      <c r="C455" s="1"/>
      <c r="D455" s="1"/>
      <c r="E455" s="1"/>
      <c r="F455" s="1"/>
      <c r="G455" s="1"/>
    </row>
    <row r="456" spans="3:7">
      <c r="C456" s="1"/>
      <c r="D456" s="1"/>
      <c r="E456" s="1"/>
      <c r="F456" s="1"/>
      <c r="G456" s="1"/>
    </row>
    <row r="457" spans="3:7">
      <c r="C457" s="1"/>
      <c r="D457" s="1"/>
      <c r="E457" s="1"/>
      <c r="F457" s="1"/>
      <c r="G457" s="1"/>
    </row>
    <row r="458" spans="3:7">
      <c r="C458" s="1"/>
      <c r="D458" s="1"/>
      <c r="E458" s="1"/>
      <c r="F458" s="1"/>
      <c r="G458" s="1"/>
    </row>
    <row r="459" spans="3:7">
      <c r="C459" s="1"/>
      <c r="D459" s="1"/>
      <c r="E459" s="1"/>
      <c r="F459" s="1"/>
      <c r="G459" s="1"/>
    </row>
    <row r="460" spans="3:7">
      <c r="C460" s="1"/>
      <c r="D460" s="1"/>
      <c r="E460" s="1"/>
      <c r="F460" s="1"/>
      <c r="G460" s="1"/>
    </row>
    <row r="461" spans="3:7">
      <c r="C461" s="1"/>
      <c r="D461" s="1"/>
      <c r="E461" s="1"/>
      <c r="F461" s="1"/>
      <c r="G461" s="1"/>
    </row>
    <row r="462" spans="3:7">
      <c r="C462" s="1"/>
      <c r="D462" s="1"/>
      <c r="E462" s="1"/>
      <c r="F462" s="1"/>
      <c r="G462" s="1"/>
    </row>
    <row r="463" spans="3:7">
      <c r="C463" s="1"/>
      <c r="D463" s="1"/>
      <c r="E463" s="1"/>
      <c r="F463" s="1"/>
      <c r="G463" s="1"/>
    </row>
    <row r="464" spans="3:7">
      <c r="C464" s="1"/>
      <c r="D464" s="1"/>
      <c r="E464" s="1"/>
      <c r="F464" s="1"/>
      <c r="G464" s="1"/>
    </row>
    <row r="465" spans="3:7">
      <c r="C465" s="1"/>
      <c r="D465" s="1"/>
      <c r="E465" s="1"/>
      <c r="F465" s="1"/>
      <c r="G465" s="1"/>
    </row>
    <row r="466" spans="3:7">
      <c r="C466" s="1"/>
      <c r="D466" s="1"/>
      <c r="E466" s="1"/>
      <c r="F466" s="1"/>
      <c r="G466" s="1"/>
    </row>
    <row r="467" spans="3:7">
      <c r="C467" s="1"/>
      <c r="D467" s="1"/>
      <c r="E467" s="1"/>
      <c r="F467" s="1"/>
      <c r="G467" s="1"/>
    </row>
    <row r="468" spans="3:7">
      <c r="C468" s="1"/>
      <c r="D468" s="1"/>
      <c r="E468" s="1"/>
      <c r="F468" s="1"/>
      <c r="G468" s="1"/>
    </row>
    <row r="469" spans="3:7">
      <c r="C469" s="1"/>
      <c r="D469" s="1"/>
      <c r="E469" s="1"/>
      <c r="F469" s="1"/>
      <c r="G469" s="1"/>
    </row>
    <row r="470" spans="3:7">
      <c r="C470" s="1"/>
      <c r="D470" s="1"/>
      <c r="E470" s="1"/>
      <c r="F470" s="1"/>
      <c r="G470" s="1"/>
    </row>
    <row r="471" spans="3:7">
      <c r="C471" s="1"/>
      <c r="D471" s="1"/>
      <c r="E471" s="1"/>
      <c r="F471" s="1"/>
      <c r="G471" s="1"/>
    </row>
    <row r="472" spans="3:7">
      <c r="C472" s="1"/>
      <c r="D472" s="1"/>
      <c r="E472" s="1"/>
      <c r="F472" s="1"/>
      <c r="G472" s="1"/>
    </row>
    <row r="473" spans="3:7">
      <c r="C473" s="1"/>
      <c r="D473" s="1"/>
      <c r="E473" s="1"/>
      <c r="F473" s="1"/>
      <c r="G473" s="1"/>
    </row>
    <row r="474" spans="3:7">
      <c r="C474" s="1"/>
      <c r="D474" s="1"/>
      <c r="E474" s="1"/>
      <c r="F474" s="1"/>
      <c r="G474" s="1"/>
    </row>
    <row r="475" spans="3:7">
      <c r="C475" s="1"/>
      <c r="D475" s="1"/>
      <c r="E475" s="1"/>
      <c r="F475" s="1"/>
      <c r="G475" s="1"/>
    </row>
    <row r="476" spans="3:7">
      <c r="C476" s="1"/>
      <c r="D476" s="1"/>
      <c r="E476" s="1"/>
      <c r="F476" s="1"/>
      <c r="G476" s="1"/>
    </row>
    <row r="477" spans="3:7">
      <c r="C477" s="1"/>
      <c r="D477" s="1"/>
      <c r="E477" s="1"/>
      <c r="F477" s="1"/>
      <c r="G477" s="1"/>
    </row>
    <row r="478" spans="3:7">
      <c r="C478" s="1"/>
      <c r="D478" s="1"/>
      <c r="E478" s="1"/>
      <c r="F478" s="1"/>
      <c r="G478" s="1"/>
    </row>
    <row r="479" spans="3:7">
      <c r="C479" s="1"/>
      <c r="D479" s="1"/>
      <c r="E479" s="1"/>
      <c r="F479" s="1"/>
      <c r="G479" s="1"/>
    </row>
    <row r="480" spans="3:7">
      <c r="C480" s="1"/>
      <c r="D480" s="1"/>
      <c r="E480" s="1"/>
      <c r="F480" s="1"/>
      <c r="G480" s="1"/>
    </row>
    <row r="481" spans="3:7">
      <c r="C481" s="1"/>
      <c r="D481" s="1"/>
      <c r="E481" s="1"/>
      <c r="F481" s="1"/>
      <c r="G481" s="1"/>
    </row>
    <row r="482" spans="3:7">
      <c r="C482" s="1"/>
      <c r="D482" s="1"/>
      <c r="E482" s="1"/>
      <c r="F482" s="1"/>
      <c r="G482" s="1"/>
    </row>
    <row r="483" spans="3:7">
      <c r="C483" s="1"/>
      <c r="D483" s="1"/>
      <c r="E483" s="1"/>
      <c r="F483" s="1"/>
      <c r="G483" s="1"/>
    </row>
    <row r="484" spans="3:7">
      <c r="C484" s="1"/>
      <c r="D484" s="1"/>
      <c r="E484" s="1"/>
      <c r="F484" s="1"/>
      <c r="G484" s="1"/>
    </row>
    <row r="485" spans="3:7">
      <c r="C485" s="1"/>
      <c r="D485" s="1"/>
      <c r="E485" s="1"/>
      <c r="F485" s="1"/>
      <c r="G485" s="1"/>
    </row>
    <row r="486" spans="3:7">
      <c r="C486" s="1"/>
      <c r="D486" s="1"/>
      <c r="E486" s="1"/>
      <c r="F486" s="1"/>
      <c r="G486" s="1"/>
    </row>
    <row r="487" spans="3:7">
      <c r="C487" s="1"/>
      <c r="D487" s="1"/>
      <c r="E487" s="1"/>
      <c r="F487" s="1"/>
      <c r="G487" s="1"/>
    </row>
    <row r="488" spans="3:7">
      <c r="C488" s="1"/>
      <c r="D488" s="1"/>
      <c r="E488" s="1"/>
      <c r="F488" s="1"/>
      <c r="G488" s="1"/>
    </row>
    <row r="489" spans="3:7">
      <c r="C489" s="1"/>
      <c r="D489" s="1"/>
      <c r="E489" s="1"/>
      <c r="F489" s="1"/>
      <c r="G489" s="1"/>
    </row>
    <row r="490" spans="3:7">
      <c r="C490" s="1"/>
      <c r="D490" s="1"/>
      <c r="E490" s="1"/>
      <c r="F490" s="1"/>
      <c r="G490" s="1"/>
    </row>
    <row r="491" spans="3:7">
      <c r="C491" s="1"/>
      <c r="D491" s="1"/>
      <c r="E491" s="1"/>
      <c r="F491" s="1"/>
      <c r="G491" s="1"/>
    </row>
    <row r="492" spans="3:7">
      <c r="C492" s="1"/>
      <c r="D492" s="1"/>
      <c r="E492" s="1"/>
      <c r="F492" s="1"/>
      <c r="G492" s="1"/>
    </row>
    <row r="493" spans="3:7">
      <c r="C493" s="1"/>
      <c r="D493" s="1"/>
      <c r="E493" s="1"/>
      <c r="F493" s="1"/>
      <c r="G493" s="1"/>
    </row>
    <row r="494" spans="3:7">
      <c r="C494" s="1"/>
      <c r="D494" s="1"/>
      <c r="E494" s="1"/>
      <c r="F494" s="1"/>
      <c r="G494" s="1"/>
    </row>
    <row r="495" spans="3:7">
      <c r="C495" s="1"/>
      <c r="D495" s="1"/>
      <c r="E495" s="1"/>
      <c r="F495" s="1"/>
      <c r="G495" s="1"/>
    </row>
    <row r="496" spans="3:7">
      <c r="C496" s="1"/>
      <c r="D496" s="1"/>
      <c r="E496" s="1"/>
      <c r="F496" s="1"/>
      <c r="G496" s="1"/>
    </row>
    <row r="497" spans="3:7">
      <c r="C497" s="1"/>
      <c r="D497" s="1"/>
      <c r="E497" s="1"/>
      <c r="F497" s="1"/>
      <c r="G497" s="1"/>
    </row>
    <row r="498" spans="3:7">
      <c r="C498" s="1"/>
      <c r="D498" s="1"/>
      <c r="E498" s="1"/>
      <c r="F498" s="1"/>
      <c r="G498" s="1"/>
    </row>
    <row r="499" spans="3:7">
      <c r="C499" s="1"/>
      <c r="D499" s="1"/>
      <c r="E499" s="1"/>
      <c r="F499" s="1"/>
      <c r="G499" s="1"/>
    </row>
    <row r="500" spans="3:7">
      <c r="C500" s="1"/>
      <c r="D500" s="1"/>
      <c r="E500" s="1"/>
      <c r="F500" s="1"/>
      <c r="G500" s="1"/>
    </row>
    <row r="501" spans="3:7">
      <c r="C501" s="1"/>
      <c r="D501" s="1"/>
      <c r="E501" s="1"/>
      <c r="F501" s="1"/>
      <c r="G501" s="1"/>
    </row>
    <row r="502" spans="3:7">
      <c r="C502" s="1"/>
      <c r="D502" s="1"/>
      <c r="E502" s="1"/>
      <c r="F502" s="1"/>
      <c r="G502" s="1"/>
    </row>
    <row r="503" spans="3:7">
      <c r="C503" s="1"/>
      <c r="D503" s="1"/>
      <c r="E503" s="1"/>
      <c r="F503" s="1"/>
      <c r="G503" s="1"/>
    </row>
    <row r="504" spans="3:7">
      <c r="C504" s="1"/>
      <c r="D504" s="1"/>
      <c r="E504" s="1"/>
      <c r="F504" s="1"/>
      <c r="G504" s="1"/>
    </row>
    <row r="505" spans="3:7">
      <c r="C505" s="1"/>
      <c r="D505" s="1"/>
      <c r="E505" s="1"/>
      <c r="F505" s="1"/>
      <c r="G505" s="1"/>
    </row>
    <row r="506" spans="3:7">
      <c r="C506" s="1"/>
      <c r="D506" s="1"/>
      <c r="E506" s="1"/>
      <c r="F506" s="1"/>
      <c r="G506" s="1"/>
    </row>
    <row r="507" spans="3:7">
      <c r="C507" s="1"/>
      <c r="D507" s="1"/>
      <c r="E507" s="1"/>
      <c r="F507" s="1"/>
      <c r="G507" s="1"/>
    </row>
    <row r="508" spans="3:7">
      <c r="C508" s="1"/>
      <c r="D508" s="1"/>
      <c r="E508" s="1"/>
      <c r="F508" s="1"/>
      <c r="G508" s="1"/>
    </row>
    <row r="509" spans="3:7">
      <c r="C509" s="1"/>
      <c r="D509" s="1"/>
      <c r="E509" s="1"/>
      <c r="F509" s="1"/>
      <c r="G509" s="1"/>
    </row>
    <row r="510" spans="3:7">
      <c r="C510" s="1"/>
      <c r="D510" s="1"/>
      <c r="E510" s="1"/>
      <c r="F510" s="1"/>
      <c r="G510" s="1"/>
    </row>
    <row r="511" spans="3:7">
      <c r="C511" s="1"/>
      <c r="D511" s="1"/>
      <c r="E511" s="1"/>
      <c r="F511" s="1"/>
      <c r="G511" s="1"/>
    </row>
    <row r="512" spans="3:7">
      <c r="C512" s="1"/>
      <c r="D512" s="1"/>
      <c r="E512" s="1"/>
      <c r="F512" s="1"/>
      <c r="G512" s="1"/>
    </row>
    <row r="513" spans="3:7">
      <c r="C513" s="1"/>
      <c r="D513" s="1"/>
      <c r="E513" s="1"/>
      <c r="F513" s="1"/>
      <c r="G513" s="1"/>
    </row>
    <row r="514" spans="3:7">
      <c r="C514" s="1"/>
      <c r="D514" s="1"/>
      <c r="E514" s="1"/>
      <c r="F514" s="1"/>
      <c r="G514" s="1"/>
    </row>
    <row r="515" spans="3:7">
      <c r="C515" s="1"/>
      <c r="D515" s="1"/>
      <c r="E515" s="1"/>
      <c r="F515" s="1"/>
      <c r="G515" s="1"/>
    </row>
    <row r="516" spans="3:7">
      <c r="C516" s="1"/>
      <c r="D516" s="1"/>
      <c r="E516" s="1"/>
      <c r="F516" s="1"/>
      <c r="G516" s="1"/>
    </row>
    <row r="517" spans="3:7">
      <c r="C517" s="1"/>
      <c r="D517" s="1"/>
      <c r="E517" s="1"/>
      <c r="F517" s="1"/>
      <c r="G517" s="1"/>
    </row>
    <row r="518" spans="3:7">
      <c r="C518" s="1"/>
      <c r="D518" s="1"/>
      <c r="E518" s="1"/>
      <c r="F518" s="1"/>
      <c r="G518" s="1"/>
    </row>
    <row r="519" spans="3:7">
      <c r="C519" s="1"/>
      <c r="D519" s="1"/>
      <c r="E519" s="1"/>
      <c r="F519" s="1"/>
      <c r="G519" s="1"/>
    </row>
    <row r="520" spans="3:7">
      <c r="C520" s="1"/>
      <c r="D520" s="1"/>
      <c r="E520" s="1"/>
      <c r="F520" s="1"/>
      <c r="G520" s="1"/>
    </row>
    <row r="521" spans="3:7">
      <c r="C521" s="1"/>
      <c r="D521" s="1"/>
      <c r="E521" s="1"/>
      <c r="F521" s="1"/>
      <c r="G521" s="1"/>
    </row>
    <row r="522" spans="3:7">
      <c r="C522" s="1"/>
      <c r="D522" s="1"/>
      <c r="E522" s="1"/>
      <c r="F522" s="1"/>
      <c r="G522" s="1"/>
    </row>
    <row r="523" spans="3:7">
      <c r="C523" s="1"/>
      <c r="D523" s="1"/>
      <c r="E523" s="1"/>
      <c r="F523" s="1"/>
      <c r="G523" s="1"/>
    </row>
    <row r="524" spans="3:7">
      <c r="C524" s="1"/>
      <c r="D524" s="1"/>
      <c r="E524" s="1"/>
      <c r="F524" s="1"/>
      <c r="G524" s="1"/>
    </row>
    <row r="525" spans="3:7">
      <c r="C525" s="1"/>
      <c r="D525" s="1"/>
      <c r="E525" s="1"/>
      <c r="F525" s="1"/>
      <c r="G525" s="1"/>
    </row>
    <row r="526" spans="3:7">
      <c r="C526" s="1"/>
      <c r="D526" s="1"/>
      <c r="E526" s="1"/>
      <c r="F526" s="1"/>
      <c r="G526" s="1"/>
    </row>
    <row r="527" spans="3:7">
      <c r="C527" s="1"/>
      <c r="D527" s="1"/>
      <c r="E527" s="1"/>
      <c r="F527" s="1"/>
      <c r="G527" s="1"/>
    </row>
    <row r="528" spans="3:7">
      <c r="C528" s="1"/>
      <c r="D528" s="1"/>
      <c r="E528" s="1"/>
      <c r="F528" s="1"/>
      <c r="G528" s="1"/>
    </row>
    <row r="529" spans="3:7">
      <c r="C529" s="1"/>
      <c r="D529" s="1"/>
      <c r="E529" s="1"/>
      <c r="F529" s="1"/>
      <c r="G529" s="1"/>
    </row>
    <row r="530" spans="3:7">
      <c r="C530" s="1"/>
      <c r="D530" s="1"/>
      <c r="E530" s="1"/>
      <c r="F530" s="1"/>
      <c r="G530" s="1"/>
    </row>
    <row r="531" spans="3:7">
      <c r="C531" s="1"/>
      <c r="D531" s="1"/>
      <c r="E531" s="1"/>
      <c r="F531" s="1"/>
      <c r="G531" s="1"/>
    </row>
    <row r="532" spans="3:7">
      <c r="C532" s="1"/>
      <c r="D532" s="1"/>
      <c r="E532" s="1"/>
      <c r="F532" s="1"/>
      <c r="G532" s="1"/>
    </row>
    <row r="533" spans="3:7">
      <c r="C533" s="1"/>
      <c r="D533" s="1"/>
      <c r="E533" s="1"/>
      <c r="F533" s="1"/>
      <c r="G533" s="1"/>
    </row>
    <row r="534" spans="3:7">
      <c r="C534" s="1"/>
      <c r="D534" s="1"/>
      <c r="E534" s="1"/>
      <c r="F534" s="1"/>
      <c r="G534" s="1"/>
    </row>
    <row r="535" spans="3:7">
      <c r="C535" s="1"/>
      <c r="D535" s="1"/>
      <c r="E535" s="1"/>
      <c r="F535" s="1"/>
      <c r="G535" s="1"/>
    </row>
    <row r="536" spans="3:7">
      <c r="C536" s="1"/>
      <c r="D536" s="1"/>
      <c r="E536" s="1"/>
      <c r="F536" s="1"/>
      <c r="G536" s="1"/>
    </row>
    <row r="537" spans="3:7">
      <c r="C537" s="1"/>
      <c r="D537" s="1"/>
      <c r="E537" s="1"/>
      <c r="F537" s="1"/>
      <c r="G537" s="1"/>
    </row>
    <row r="538" spans="3:7">
      <c r="C538" s="1"/>
      <c r="D538" s="1"/>
      <c r="E538" s="1"/>
      <c r="F538" s="1"/>
      <c r="G538" s="1"/>
    </row>
    <row r="539" spans="3:7">
      <c r="C539" s="1"/>
      <c r="D539" s="1"/>
      <c r="E539" s="1"/>
      <c r="F539" s="1"/>
      <c r="G539" s="1"/>
    </row>
    <row r="540" spans="3:7">
      <c r="C540" s="1"/>
      <c r="D540" s="1"/>
      <c r="E540" s="1"/>
      <c r="F540" s="1"/>
      <c r="G540" s="1"/>
    </row>
    <row r="541" spans="3:7">
      <c r="C541" s="1"/>
      <c r="D541" s="1"/>
      <c r="E541" s="1"/>
      <c r="F541" s="1"/>
      <c r="G541" s="1"/>
    </row>
    <row r="542" spans="3:7">
      <c r="C542" s="1"/>
      <c r="D542" s="1"/>
      <c r="E542" s="1"/>
      <c r="F542" s="1"/>
      <c r="G542" s="1"/>
    </row>
    <row r="543" spans="3:7">
      <c r="C543" s="1"/>
      <c r="D543" s="1"/>
      <c r="E543" s="1"/>
      <c r="F543" s="1"/>
      <c r="G543" s="1"/>
    </row>
    <row r="544" spans="3:7">
      <c r="C544" s="1"/>
      <c r="D544" s="1"/>
      <c r="E544" s="1"/>
      <c r="F544" s="1"/>
      <c r="G544" s="1"/>
    </row>
    <row r="545" spans="3:7">
      <c r="C545" s="1"/>
      <c r="D545" s="1"/>
      <c r="E545" s="1"/>
      <c r="F545" s="1"/>
      <c r="G545" s="1"/>
    </row>
    <row r="546" spans="3:7">
      <c r="C546" s="1"/>
      <c r="D546" s="1"/>
      <c r="E546" s="1"/>
      <c r="F546" s="1"/>
      <c r="G546" s="1"/>
    </row>
    <row r="547" spans="3:7">
      <c r="C547" s="1"/>
      <c r="D547" s="1"/>
      <c r="E547" s="1"/>
      <c r="F547" s="1"/>
      <c r="G547" s="1"/>
    </row>
    <row r="548" spans="3:7">
      <c r="C548" s="1"/>
      <c r="D548" s="1"/>
      <c r="E548" s="1"/>
      <c r="F548" s="1"/>
      <c r="G548" s="1"/>
    </row>
    <row r="549" spans="3:7">
      <c r="C549" s="1"/>
      <c r="D549" s="1"/>
      <c r="E549" s="1"/>
      <c r="F549" s="1"/>
      <c r="G549" s="1"/>
    </row>
    <row r="550" spans="3:7">
      <c r="C550" s="1"/>
      <c r="D550" s="1"/>
      <c r="E550" s="1"/>
      <c r="F550" s="1"/>
      <c r="G550" s="1"/>
    </row>
    <row r="551" spans="3:7">
      <c r="C551" s="1"/>
      <c r="D551" s="1"/>
      <c r="E551" s="1"/>
      <c r="F551" s="1"/>
      <c r="G551" s="1"/>
    </row>
    <row r="552" spans="3:7">
      <c r="C552" s="1"/>
      <c r="D552" s="1"/>
      <c r="E552" s="1"/>
      <c r="F552" s="1"/>
      <c r="G552" s="1"/>
    </row>
    <row r="553" spans="3:7">
      <c r="C553" s="1"/>
      <c r="D553" s="1"/>
      <c r="E553" s="1"/>
      <c r="F553" s="1"/>
      <c r="G553" s="1"/>
    </row>
    <row r="554" spans="3:7">
      <c r="C554" s="1"/>
      <c r="D554" s="1"/>
      <c r="E554" s="1"/>
      <c r="F554" s="1"/>
      <c r="G554" s="1"/>
    </row>
    <row r="555" spans="3:7">
      <c r="C555" s="1"/>
      <c r="D555" s="1"/>
      <c r="E555" s="1"/>
      <c r="F555" s="1"/>
      <c r="G555" s="1"/>
    </row>
    <row r="556" spans="3:7">
      <c r="C556" s="1"/>
      <c r="D556" s="1"/>
      <c r="E556" s="1"/>
      <c r="F556" s="1"/>
      <c r="G556" s="1"/>
    </row>
    <row r="557" spans="3:7">
      <c r="C557" s="1"/>
      <c r="D557" s="1"/>
      <c r="E557" s="1"/>
      <c r="F557" s="1"/>
      <c r="G557" s="1"/>
    </row>
    <row r="558" spans="3:7">
      <c r="C558" s="1"/>
      <c r="D558" s="1"/>
      <c r="E558" s="1"/>
      <c r="F558" s="1"/>
      <c r="G558" s="1"/>
    </row>
    <row r="559" spans="3:7">
      <c r="C559" s="1"/>
      <c r="D559" s="1"/>
      <c r="E559" s="1"/>
      <c r="F559" s="1"/>
      <c r="G559" s="1"/>
    </row>
    <row r="560" spans="3:7">
      <c r="C560" s="1"/>
      <c r="D560" s="1"/>
      <c r="E560" s="1"/>
      <c r="F560" s="1"/>
      <c r="G560" s="1"/>
    </row>
    <row r="561" spans="3:7">
      <c r="C561" s="1"/>
      <c r="D561" s="1"/>
      <c r="E561" s="1"/>
      <c r="F561" s="1"/>
      <c r="G561" s="1"/>
    </row>
    <row r="562" spans="3:7">
      <c r="C562" s="1"/>
      <c r="D562" s="1"/>
      <c r="E562" s="1"/>
      <c r="F562" s="1"/>
      <c r="G562" s="1"/>
    </row>
    <row r="563" spans="3:7">
      <c r="C563" s="1"/>
      <c r="D563" s="1"/>
      <c r="E563" s="1"/>
      <c r="F563" s="1"/>
      <c r="G563" s="1"/>
    </row>
    <row r="564" spans="3:7">
      <c r="C564" s="1"/>
      <c r="D564" s="1"/>
      <c r="E564" s="1"/>
      <c r="F564" s="1"/>
      <c r="G564" s="1"/>
    </row>
    <row r="565" spans="3:7">
      <c r="C565" s="1"/>
      <c r="D565" s="1"/>
      <c r="E565" s="1"/>
      <c r="F565" s="1"/>
      <c r="G565" s="1"/>
    </row>
    <row r="566" spans="3:7">
      <c r="C566" s="1"/>
      <c r="D566" s="1"/>
      <c r="E566" s="1"/>
      <c r="F566" s="1"/>
      <c r="G566" s="1"/>
    </row>
    <row r="567" spans="3:7">
      <c r="C567" s="1"/>
      <c r="D567" s="1"/>
      <c r="E567" s="1"/>
      <c r="F567" s="1"/>
      <c r="G567" s="1"/>
    </row>
    <row r="568" spans="3:7">
      <c r="C568" s="1"/>
      <c r="D568" s="1"/>
      <c r="E568" s="1"/>
      <c r="F568" s="1"/>
      <c r="G568" s="1"/>
    </row>
    <row r="569" spans="3:7">
      <c r="C569" s="1"/>
      <c r="D569" s="1"/>
      <c r="E569" s="1"/>
      <c r="F569" s="1"/>
      <c r="G569" s="1"/>
    </row>
    <row r="570" spans="3:7">
      <c r="C570" s="1"/>
      <c r="D570" s="1"/>
      <c r="E570" s="1"/>
      <c r="F570" s="1"/>
      <c r="G570" s="1"/>
    </row>
    <row r="571" spans="3:7">
      <c r="C571" s="1"/>
      <c r="D571" s="1"/>
      <c r="E571" s="1"/>
      <c r="F571" s="1"/>
      <c r="G571" s="1"/>
    </row>
    <row r="572" spans="3:7">
      <c r="C572" s="1"/>
      <c r="D572" s="1"/>
      <c r="E572" s="1"/>
      <c r="F572" s="1"/>
      <c r="G572" s="1"/>
    </row>
    <row r="573" spans="3:7">
      <c r="C573" s="1"/>
      <c r="D573" s="1"/>
      <c r="E573" s="1"/>
      <c r="F573" s="1"/>
      <c r="G573" s="1"/>
    </row>
    <row r="574" spans="3:7">
      <c r="C574" s="1"/>
      <c r="D574" s="1"/>
      <c r="E574" s="1"/>
      <c r="F574" s="1"/>
      <c r="G574" s="1"/>
    </row>
    <row r="575" spans="3:7">
      <c r="C575" s="1"/>
      <c r="D575" s="1"/>
      <c r="E575" s="1"/>
      <c r="F575" s="1"/>
      <c r="G575" s="1"/>
    </row>
    <row r="576" spans="3:7">
      <c r="C576" s="1"/>
      <c r="D576" s="1"/>
      <c r="E576" s="1"/>
      <c r="F576" s="1"/>
      <c r="G576" s="1"/>
    </row>
    <row r="577" spans="3:7">
      <c r="C577" s="1"/>
      <c r="D577" s="1"/>
      <c r="E577" s="1"/>
      <c r="F577" s="1"/>
      <c r="G577" s="1"/>
    </row>
    <row r="578" spans="3:7">
      <c r="C578" s="1"/>
      <c r="D578" s="1"/>
      <c r="E578" s="1"/>
      <c r="F578" s="1"/>
      <c r="G578" s="1"/>
    </row>
    <row r="579" spans="3:7">
      <c r="C579" s="1"/>
      <c r="D579" s="1"/>
      <c r="E579" s="1"/>
      <c r="F579" s="1"/>
      <c r="G579" s="1"/>
    </row>
    <row r="580" spans="3:7">
      <c r="C580" s="1"/>
      <c r="D580" s="1"/>
      <c r="E580" s="1"/>
      <c r="F580" s="1"/>
      <c r="G580" s="1"/>
    </row>
    <row r="581" spans="3:7">
      <c r="C581" s="1"/>
      <c r="D581" s="1"/>
      <c r="E581" s="1"/>
      <c r="F581" s="1"/>
      <c r="G581" s="1"/>
    </row>
    <row r="582" spans="3:7">
      <c r="C582" s="1"/>
      <c r="D582" s="1"/>
      <c r="E582" s="1"/>
      <c r="F582" s="1"/>
      <c r="G582" s="1"/>
    </row>
    <row r="583" spans="3:7">
      <c r="C583" s="1"/>
      <c r="D583" s="1"/>
      <c r="E583" s="1"/>
      <c r="F583" s="1"/>
      <c r="G583" s="1"/>
    </row>
    <row r="584" spans="3:7">
      <c r="C584" s="1"/>
      <c r="D584" s="1"/>
      <c r="E584" s="1"/>
      <c r="F584" s="1"/>
      <c r="G584" s="1"/>
    </row>
    <row r="585" spans="3:7">
      <c r="C585" s="1"/>
      <c r="D585" s="1"/>
      <c r="E585" s="1"/>
      <c r="F585" s="1"/>
      <c r="G585" s="1"/>
    </row>
    <row r="586" spans="3:7">
      <c r="C586" s="1"/>
      <c r="D586" s="1"/>
      <c r="E586" s="1"/>
      <c r="F586" s="1"/>
      <c r="G586" s="1"/>
    </row>
    <row r="587" spans="3:7">
      <c r="C587" s="1"/>
      <c r="D587" s="1"/>
      <c r="E587" s="1"/>
      <c r="F587" s="1"/>
      <c r="G587" s="1"/>
    </row>
    <row r="588" spans="3:7">
      <c r="C588" s="1"/>
      <c r="D588" s="1"/>
      <c r="E588" s="1"/>
      <c r="F588" s="1"/>
      <c r="G588" s="1"/>
    </row>
    <row r="589" spans="3:7">
      <c r="C589" s="1"/>
      <c r="D589" s="1"/>
      <c r="E589" s="1"/>
      <c r="F589" s="1"/>
      <c r="G589" s="1"/>
    </row>
    <row r="590" spans="3:7">
      <c r="C590" s="1"/>
      <c r="D590" s="1"/>
      <c r="E590" s="1"/>
      <c r="F590" s="1"/>
      <c r="G590" s="1"/>
    </row>
    <row r="591" spans="3:7">
      <c r="C591" s="1"/>
      <c r="D591" s="1"/>
      <c r="E591" s="1"/>
      <c r="F591" s="1"/>
      <c r="G591" s="1"/>
    </row>
    <row r="592" spans="3:7">
      <c r="C592" s="1"/>
      <c r="D592" s="1"/>
      <c r="E592" s="1"/>
      <c r="F592" s="1"/>
      <c r="G592" s="1"/>
    </row>
    <row r="593" spans="3:7">
      <c r="C593" s="1"/>
      <c r="D593" s="1"/>
      <c r="E593" s="1"/>
      <c r="F593" s="1"/>
      <c r="G593" s="1"/>
    </row>
    <row r="594" spans="3:7">
      <c r="C594" s="1"/>
      <c r="D594" s="1"/>
      <c r="E594" s="1"/>
      <c r="F594" s="1"/>
      <c r="G594" s="1"/>
    </row>
    <row r="595" spans="3:7">
      <c r="C595" s="1"/>
      <c r="D595" s="1"/>
      <c r="E595" s="1"/>
      <c r="F595" s="1"/>
      <c r="G595" s="1"/>
    </row>
    <row r="596" spans="3:7">
      <c r="C596" s="1"/>
      <c r="D596" s="1"/>
      <c r="E596" s="1"/>
      <c r="F596" s="1"/>
      <c r="G596" s="1"/>
    </row>
    <row r="597" spans="3:7">
      <c r="C597" s="1"/>
      <c r="D597" s="1"/>
      <c r="E597" s="1"/>
      <c r="F597" s="1"/>
      <c r="G597" s="1"/>
    </row>
    <row r="598" spans="3:7">
      <c r="C598" s="1"/>
      <c r="D598" s="1"/>
      <c r="E598" s="1"/>
      <c r="F598" s="1"/>
      <c r="G598" s="1"/>
    </row>
    <row r="599" spans="3:7">
      <c r="C599" s="1"/>
      <c r="D599" s="1"/>
      <c r="E599" s="1"/>
      <c r="F599" s="1"/>
      <c r="G599" s="1"/>
    </row>
    <row r="600" spans="3:7">
      <c r="C600" s="1"/>
      <c r="D600" s="1"/>
      <c r="E600" s="1"/>
      <c r="F600" s="1"/>
      <c r="G600" s="1"/>
    </row>
    <row r="601" spans="3:7">
      <c r="C601" s="1"/>
      <c r="D601" s="1"/>
      <c r="E601" s="1"/>
      <c r="F601" s="1"/>
      <c r="G601" s="1"/>
    </row>
    <row r="602" spans="3:7">
      <c r="C602" s="1"/>
      <c r="D602" s="1"/>
      <c r="E602" s="1"/>
      <c r="F602" s="1"/>
      <c r="G602" s="1"/>
    </row>
    <row r="603" spans="3:7">
      <c r="C603" s="1"/>
      <c r="D603" s="1"/>
      <c r="E603" s="1"/>
      <c r="F603" s="1"/>
      <c r="G603" s="1"/>
    </row>
    <row r="604" spans="3:7">
      <c r="C604" s="1"/>
      <c r="D604" s="1"/>
      <c r="E604" s="1"/>
      <c r="F604" s="1"/>
      <c r="G604" s="1"/>
    </row>
    <row r="605" spans="3:7">
      <c r="C605" s="1"/>
      <c r="D605" s="1"/>
      <c r="E605" s="1"/>
      <c r="F605" s="1"/>
      <c r="G605" s="1"/>
    </row>
    <row r="606" spans="3:7">
      <c r="C606" s="1"/>
      <c r="D606" s="1"/>
      <c r="E606" s="1"/>
      <c r="F606" s="1"/>
      <c r="G606" s="1"/>
    </row>
    <row r="607" spans="3:7">
      <c r="C607" s="1"/>
      <c r="D607" s="1"/>
      <c r="E607" s="1"/>
      <c r="F607" s="1"/>
      <c r="G607" s="1"/>
    </row>
    <row r="608" spans="3:7">
      <c r="C608" s="1"/>
      <c r="D608" s="1"/>
      <c r="E608" s="1"/>
      <c r="F608" s="1"/>
      <c r="G608" s="1"/>
    </row>
    <row r="609" spans="3:7">
      <c r="C609" s="1"/>
      <c r="D609" s="1"/>
      <c r="E609" s="1"/>
      <c r="F609" s="1"/>
      <c r="G609" s="1"/>
    </row>
    <row r="610" spans="3:7">
      <c r="C610" s="1"/>
      <c r="D610" s="1"/>
      <c r="E610" s="1"/>
      <c r="F610" s="1"/>
      <c r="G610" s="1"/>
    </row>
    <row r="611" spans="3:7">
      <c r="C611" s="1"/>
      <c r="D611" s="1"/>
      <c r="E611" s="1"/>
      <c r="F611" s="1"/>
      <c r="G611" s="1"/>
    </row>
    <row r="612" spans="3:7">
      <c r="C612" s="1"/>
      <c r="D612" s="1"/>
      <c r="E612" s="1"/>
      <c r="F612" s="1"/>
      <c r="G612" s="1"/>
    </row>
    <row r="613" spans="3:7">
      <c r="C613" s="1"/>
      <c r="D613" s="1"/>
      <c r="E613" s="1"/>
      <c r="F613" s="1"/>
      <c r="G613" s="1"/>
    </row>
    <row r="614" spans="3:7">
      <c r="C614" s="1"/>
      <c r="D614" s="1"/>
      <c r="E614" s="1"/>
      <c r="F614" s="1"/>
      <c r="G614" s="1"/>
    </row>
    <row r="615" spans="3:7">
      <c r="C615" s="1"/>
      <c r="D615" s="1"/>
      <c r="E615" s="1"/>
      <c r="F615" s="1"/>
      <c r="G615" s="1"/>
    </row>
    <row r="616" spans="3:7">
      <c r="C616" s="1"/>
      <c r="D616" s="1"/>
      <c r="E616" s="1"/>
      <c r="F616" s="1"/>
      <c r="G616" s="1"/>
    </row>
    <row r="617" spans="3:7">
      <c r="C617" s="1"/>
      <c r="D617" s="1"/>
      <c r="E617" s="1"/>
      <c r="F617" s="1"/>
      <c r="G617" s="1"/>
    </row>
    <row r="618" spans="3:7">
      <c r="C618" s="1"/>
      <c r="D618" s="1"/>
      <c r="E618" s="1"/>
      <c r="F618" s="1"/>
      <c r="G618" s="1"/>
    </row>
    <row r="619" spans="3:7">
      <c r="C619" s="1"/>
      <c r="D619" s="1"/>
      <c r="E619" s="1"/>
      <c r="F619" s="1"/>
      <c r="G619" s="1"/>
    </row>
    <row r="620" spans="3:7">
      <c r="C620" s="1"/>
      <c r="D620" s="1"/>
      <c r="E620" s="1"/>
      <c r="F620" s="1"/>
      <c r="G620" s="1"/>
    </row>
    <row r="621" spans="3:7">
      <c r="C621" s="1"/>
      <c r="D621" s="1"/>
      <c r="E621" s="1"/>
      <c r="F621" s="1"/>
      <c r="G621" s="1"/>
    </row>
    <row r="622" spans="3:7">
      <c r="C622" s="1"/>
      <c r="D622" s="1"/>
      <c r="E622" s="1"/>
      <c r="F622" s="1"/>
      <c r="G622" s="1"/>
    </row>
    <row r="623" spans="3:7">
      <c r="C623" s="1"/>
      <c r="D623" s="1"/>
      <c r="E623" s="1"/>
      <c r="F623" s="1"/>
      <c r="G623" s="1"/>
    </row>
    <row r="624" spans="3:7">
      <c r="C624" s="1"/>
      <c r="D624" s="1"/>
      <c r="E624" s="1"/>
      <c r="F624" s="1"/>
      <c r="G624" s="1"/>
    </row>
    <row r="625" spans="3:7">
      <c r="C625" s="1"/>
      <c r="D625" s="1"/>
      <c r="E625" s="1"/>
      <c r="F625" s="1"/>
      <c r="G625" s="1"/>
    </row>
    <row r="626" spans="3:7">
      <c r="C626" s="1"/>
      <c r="D626" s="1"/>
      <c r="E626" s="1"/>
      <c r="F626" s="1"/>
      <c r="G626" s="1"/>
    </row>
    <row r="627" spans="3:7">
      <c r="C627" s="1"/>
      <c r="D627" s="1"/>
      <c r="E627" s="1"/>
      <c r="F627" s="1"/>
      <c r="G627" s="1"/>
    </row>
    <row r="628" spans="3:7">
      <c r="C628" s="1"/>
      <c r="D628" s="1"/>
      <c r="E628" s="1"/>
      <c r="F628" s="1"/>
      <c r="G628" s="1"/>
    </row>
    <row r="629" spans="3:7">
      <c r="C629" s="1"/>
      <c r="D629" s="1"/>
      <c r="E629" s="1"/>
      <c r="F629" s="1"/>
      <c r="G629" s="1"/>
    </row>
    <row r="630" spans="3:7">
      <c r="C630" s="1"/>
      <c r="D630" s="1"/>
      <c r="E630" s="1"/>
      <c r="F630" s="1"/>
      <c r="G630" s="1"/>
    </row>
    <row r="631" spans="3:7">
      <c r="C631" s="1"/>
      <c r="D631" s="1"/>
      <c r="E631" s="1"/>
      <c r="F631" s="1"/>
      <c r="G631" s="1"/>
    </row>
    <row r="632" spans="3:7">
      <c r="C632" s="1"/>
      <c r="D632" s="1"/>
      <c r="E632" s="1"/>
      <c r="F632" s="1"/>
      <c r="G632" s="1"/>
    </row>
    <row r="633" spans="3:7">
      <c r="C633" s="1"/>
      <c r="D633" s="1"/>
      <c r="E633" s="1"/>
      <c r="F633" s="1"/>
      <c r="G633" s="1"/>
    </row>
    <row r="634" spans="3:7">
      <c r="C634" s="1"/>
      <c r="D634" s="1"/>
      <c r="E634" s="1"/>
      <c r="F634" s="1"/>
      <c r="G634" s="1"/>
    </row>
    <row r="635" spans="3:7">
      <c r="C635" s="1"/>
      <c r="D635" s="1"/>
      <c r="E635" s="1"/>
      <c r="F635" s="1"/>
      <c r="G635" s="1"/>
    </row>
    <row r="636" spans="3:7">
      <c r="C636" s="1"/>
      <c r="D636" s="1"/>
      <c r="E636" s="1"/>
      <c r="F636" s="1"/>
      <c r="G636" s="1"/>
    </row>
    <row r="637" spans="3:7">
      <c r="C637" s="1"/>
      <c r="D637" s="1"/>
      <c r="E637" s="1"/>
      <c r="F637" s="1"/>
      <c r="G637" s="1"/>
    </row>
    <row r="638" spans="3:7">
      <c r="C638" s="1"/>
      <c r="D638" s="1"/>
      <c r="E638" s="1"/>
      <c r="F638" s="1"/>
      <c r="G638" s="1"/>
    </row>
    <row r="639" spans="3:7">
      <c r="C639" s="1"/>
      <c r="D639" s="1"/>
      <c r="E639" s="1"/>
      <c r="F639" s="1"/>
      <c r="G639" s="1"/>
    </row>
    <row r="640" spans="3:7">
      <c r="C640" s="1"/>
      <c r="D640" s="1"/>
      <c r="E640" s="1"/>
      <c r="F640" s="1"/>
      <c r="G640" s="1"/>
    </row>
    <row r="641" spans="3:7">
      <c r="C641" s="1"/>
      <c r="D641" s="1"/>
      <c r="E641" s="1"/>
      <c r="F641" s="1"/>
      <c r="G641" s="1"/>
    </row>
    <row r="642" spans="3:7">
      <c r="C642" s="1"/>
      <c r="D642" s="1"/>
      <c r="E642" s="1"/>
      <c r="F642" s="1"/>
      <c r="G642" s="1"/>
    </row>
    <row r="643" spans="3:7">
      <c r="C643" s="1"/>
      <c r="D643" s="1"/>
      <c r="E643" s="1"/>
      <c r="F643" s="1"/>
      <c r="G643" s="1"/>
    </row>
    <row r="644" spans="3:7">
      <c r="C644" s="1"/>
      <c r="D644" s="1"/>
      <c r="E644" s="1"/>
      <c r="F644" s="1"/>
      <c r="G644" s="1"/>
    </row>
    <row r="645" spans="3:7">
      <c r="C645" s="1"/>
      <c r="D645" s="1"/>
      <c r="E645" s="1"/>
      <c r="F645" s="1"/>
      <c r="G645" s="1"/>
    </row>
    <row r="646" spans="3:7">
      <c r="C646" s="1"/>
      <c r="D646" s="1"/>
      <c r="E646" s="1"/>
      <c r="F646" s="1"/>
      <c r="G646" s="1"/>
    </row>
    <row r="647" spans="3:7">
      <c r="C647" s="1"/>
      <c r="D647" s="1"/>
      <c r="E647" s="1"/>
      <c r="F647" s="1"/>
      <c r="G647" s="1"/>
    </row>
    <row r="648" spans="3:7">
      <c r="C648" s="1"/>
      <c r="D648" s="1"/>
      <c r="E648" s="1"/>
      <c r="F648" s="1"/>
      <c r="G648" s="1"/>
    </row>
    <row r="649" spans="3:7">
      <c r="C649" s="1"/>
      <c r="D649" s="1"/>
      <c r="E649" s="1"/>
      <c r="F649" s="1"/>
      <c r="G649" s="1"/>
    </row>
    <row r="650" spans="3:7">
      <c r="C650" s="1"/>
      <c r="D650" s="1"/>
      <c r="E650" s="1"/>
      <c r="F650" s="1"/>
      <c r="G650" s="1"/>
    </row>
    <row r="651" spans="3:7">
      <c r="C651" s="1"/>
      <c r="D651" s="1"/>
      <c r="E651" s="1"/>
      <c r="F651" s="1"/>
      <c r="G651" s="1"/>
    </row>
    <row r="652" spans="3:7">
      <c r="C652" s="1"/>
      <c r="D652" s="1"/>
      <c r="E652" s="1"/>
      <c r="F652" s="1"/>
      <c r="G652" s="1"/>
    </row>
    <row r="653" spans="3:7">
      <c r="C653" s="1"/>
      <c r="D653" s="1"/>
      <c r="E653" s="1"/>
      <c r="F653" s="1"/>
      <c r="G653" s="1"/>
    </row>
    <row r="654" spans="3:7">
      <c r="C654" s="1"/>
      <c r="D654" s="1"/>
      <c r="E654" s="1"/>
      <c r="F654" s="1"/>
      <c r="G654" s="1"/>
    </row>
    <row r="655" spans="3:7">
      <c r="C655" s="1"/>
      <c r="D655" s="1"/>
      <c r="E655" s="1"/>
      <c r="F655" s="1"/>
      <c r="G655" s="1"/>
    </row>
    <row r="656" spans="3:7">
      <c r="C656" s="1"/>
      <c r="D656" s="1"/>
      <c r="E656" s="1"/>
      <c r="F656" s="1"/>
      <c r="G656" s="1"/>
    </row>
    <row r="657" spans="3:7">
      <c r="C657" s="1"/>
      <c r="D657" s="1"/>
      <c r="E657" s="1"/>
      <c r="F657" s="1"/>
      <c r="G657" s="1"/>
    </row>
    <row r="658" spans="3:7">
      <c r="C658" s="1"/>
      <c r="D658" s="1"/>
      <c r="E658" s="1"/>
      <c r="F658" s="1"/>
      <c r="G658" s="1"/>
    </row>
    <row r="659" spans="3:7">
      <c r="C659" s="1"/>
      <c r="D659" s="1"/>
      <c r="E659" s="1"/>
      <c r="F659" s="1"/>
      <c r="G659" s="1"/>
    </row>
    <row r="660" spans="3:7">
      <c r="C660" s="1"/>
      <c r="D660" s="1"/>
      <c r="E660" s="1"/>
      <c r="F660" s="1"/>
      <c r="G660" s="1"/>
    </row>
    <row r="661" spans="3:7">
      <c r="C661" s="1"/>
      <c r="D661" s="1"/>
      <c r="E661" s="1"/>
      <c r="F661" s="1"/>
      <c r="G661" s="1"/>
    </row>
    <row r="662" spans="3:7">
      <c r="C662" s="1"/>
      <c r="D662" s="1"/>
      <c r="E662" s="1"/>
      <c r="F662" s="1"/>
      <c r="G662" s="1"/>
    </row>
    <row r="663" spans="3:7">
      <c r="C663" s="1"/>
      <c r="D663" s="1"/>
      <c r="E663" s="1"/>
      <c r="F663" s="1"/>
      <c r="G663" s="1"/>
    </row>
    <row r="664" spans="3:7">
      <c r="C664" s="1"/>
      <c r="D664" s="1"/>
      <c r="E664" s="1"/>
      <c r="F664" s="1"/>
      <c r="G664" s="1"/>
    </row>
    <row r="665" spans="3:7">
      <c r="C665" s="1"/>
      <c r="D665" s="1"/>
      <c r="E665" s="1"/>
      <c r="F665" s="1"/>
      <c r="G665" s="1"/>
    </row>
    <row r="666" spans="3:7">
      <c r="C666" s="1"/>
      <c r="D666" s="1"/>
      <c r="E666" s="1"/>
      <c r="F666" s="1"/>
      <c r="G666" s="1"/>
    </row>
    <row r="667" spans="3:7">
      <c r="C667" s="1"/>
      <c r="D667" s="1"/>
      <c r="E667" s="1"/>
      <c r="F667" s="1"/>
      <c r="G667" s="1"/>
    </row>
    <row r="668" spans="3:7">
      <c r="C668" s="1"/>
      <c r="D668" s="1"/>
      <c r="E668" s="1"/>
      <c r="F668" s="1"/>
      <c r="G668" s="1"/>
    </row>
    <row r="669" spans="3:7">
      <c r="C669" s="1"/>
      <c r="D669" s="1"/>
      <c r="E669" s="1"/>
      <c r="F669" s="1"/>
      <c r="G669" s="1"/>
    </row>
    <row r="670" spans="3:7">
      <c r="C670" s="1"/>
      <c r="D670" s="1"/>
      <c r="E670" s="1"/>
      <c r="F670" s="1"/>
      <c r="G670" s="1"/>
    </row>
    <row r="671" spans="3:7">
      <c r="C671" s="1"/>
      <c r="D671" s="1"/>
      <c r="E671" s="1"/>
      <c r="F671" s="1"/>
      <c r="G671" s="1"/>
    </row>
    <row r="672" spans="3:7">
      <c r="C672" s="1"/>
      <c r="D672" s="1"/>
      <c r="E672" s="1"/>
      <c r="F672" s="1"/>
      <c r="G672" s="1"/>
    </row>
    <row r="673" spans="3:7">
      <c r="C673" s="1"/>
      <c r="D673" s="1"/>
      <c r="E673" s="1"/>
      <c r="F673" s="1"/>
      <c r="G673" s="1"/>
    </row>
    <row r="674" spans="3:7">
      <c r="C674" s="1"/>
      <c r="D674" s="1"/>
      <c r="E674" s="1"/>
      <c r="F674" s="1"/>
      <c r="G674" s="1"/>
    </row>
    <row r="675" spans="3:7">
      <c r="C675" s="1"/>
      <c r="D675" s="1"/>
      <c r="E675" s="1"/>
      <c r="F675" s="1"/>
      <c r="G675" s="1"/>
    </row>
    <row r="676" spans="3:7">
      <c r="C676" s="1"/>
      <c r="D676" s="1"/>
      <c r="E676" s="1"/>
      <c r="F676" s="1"/>
      <c r="G676" s="1"/>
    </row>
    <row r="677" spans="3:7">
      <c r="C677" s="1"/>
      <c r="D677" s="1"/>
      <c r="E677" s="1"/>
      <c r="F677" s="1"/>
      <c r="G677" s="1"/>
    </row>
    <row r="678" spans="3:7">
      <c r="C678" s="1"/>
      <c r="D678" s="1"/>
      <c r="E678" s="1"/>
      <c r="F678" s="1"/>
      <c r="G678" s="1"/>
    </row>
    <row r="679" spans="3:7">
      <c r="C679" s="1"/>
      <c r="D679" s="1"/>
      <c r="E679" s="1"/>
      <c r="F679" s="1"/>
      <c r="G679" s="1"/>
    </row>
    <row r="680" spans="3:7">
      <c r="C680" s="1"/>
      <c r="D680" s="1"/>
      <c r="E680" s="1"/>
      <c r="F680" s="1"/>
      <c r="G680" s="1"/>
    </row>
    <row r="681" spans="3:7">
      <c r="C681" s="1"/>
      <c r="D681" s="1"/>
      <c r="E681" s="1"/>
      <c r="F681" s="1"/>
      <c r="G681" s="1"/>
    </row>
    <row r="682" spans="3:7">
      <c r="C682" s="1"/>
      <c r="D682" s="1"/>
      <c r="E682" s="1"/>
      <c r="F682" s="1"/>
      <c r="G682" s="1"/>
    </row>
    <row r="683" spans="3:7">
      <c r="C683" s="1"/>
      <c r="D683" s="1"/>
      <c r="E683" s="1"/>
      <c r="F683" s="1"/>
      <c r="G683" s="1"/>
    </row>
    <row r="684" spans="3:7">
      <c r="C684" s="1"/>
      <c r="D684" s="1"/>
      <c r="E684" s="1"/>
      <c r="F684" s="1"/>
      <c r="G684" s="1"/>
    </row>
    <row r="685" spans="3:7">
      <c r="C685" s="1"/>
      <c r="D685" s="1"/>
      <c r="E685" s="1"/>
      <c r="F685" s="1"/>
      <c r="G685" s="1"/>
    </row>
    <row r="686" spans="3:7">
      <c r="C686" s="1"/>
      <c r="D686" s="1"/>
      <c r="E686" s="1"/>
      <c r="F686" s="1"/>
      <c r="G686" s="1"/>
    </row>
    <row r="687" spans="3:7">
      <c r="C687" s="1"/>
      <c r="D687" s="1"/>
      <c r="E687" s="1"/>
      <c r="F687" s="1"/>
      <c r="G687" s="1"/>
    </row>
    <row r="688" spans="3:7">
      <c r="C688" s="1"/>
      <c r="D688" s="1"/>
      <c r="E688" s="1"/>
      <c r="F688" s="1"/>
      <c r="G688" s="1"/>
    </row>
    <row r="689" spans="2:7">
      <c r="C689" s="1"/>
      <c r="D689" s="1"/>
      <c r="E689" s="1"/>
      <c r="F689" s="1"/>
      <c r="G689" s="1"/>
    </row>
    <row r="690" spans="2:7">
      <c r="C690" s="1"/>
      <c r="D690" s="1"/>
      <c r="E690" s="1"/>
      <c r="F690" s="1"/>
      <c r="G690" s="1"/>
    </row>
    <row r="691" spans="2:7">
      <c r="C691" s="1"/>
      <c r="D691" s="1"/>
      <c r="E691" s="1"/>
      <c r="F691" s="1"/>
      <c r="G691" s="1"/>
    </row>
    <row r="692" spans="2:7">
      <c r="C692" s="1"/>
      <c r="D692" s="1"/>
      <c r="E692" s="1"/>
      <c r="F692" s="1"/>
      <c r="G692" s="1"/>
    </row>
    <row r="693" spans="2:7">
      <c r="C693" s="1"/>
      <c r="D693" s="1"/>
      <c r="E693" s="1"/>
      <c r="F693" s="1"/>
      <c r="G693" s="1"/>
    </row>
    <row r="694" spans="2:7">
      <c r="C694" s="1"/>
      <c r="D694" s="1"/>
      <c r="E694" s="1"/>
      <c r="F694" s="1"/>
      <c r="G694" s="1"/>
    </row>
    <row r="695" spans="2:7">
      <c r="C695" s="1"/>
      <c r="D695" s="1"/>
      <c r="E695" s="1"/>
      <c r="F695" s="1"/>
      <c r="G695" s="1"/>
    </row>
    <row r="696" spans="2:7">
      <c r="C696" s="1"/>
      <c r="D696" s="1"/>
      <c r="E696" s="1"/>
      <c r="F696" s="1"/>
      <c r="G696" s="1"/>
    </row>
    <row r="697" spans="2:7">
      <c r="B697" s="42"/>
      <c r="C697" s="1"/>
      <c r="D697" s="1"/>
      <c r="E697" s="1"/>
      <c r="F697" s="1"/>
      <c r="G697" s="1"/>
    </row>
    <row r="698" spans="2:7">
      <c r="B698" s="42"/>
      <c r="C698" s="1"/>
      <c r="D698" s="1"/>
      <c r="E698" s="1"/>
      <c r="F698" s="1"/>
      <c r="G698" s="1"/>
    </row>
    <row r="699" spans="2:7">
      <c r="B699" s="3"/>
      <c r="C699" s="1"/>
      <c r="D699" s="1"/>
      <c r="E699" s="1"/>
      <c r="F699" s="1"/>
      <c r="G699" s="1"/>
    </row>
    <row r="700" spans="2:7">
      <c r="C700" s="1"/>
      <c r="D700" s="1"/>
      <c r="E700" s="1"/>
      <c r="F700" s="1"/>
      <c r="G700" s="1"/>
    </row>
    <row r="701" spans="2:7">
      <c r="C701" s="1"/>
      <c r="D701" s="1"/>
      <c r="E701" s="1"/>
      <c r="F701" s="1"/>
      <c r="G701" s="1"/>
    </row>
    <row r="702" spans="2:7">
      <c r="C702" s="1"/>
      <c r="D702" s="1"/>
      <c r="E702" s="1"/>
      <c r="F702" s="1"/>
      <c r="G702" s="1"/>
    </row>
    <row r="703" spans="2:7">
      <c r="C703" s="1"/>
      <c r="D703" s="1"/>
      <c r="E703" s="1"/>
      <c r="F703" s="1"/>
      <c r="G703" s="1"/>
    </row>
    <row r="704" spans="2:7">
      <c r="C704" s="1"/>
      <c r="D704" s="1"/>
      <c r="E704" s="1"/>
      <c r="F704" s="1"/>
      <c r="G704" s="1"/>
    </row>
    <row r="705" spans="3:7">
      <c r="C705" s="1"/>
      <c r="D705" s="1"/>
      <c r="E705" s="1"/>
      <c r="F705" s="1"/>
      <c r="G705" s="1"/>
    </row>
    <row r="706" spans="3:7">
      <c r="C706" s="1"/>
      <c r="D706" s="1"/>
      <c r="E706" s="1"/>
      <c r="F706" s="1"/>
      <c r="G706" s="1"/>
    </row>
    <row r="707" spans="3:7">
      <c r="C707" s="1"/>
      <c r="D707" s="1"/>
      <c r="E707" s="1"/>
      <c r="F707" s="1"/>
      <c r="G707" s="1"/>
    </row>
    <row r="708" spans="3:7">
      <c r="C708" s="1"/>
      <c r="D708" s="1"/>
      <c r="E708" s="1"/>
      <c r="F708" s="1"/>
      <c r="G708" s="1"/>
    </row>
    <row r="709" spans="3:7">
      <c r="C709" s="1"/>
      <c r="D709" s="1"/>
      <c r="E709" s="1"/>
      <c r="F709" s="1"/>
      <c r="G709" s="1"/>
    </row>
    <row r="710" spans="3:7">
      <c r="C710" s="1"/>
      <c r="D710" s="1"/>
      <c r="E710" s="1"/>
      <c r="F710" s="1"/>
      <c r="G710" s="1"/>
    </row>
    <row r="711" spans="3:7">
      <c r="C711" s="1"/>
      <c r="D711" s="1"/>
      <c r="E711" s="1"/>
      <c r="F711" s="1"/>
      <c r="G711" s="1"/>
    </row>
    <row r="712" spans="3:7">
      <c r="C712" s="1"/>
      <c r="D712" s="1"/>
      <c r="E712" s="1"/>
      <c r="F712" s="1"/>
      <c r="G712" s="1"/>
    </row>
    <row r="713" spans="3:7">
      <c r="E713" s="1"/>
    </row>
  </sheetData>
  <sheetProtection sheet="1" objects="1" scenarios="1"/>
  <mergeCells count="2">
    <mergeCell ref="B7:T7"/>
    <mergeCell ref="B6:T6"/>
  </mergeCells>
  <phoneticPr fontId="3" type="noConversion"/>
  <dataValidations count="6">
    <dataValidation type="list" allowBlank="1" showInputMessage="1" showErrorMessage="1" sqref="E205:E712">
      <formula1>$AL$6:$AL$8</formula1>
    </dataValidation>
    <dataValidation allowBlank="1" showInputMessage="1" showErrorMessage="1" sqref="A1 B31:B33 B14:B15"/>
    <dataValidation type="list" allowBlank="1" showInputMessage="1" showErrorMessage="1" sqref="I12:I32 I34:I487">
      <formula1>$BN$6:$BN$9</formula1>
    </dataValidation>
    <dataValidation type="list" allowBlank="1" showInputMessage="1" showErrorMessage="1" sqref="E12:E32 E34:E204">
      <formula1>$BJ$6:$BJ$22</formula1>
    </dataValidation>
    <dataValidation type="list" allowBlank="1" showInputMessage="1" showErrorMessage="1" sqref="L12:L487">
      <formula1>$BO$6:$BO$19</formula1>
    </dataValidation>
    <dataValidation type="list" allowBlank="1" showInputMessage="1" showErrorMessage="1" sqref="G12:G32 G34:G705">
      <formula1>$BL$6:$BL$28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30"/>
  <sheetViews>
    <sheetView rightToLeft="1" workbookViewId="0">
      <selection activeCell="R11" sqref="R11"/>
    </sheetView>
  </sheetViews>
  <sheetFormatPr defaultColWidth="9.140625" defaultRowHeight="18"/>
  <cols>
    <col min="1" max="1" width="6.28515625" style="1" customWidth="1"/>
    <col min="2" max="2" width="22" style="2" bestFit="1" customWidth="1"/>
    <col min="3" max="3" width="63.140625" style="2" bestFit="1" customWidth="1"/>
    <col min="4" max="4" width="5.42578125" style="2" bestFit="1" customWidth="1"/>
    <col min="5" max="5" width="4.5703125" style="2" bestFit="1" customWidth="1"/>
    <col min="6" max="6" width="5.7109375" style="2" bestFit="1" customWidth="1"/>
    <col min="7" max="7" width="8.5703125" style="1" customWidth="1"/>
    <col min="8" max="8" width="4.5703125" style="1" bestFit="1" customWidth="1"/>
    <col min="9" max="9" width="7.85546875" style="1" bestFit="1" customWidth="1"/>
    <col min="10" max="10" width="7.140625" style="1" bestFit="1" customWidth="1"/>
    <col min="11" max="11" width="5.140625" style="1" bestFit="1" customWidth="1"/>
    <col min="12" max="12" width="5.28515625" style="1" bestFit="1" customWidth="1"/>
    <col min="13" max="13" width="6.7109375" style="1" bestFit="1" customWidth="1"/>
    <col min="14" max="14" width="7.5703125" style="1" bestFit="1" customWidth="1"/>
    <col min="15" max="15" width="7" style="1" bestFit="1" customWidth="1"/>
    <col min="16" max="16" width="6.42578125" style="1" bestFit="1" customWidth="1"/>
    <col min="17" max="17" width="8.28515625" style="1" bestFit="1" customWidth="1"/>
    <col min="18" max="18" width="6.85546875" style="1" bestFit="1" customWidth="1"/>
    <col min="19" max="19" width="11.28515625" style="1" bestFit="1" customWidth="1"/>
    <col min="20" max="20" width="11.85546875" style="1" bestFit="1" customWidth="1"/>
    <col min="21" max="21" width="9" style="1" bestFit="1" customWidth="1"/>
    <col min="22" max="22" width="7.5703125" style="1" customWidth="1"/>
    <col min="23" max="23" width="6.7109375" style="1" customWidth="1"/>
    <col min="24" max="24" width="7.7109375" style="1" customWidth="1"/>
    <col min="25" max="25" width="7.140625" style="1" customWidth="1"/>
    <col min="26" max="26" width="6" style="1" customWidth="1"/>
    <col min="27" max="27" width="7.85546875" style="1" customWidth="1"/>
    <col min="28" max="28" width="8.140625" style="1" customWidth="1"/>
    <col min="29" max="29" width="6.28515625" style="1" customWidth="1"/>
    <col min="30" max="30" width="8" style="1" customWidth="1"/>
    <col min="31" max="31" width="8.7109375" style="1" customWidth="1"/>
    <col min="32" max="32" width="10" style="1" customWidth="1"/>
    <col min="33" max="33" width="9.5703125" style="1" customWidth="1"/>
    <col min="34" max="34" width="6.140625" style="1" customWidth="1"/>
    <col min="35" max="36" width="5.7109375" style="1" customWidth="1"/>
    <col min="37" max="37" width="6.85546875" style="1" customWidth="1"/>
    <col min="38" max="38" width="6.42578125" style="1" customWidth="1"/>
    <col min="39" max="39" width="6.7109375" style="1" customWidth="1"/>
    <col min="40" max="40" width="7.28515625" style="1" customWidth="1"/>
    <col min="41" max="52" width="5.7109375" style="1" customWidth="1"/>
    <col min="53" max="16384" width="9.140625" style="1"/>
  </cols>
  <sheetData>
    <row r="1" spans="2:66">
      <c r="B1" s="47" t="s">
        <v>159</v>
      </c>
      <c r="C1" s="68" t="s" vm="1">
        <v>238</v>
      </c>
    </row>
    <row r="2" spans="2:66">
      <c r="B2" s="47" t="s">
        <v>158</v>
      </c>
      <c r="C2" s="68" t="s">
        <v>239</v>
      </c>
    </row>
    <row r="3" spans="2:66">
      <c r="B3" s="47" t="s">
        <v>160</v>
      </c>
      <c r="C3" s="68" t="s">
        <v>240</v>
      </c>
    </row>
    <row r="4" spans="2:66">
      <c r="B4" s="47" t="s">
        <v>161</v>
      </c>
      <c r="C4" s="68">
        <v>12147</v>
      </c>
    </row>
    <row r="6" spans="2:66" ht="26.25" customHeight="1">
      <c r="B6" s="107" t="s">
        <v>189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9"/>
    </row>
    <row r="7" spans="2:66" ht="26.25" customHeight="1">
      <c r="B7" s="107" t="s">
        <v>71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9"/>
      <c r="BN7" s="3"/>
    </row>
    <row r="8" spans="2:66" s="3" customFormat="1" ht="78.75">
      <c r="B8" s="22" t="s">
        <v>95</v>
      </c>
      <c r="C8" s="30" t="s">
        <v>34</v>
      </c>
      <c r="D8" s="30" t="s">
        <v>99</v>
      </c>
      <c r="E8" s="30" t="s">
        <v>205</v>
      </c>
      <c r="F8" s="30" t="s">
        <v>97</v>
      </c>
      <c r="G8" s="30" t="s">
        <v>49</v>
      </c>
      <c r="H8" s="30" t="s">
        <v>14</v>
      </c>
      <c r="I8" s="30" t="s">
        <v>50</v>
      </c>
      <c r="J8" s="30" t="s">
        <v>84</v>
      </c>
      <c r="K8" s="30" t="s">
        <v>17</v>
      </c>
      <c r="L8" s="30" t="s">
        <v>83</v>
      </c>
      <c r="M8" s="30" t="s">
        <v>16</v>
      </c>
      <c r="N8" s="30" t="s">
        <v>18</v>
      </c>
      <c r="O8" s="13" t="s">
        <v>216</v>
      </c>
      <c r="P8" s="30" t="s">
        <v>215</v>
      </c>
      <c r="Q8" s="30" t="s">
        <v>230</v>
      </c>
      <c r="R8" s="30" t="s">
        <v>46</v>
      </c>
      <c r="S8" s="13" t="s">
        <v>45</v>
      </c>
      <c r="T8" s="30" t="s">
        <v>162</v>
      </c>
      <c r="U8" s="14" t="s">
        <v>164</v>
      </c>
      <c r="V8" s="1"/>
      <c r="W8" s="1"/>
      <c r="BJ8" s="1"/>
      <c r="BK8" s="1"/>
    </row>
    <row r="9" spans="2:66" s="3" customFormat="1" ht="25.5">
      <c r="B9" s="15"/>
      <c r="C9" s="16"/>
      <c r="D9" s="16"/>
      <c r="E9" s="16"/>
      <c r="F9" s="16"/>
      <c r="G9" s="16"/>
      <c r="H9" s="32"/>
      <c r="I9" s="32"/>
      <c r="J9" s="32" t="s">
        <v>21</v>
      </c>
      <c r="K9" s="32" t="s">
        <v>20</v>
      </c>
      <c r="L9" s="32"/>
      <c r="M9" s="32" t="s">
        <v>19</v>
      </c>
      <c r="N9" s="32" t="s">
        <v>19</v>
      </c>
      <c r="O9" s="32" t="s">
        <v>223</v>
      </c>
      <c r="P9" s="32"/>
      <c r="Q9" s="16" t="s">
        <v>219</v>
      </c>
      <c r="R9" s="32" t="s">
        <v>219</v>
      </c>
      <c r="S9" s="16" t="s">
        <v>19</v>
      </c>
      <c r="T9" s="32" t="s">
        <v>219</v>
      </c>
      <c r="U9" s="17" t="s">
        <v>19</v>
      </c>
      <c r="BI9" s="1"/>
      <c r="BJ9" s="1"/>
      <c r="BK9" s="1"/>
      <c r="BN9" s="4"/>
    </row>
    <row r="10" spans="2:66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19" t="s">
        <v>12</v>
      </c>
      <c r="P10" s="34" t="s">
        <v>13</v>
      </c>
      <c r="Q10" s="41" t="s">
        <v>93</v>
      </c>
      <c r="R10" s="19" t="s">
        <v>94</v>
      </c>
      <c r="S10" s="19" t="s">
        <v>165</v>
      </c>
      <c r="T10" s="19" t="s">
        <v>206</v>
      </c>
      <c r="U10" s="20" t="s">
        <v>225</v>
      </c>
      <c r="V10" s="5"/>
      <c r="BI10" s="1"/>
      <c r="BJ10" s="3"/>
      <c r="BK10" s="1"/>
    </row>
    <row r="11" spans="2:66" s="4" customFormat="1" ht="18" customHeight="1"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102">
        <v>0</v>
      </c>
      <c r="S11" s="69"/>
      <c r="T11" s="69"/>
      <c r="U11" s="69"/>
      <c r="V11" s="5"/>
      <c r="BI11" s="1"/>
      <c r="BJ11" s="3"/>
      <c r="BK11" s="1"/>
      <c r="BN11" s="1"/>
    </row>
    <row r="12" spans="2:66">
      <c r="B12" s="85" t="s">
        <v>231</v>
      </c>
      <c r="C12" s="86"/>
      <c r="D12" s="86"/>
      <c r="E12" s="86"/>
      <c r="F12" s="86"/>
      <c r="G12" s="86"/>
      <c r="H12" s="86"/>
      <c r="I12" s="86"/>
      <c r="J12" s="86"/>
      <c r="K12" s="86"/>
      <c r="L12" s="69"/>
      <c r="M12" s="69"/>
      <c r="N12" s="69"/>
      <c r="O12" s="69"/>
      <c r="P12" s="69"/>
      <c r="Q12" s="69"/>
      <c r="R12" s="69"/>
      <c r="S12" s="69"/>
      <c r="T12" s="69"/>
      <c r="U12" s="69"/>
      <c r="BJ12" s="3"/>
    </row>
    <row r="13" spans="2:66" ht="20.25">
      <c r="B13" s="85" t="s">
        <v>92</v>
      </c>
      <c r="C13" s="86"/>
      <c r="D13" s="86"/>
      <c r="E13" s="86"/>
      <c r="F13" s="86"/>
      <c r="G13" s="86"/>
      <c r="H13" s="86"/>
      <c r="I13" s="86"/>
      <c r="J13" s="86"/>
      <c r="K13" s="86"/>
      <c r="L13" s="69"/>
      <c r="M13" s="69"/>
      <c r="N13" s="69"/>
      <c r="O13" s="69"/>
      <c r="P13" s="69"/>
      <c r="Q13" s="69"/>
      <c r="R13" s="69"/>
      <c r="S13" s="69"/>
      <c r="T13" s="69"/>
      <c r="U13" s="69"/>
      <c r="BJ13" s="4"/>
    </row>
    <row r="14" spans="2:66">
      <c r="B14" s="85" t="s">
        <v>214</v>
      </c>
      <c r="C14" s="86"/>
      <c r="D14" s="86"/>
      <c r="E14" s="86"/>
      <c r="F14" s="86"/>
      <c r="G14" s="86"/>
      <c r="H14" s="86"/>
      <c r="I14" s="86"/>
      <c r="J14" s="86"/>
      <c r="K14" s="86"/>
      <c r="L14" s="69"/>
      <c r="M14" s="69"/>
      <c r="N14" s="69"/>
      <c r="O14" s="69"/>
      <c r="P14" s="69"/>
      <c r="Q14" s="69"/>
      <c r="R14" s="69"/>
      <c r="S14" s="69"/>
      <c r="T14" s="69"/>
      <c r="U14" s="69"/>
    </row>
    <row r="15" spans="2:66">
      <c r="B15" s="85" t="s">
        <v>222</v>
      </c>
      <c r="C15" s="86"/>
      <c r="D15" s="86"/>
      <c r="E15" s="86"/>
      <c r="F15" s="86"/>
      <c r="G15" s="86"/>
      <c r="H15" s="86"/>
      <c r="I15" s="86"/>
      <c r="J15" s="86"/>
      <c r="K15" s="86"/>
      <c r="L15" s="69"/>
      <c r="M15" s="69"/>
      <c r="N15" s="69"/>
      <c r="O15" s="69"/>
      <c r="P15" s="69"/>
      <c r="Q15" s="69"/>
      <c r="R15" s="69"/>
      <c r="S15" s="69"/>
      <c r="T15" s="69"/>
      <c r="U15" s="69"/>
    </row>
    <row r="16" spans="2:66">
      <c r="B16" s="116" t="s">
        <v>227</v>
      </c>
      <c r="C16" s="116"/>
      <c r="D16" s="116"/>
      <c r="E16" s="116"/>
      <c r="F16" s="116"/>
      <c r="G16" s="116"/>
      <c r="H16" s="116"/>
      <c r="I16" s="116"/>
      <c r="J16" s="116"/>
      <c r="K16" s="116"/>
      <c r="L16" s="69"/>
      <c r="M16" s="69"/>
      <c r="N16" s="69"/>
      <c r="O16" s="69"/>
      <c r="P16" s="69"/>
      <c r="Q16" s="69"/>
      <c r="R16" s="69"/>
      <c r="S16" s="69"/>
      <c r="T16" s="69"/>
      <c r="U16" s="69"/>
    </row>
    <row r="17" spans="2:61" ht="20.25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BI17" s="4"/>
    </row>
    <row r="18" spans="2:61"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</row>
    <row r="19" spans="2:61"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BI19" s="3"/>
    </row>
    <row r="20" spans="2:61"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</row>
    <row r="21" spans="2:61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</row>
    <row r="22" spans="2:61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</row>
    <row r="23" spans="2:61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</row>
    <row r="24" spans="2:61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</row>
    <row r="25" spans="2:61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</row>
    <row r="26" spans="2:61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</row>
    <row r="27" spans="2:61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</row>
    <row r="28" spans="2:61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</row>
    <row r="29" spans="2:61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</row>
    <row r="30" spans="2:61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</row>
    <row r="31" spans="2:61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</row>
    <row r="32" spans="2:61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</row>
    <row r="33" spans="2:21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</row>
    <row r="34" spans="2:21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</row>
    <row r="35" spans="2:21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</row>
    <row r="36" spans="2:21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</row>
    <row r="37" spans="2:21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</row>
    <row r="38" spans="2:21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</row>
    <row r="39" spans="2:21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</row>
    <row r="40" spans="2:21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</row>
    <row r="41" spans="2:21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</row>
    <row r="42" spans="2:21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</row>
    <row r="43" spans="2:21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</row>
    <row r="44" spans="2:21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</row>
    <row r="45" spans="2:21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</row>
    <row r="46" spans="2:21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</row>
    <row r="47" spans="2:21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</row>
    <row r="48" spans="2:21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</row>
    <row r="49" spans="2:21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</row>
    <row r="50" spans="2:21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</row>
    <row r="51" spans="2:21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</row>
    <row r="52" spans="2:21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</row>
    <row r="53" spans="2:21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</row>
    <row r="54" spans="2:21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</row>
    <row r="55" spans="2:21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</row>
    <row r="56" spans="2:21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</row>
    <row r="57" spans="2:21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</row>
    <row r="58" spans="2:21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</row>
    <row r="59" spans="2:21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</row>
    <row r="60" spans="2:21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</row>
    <row r="61" spans="2:21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</row>
    <row r="62" spans="2:21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</row>
    <row r="63" spans="2:21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</row>
    <row r="64" spans="2:21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</row>
    <row r="65" spans="2:21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</row>
    <row r="66" spans="2:21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</row>
    <row r="67" spans="2:21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</row>
    <row r="68" spans="2:21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</row>
    <row r="69" spans="2:21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</row>
    <row r="70" spans="2:21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</row>
    <row r="71" spans="2:21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</row>
    <row r="72" spans="2:21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</row>
    <row r="73" spans="2:21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</row>
    <row r="74" spans="2:21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</row>
    <row r="75" spans="2:21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</row>
    <row r="76" spans="2:21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</row>
    <row r="77" spans="2:21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</row>
    <row r="78" spans="2:21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</row>
    <row r="79" spans="2:21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</row>
    <row r="80" spans="2:21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</row>
    <row r="81" spans="2:21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</row>
    <row r="82" spans="2:21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</row>
    <row r="83" spans="2:21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</row>
    <row r="84" spans="2:21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</row>
    <row r="85" spans="2:21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</row>
    <row r="86" spans="2:21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</row>
    <row r="87" spans="2:21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</row>
    <row r="88" spans="2:2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</row>
    <row r="89" spans="2:2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</row>
    <row r="90" spans="2:2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</row>
    <row r="91" spans="2:21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</row>
    <row r="92" spans="2:21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</row>
    <row r="93" spans="2:21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</row>
    <row r="94" spans="2:21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</row>
    <row r="95" spans="2:21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</row>
    <row r="96" spans="2:21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</row>
    <row r="97" spans="2:21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</row>
    <row r="98" spans="2:21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</row>
    <row r="99" spans="2:21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</row>
    <row r="100" spans="2:21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</row>
    <row r="101" spans="2:21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</row>
    <row r="102" spans="2:21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</row>
    <row r="103" spans="2:21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</row>
    <row r="104" spans="2:21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</row>
    <row r="105" spans="2:21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</row>
    <row r="106" spans="2:21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</row>
    <row r="107" spans="2:21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</row>
    <row r="108" spans="2:21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</row>
    <row r="109" spans="2:21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</row>
    <row r="110" spans="2:21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</row>
    <row r="111" spans="2:21">
      <c r="C111" s="1"/>
      <c r="D111" s="1"/>
      <c r="E111" s="1"/>
      <c r="F111" s="1"/>
    </row>
    <row r="112" spans="2:21">
      <c r="C112" s="1"/>
      <c r="D112" s="1"/>
      <c r="E112" s="1"/>
      <c r="F112" s="1"/>
    </row>
    <row r="113" spans="3:6">
      <c r="C113" s="1"/>
      <c r="D113" s="1"/>
      <c r="E113" s="1"/>
      <c r="F113" s="1"/>
    </row>
    <row r="114" spans="3:6">
      <c r="C114" s="1"/>
      <c r="D114" s="1"/>
      <c r="E114" s="1"/>
      <c r="F114" s="1"/>
    </row>
    <row r="115" spans="3:6">
      <c r="C115" s="1"/>
      <c r="D115" s="1"/>
      <c r="E115" s="1"/>
      <c r="F115" s="1"/>
    </row>
    <row r="116" spans="3:6">
      <c r="C116" s="1"/>
      <c r="D116" s="1"/>
      <c r="E116" s="1"/>
      <c r="F116" s="1"/>
    </row>
    <row r="117" spans="3:6">
      <c r="C117" s="1"/>
      <c r="D117" s="1"/>
      <c r="E117" s="1"/>
      <c r="F117" s="1"/>
    </row>
    <row r="118" spans="3:6">
      <c r="C118" s="1"/>
      <c r="D118" s="1"/>
      <c r="E118" s="1"/>
      <c r="F118" s="1"/>
    </row>
    <row r="119" spans="3:6">
      <c r="C119" s="1"/>
      <c r="D119" s="1"/>
      <c r="E119" s="1"/>
      <c r="F119" s="1"/>
    </row>
    <row r="120" spans="3:6">
      <c r="C120" s="1"/>
      <c r="D120" s="1"/>
      <c r="E120" s="1"/>
      <c r="F120" s="1"/>
    </row>
    <row r="121" spans="3:6">
      <c r="C121" s="1"/>
      <c r="D121" s="1"/>
      <c r="E121" s="1"/>
      <c r="F121" s="1"/>
    </row>
    <row r="122" spans="3:6">
      <c r="C122" s="1"/>
      <c r="D122" s="1"/>
      <c r="E122" s="1"/>
      <c r="F122" s="1"/>
    </row>
    <row r="123" spans="3:6">
      <c r="C123" s="1"/>
      <c r="D123" s="1"/>
      <c r="E123" s="1"/>
      <c r="F123" s="1"/>
    </row>
    <row r="124" spans="3:6">
      <c r="C124" s="1"/>
      <c r="D124" s="1"/>
      <c r="E124" s="1"/>
      <c r="F124" s="1"/>
    </row>
    <row r="125" spans="3:6">
      <c r="C125" s="1"/>
      <c r="D125" s="1"/>
      <c r="E125" s="1"/>
      <c r="F125" s="1"/>
    </row>
    <row r="126" spans="3:6">
      <c r="C126" s="1"/>
      <c r="D126" s="1"/>
      <c r="E126" s="1"/>
      <c r="F126" s="1"/>
    </row>
    <row r="127" spans="3:6">
      <c r="C127" s="1"/>
      <c r="D127" s="1"/>
      <c r="E127" s="1"/>
      <c r="F127" s="1"/>
    </row>
    <row r="128" spans="3:6">
      <c r="C128" s="1"/>
      <c r="D128" s="1"/>
      <c r="E128" s="1"/>
      <c r="F128" s="1"/>
    </row>
    <row r="129" spans="3:6">
      <c r="C129" s="1"/>
      <c r="D129" s="1"/>
      <c r="E129" s="1"/>
      <c r="F129" s="1"/>
    </row>
    <row r="130" spans="3:6">
      <c r="C130" s="1"/>
      <c r="D130" s="1"/>
      <c r="E130" s="1"/>
      <c r="F130" s="1"/>
    </row>
    <row r="131" spans="3:6">
      <c r="C131" s="1"/>
      <c r="D131" s="1"/>
      <c r="E131" s="1"/>
      <c r="F131" s="1"/>
    </row>
    <row r="132" spans="3:6">
      <c r="C132" s="1"/>
      <c r="D132" s="1"/>
      <c r="E132" s="1"/>
      <c r="F132" s="1"/>
    </row>
    <row r="133" spans="3:6">
      <c r="C133" s="1"/>
      <c r="D133" s="1"/>
      <c r="E133" s="1"/>
      <c r="F133" s="1"/>
    </row>
    <row r="134" spans="3:6">
      <c r="C134" s="1"/>
      <c r="D134" s="1"/>
      <c r="E134" s="1"/>
      <c r="F134" s="1"/>
    </row>
    <row r="135" spans="3:6">
      <c r="C135" s="1"/>
      <c r="D135" s="1"/>
      <c r="E135" s="1"/>
      <c r="F135" s="1"/>
    </row>
    <row r="136" spans="3:6">
      <c r="C136" s="1"/>
      <c r="D136" s="1"/>
      <c r="E136" s="1"/>
      <c r="F136" s="1"/>
    </row>
    <row r="137" spans="3:6">
      <c r="C137" s="1"/>
      <c r="D137" s="1"/>
      <c r="E137" s="1"/>
      <c r="F137" s="1"/>
    </row>
    <row r="138" spans="3:6">
      <c r="C138" s="1"/>
      <c r="D138" s="1"/>
      <c r="E138" s="1"/>
      <c r="F138" s="1"/>
    </row>
    <row r="139" spans="3:6">
      <c r="C139" s="1"/>
      <c r="D139" s="1"/>
      <c r="E139" s="1"/>
      <c r="F139" s="1"/>
    </row>
    <row r="140" spans="3:6">
      <c r="C140" s="1"/>
      <c r="D140" s="1"/>
      <c r="E140" s="1"/>
      <c r="F140" s="1"/>
    </row>
    <row r="141" spans="3:6">
      <c r="C141" s="1"/>
      <c r="D141" s="1"/>
      <c r="E141" s="1"/>
      <c r="F141" s="1"/>
    </row>
    <row r="142" spans="3:6">
      <c r="C142" s="1"/>
      <c r="D142" s="1"/>
      <c r="E142" s="1"/>
      <c r="F142" s="1"/>
    </row>
    <row r="143" spans="3:6">
      <c r="C143" s="1"/>
      <c r="D143" s="1"/>
      <c r="E143" s="1"/>
      <c r="F143" s="1"/>
    </row>
    <row r="144" spans="3:6">
      <c r="C144" s="1"/>
      <c r="D144" s="1"/>
      <c r="E144" s="1"/>
      <c r="F144" s="1"/>
    </row>
    <row r="145" spans="3:6">
      <c r="C145" s="1"/>
      <c r="D145" s="1"/>
      <c r="E145" s="1"/>
      <c r="F145" s="1"/>
    </row>
    <row r="146" spans="3:6">
      <c r="C146" s="1"/>
      <c r="D146" s="1"/>
      <c r="E146" s="1"/>
      <c r="F146" s="1"/>
    </row>
    <row r="147" spans="3:6">
      <c r="C147" s="1"/>
      <c r="D147" s="1"/>
      <c r="E147" s="1"/>
      <c r="F147" s="1"/>
    </row>
    <row r="148" spans="3:6">
      <c r="C148" s="1"/>
      <c r="D148" s="1"/>
      <c r="E148" s="1"/>
      <c r="F148" s="1"/>
    </row>
    <row r="149" spans="3:6">
      <c r="C149" s="1"/>
      <c r="D149" s="1"/>
      <c r="E149" s="1"/>
      <c r="F149" s="1"/>
    </row>
    <row r="150" spans="3:6">
      <c r="C150" s="1"/>
      <c r="D150" s="1"/>
      <c r="E150" s="1"/>
      <c r="F150" s="1"/>
    </row>
    <row r="151" spans="3:6">
      <c r="C151" s="1"/>
      <c r="D151" s="1"/>
      <c r="E151" s="1"/>
      <c r="F151" s="1"/>
    </row>
    <row r="152" spans="3:6">
      <c r="C152" s="1"/>
      <c r="D152" s="1"/>
      <c r="E152" s="1"/>
      <c r="F152" s="1"/>
    </row>
    <row r="153" spans="3:6">
      <c r="C153" s="1"/>
      <c r="D153" s="1"/>
      <c r="E153" s="1"/>
      <c r="F153" s="1"/>
    </row>
    <row r="154" spans="3:6">
      <c r="C154" s="1"/>
      <c r="D154" s="1"/>
      <c r="E154" s="1"/>
      <c r="F154" s="1"/>
    </row>
    <row r="155" spans="3:6">
      <c r="C155" s="1"/>
      <c r="D155" s="1"/>
      <c r="E155" s="1"/>
      <c r="F155" s="1"/>
    </row>
    <row r="156" spans="3:6">
      <c r="C156" s="1"/>
      <c r="D156" s="1"/>
      <c r="E156" s="1"/>
      <c r="F156" s="1"/>
    </row>
    <row r="157" spans="3:6">
      <c r="C157" s="1"/>
      <c r="D157" s="1"/>
      <c r="E157" s="1"/>
      <c r="F157" s="1"/>
    </row>
    <row r="158" spans="3:6">
      <c r="C158" s="1"/>
      <c r="D158" s="1"/>
      <c r="E158" s="1"/>
      <c r="F158" s="1"/>
    </row>
    <row r="159" spans="3:6">
      <c r="C159" s="1"/>
      <c r="D159" s="1"/>
      <c r="E159" s="1"/>
      <c r="F159" s="1"/>
    </row>
    <row r="160" spans="3:6">
      <c r="C160" s="1"/>
      <c r="D160" s="1"/>
      <c r="E160" s="1"/>
      <c r="F160" s="1"/>
    </row>
    <row r="161" spans="3:6">
      <c r="C161" s="1"/>
      <c r="D161" s="1"/>
      <c r="E161" s="1"/>
      <c r="F161" s="1"/>
    </row>
    <row r="162" spans="3:6">
      <c r="C162" s="1"/>
      <c r="D162" s="1"/>
      <c r="E162" s="1"/>
      <c r="F162" s="1"/>
    </row>
    <row r="163" spans="3:6">
      <c r="C163" s="1"/>
      <c r="D163" s="1"/>
      <c r="E163" s="1"/>
      <c r="F163" s="1"/>
    </row>
    <row r="164" spans="3:6">
      <c r="C164" s="1"/>
      <c r="D164" s="1"/>
      <c r="E164" s="1"/>
      <c r="F164" s="1"/>
    </row>
    <row r="165" spans="3:6">
      <c r="C165" s="1"/>
      <c r="D165" s="1"/>
      <c r="E165" s="1"/>
      <c r="F165" s="1"/>
    </row>
    <row r="166" spans="3:6">
      <c r="C166" s="1"/>
      <c r="D166" s="1"/>
      <c r="E166" s="1"/>
      <c r="F166" s="1"/>
    </row>
    <row r="167" spans="3:6">
      <c r="C167" s="1"/>
      <c r="D167" s="1"/>
      <c r="E167" s="1"/>
      <c r="F167" s="1"/>
    </row>
    <row r="168" spans="3:6">
      <c r="C168" s="1"/>
      <c r="D168" s="1"/>
      <c r="E168" s="1"/>
      <c r="F168" s="1"/>
    </row>
    <row r="169" spans="3:6">
      <c r="C169" s="1"/>
      <c r="D169" s="1"/>
      <c r="E169" s="1"/>
      <c r="F169" s="1"/>
    </row>
    <row r="170" spans="3:6">
      <c r="C170" s="1"/>
      <c r="D170" s="1"/>
      <c r="E170" s="1"/>
      <c r="F170" s="1"/>
    </row>
    <row r="171" spans="3:6">
      <c r="C171" s="1"/>
      <c r="D171" s="1"/>
      <c r="E171" s="1"/>
      <c r="F171" s="1"/>
    </row>
    <row r="172" spans="3:6">
      <c r="C172" s="1"/>
      <c r="D172" s="1"/>
      <c r="E172" s="1"/>
      <c r="F172" s="1"/>
    </row>
    <row r="173" spans="3:6">
      <c r="C173" s="1"/>
      <c r="D173" s="1"/>
      <c r="E173" s="1"/>
      <c r="F173" s="1"/>
    </row>
    <row r="174" spans="3:6">
      <c r="C174" s="1"/>
      <c r="D174" s="1"/>
      <c r="E174" s="1"/>
      <c r="F174" s="1"/>
    </row>
    <row r="175" spans="3:6">
      <c r="C175" s="1"/>
      <c r="D175" s="1"/>
      <c r="E175" s="1"/>
      <c r="F175" s="1"/>
    </row>
    <row r="176" spans="3:6">
      <c r="C176" s="1"/>
      <c r="D176" s="1"/>
      <c r="E176" s="1"/>
      <c r="F176" s="1"/>
    </row>
    <row r="177" spans="3:6">
      <c r="C177" s="1"/>
      <c r="D177" s="1"/>
      <c r="E177" s="1"/>
      <c r="F177" s="1"/>
    </row>
    <row r="178" spans="3:6">
      <c r="C178" s="1"/>
      <c r="D178" s="1"/>
      <c r="E178" s="1"/>
      <c r="F178" s="1"/>
    </row>
    <row r="179" spans="3:6">
      <c r="C179" s="1"/>
      <c r="D179" s="1"/>
      <c r="E179" s="1"/>
      <c r="F179" s="1"/>
    </row>
    <row r="180" spans="3:6">
      <c r="C180" s="1"/>
      <c r="D180" s="1"/>
      <c r="E180" s="1"/>
      <c r="F180" s="1"/>
    </row>
    <row r="181" spans="3:6">
      <c r="C181" s="1"/>
      <c r="D181" s="1"/>
      <c r="E181" s="1"/>
      <c r="F181" s="1"/>
    </row>
    <row r="182" spans="3:6">
      <c r="C182" s="1"/>
      <c r="D182" s="1"/>
      <c r="E182" s="1"/>
      <c r="F182" s="1"/>
    </row>
    <row r="183" spans="3:6">
      <c r="C183" s="1"/>
      <c r="D183" s="1"/>
      <c r="E183" s="1"/>
      <c r="F183" s="1"/>
    </row>
    <row r="184" spans="3:6">
      <c r="C184" s="1"/>
      <c r="D184" s="1"/>
      <c r="E184" s="1"/>
      <c r="F184" s="1"/>
    </row>
    <row r="185" spans="3:6">
      <c r="C185" s="1"/>
      <c r="D185" s="1"/>
      <c r="E185" s="1"/>
      <c r="F185" s="1"/>
    </row>
    <row r="186" spans="3:6">
      <c r="C186" s="1"/>
      <c r="D186" s="1"/>
      <c r="E186" s="1"/>
      <c r="F186" s="1"/>
    </row>
    <row r="187" spans="3:6">
      <c r="C187" s="1"/>
      <c r="D187" s="1"/>
      <c r="E187" s="1"/>
      <c r="F187" s="1"/>
    </row>
    <row r="188" spans="3:6">
      <c r="C188" s="1"/>
      <c r="D188" s="1"/>
      <c r="E188" s="1"/>
      <c r="F188" s="1"/>
    </row>
    <row r="189" spans="3:6">
      <c r="C189" s="1"/>
      <c r="D189" s="1"/>
      <c r="E189" s="1"/>
      <c r="F189" s="1"/>
    </row>
    <row r="190" spans="3:6">
      <c r="C190" s="1"/>
      <c r="D190" s="1"/>
      <c r="E190" s="1"/>
      <c r="F190" s="1"/>
    </row>
    <row r="191" spans="3:6">
      <c r="C191" s="1"/>
      <c r="D191" s="1"/>
      <c r="E191" s="1"/>
      <c r="F191" s="1"/>
    </row>
    <row r="192" spans="3:6">
      <c r="C192" s="1"/>
      <c r="D192" s="1"/>
      <c r="E192" s="1"/>
      <c r="F192" s="1"/>
    </row>
    <row r="193" spans="3:6">
      <c r="C193" s="1"/>
      <c r="D193" s="1"/>
      <c r="E193" s="1"/>
      <c r="F193" s="1"/>
    </row>
    <row r="194" spans="3:6">
      <c r="C194" s="1"/>
      <c r="D194" s="1"/>
      <c r="E194" s="1"/>
      <c r="F194" s="1"/>
    </row>
    <row r="195" spans="3:6">
      <c r="C195" s="1"/>
      <c r="D195" s="1"/>
      <c r="E195" s="1"/>
      <c r="F195" s="1"/>
    </row>
    <row r="196" spans="3:6">
      <c r="C196" s="1"/>
      <c r="D196" s="1"/>
      <c r="E196" s="1"/>
      <c r="F196" s="1"/>
    </row>
    <row r="197" spans="3:6">
      <c r="C197" s="1"/>
      <c r="D197" s="1"/>
      <c r="E197" s="1"/>
      <c r="F197" s="1"/>
    </row>
    <row r="198" spans="3:6">
      <c r="C198" s="1"/>
      <c r="D198" s="1"/>
      <c r="E198" s="1"/>
      <c r="F198" s="1"/>
    </row>
    <row r="199" spans="3:6">
      <c r="C199" s="1"/>
      <c r="D199" s="1"/>
      <c r="E199" s="1"/>
      <c r="F199" s="1"/>
    </row>
    <row r="200" spans="3:6">
      <c r="C200" s="1"/>
      <c r="D200" s="1"/>
      <c r="E200" s="1"/>
      <c r="F200" s="1"/>
    </row>
    <row r="201" spans="3:6">
      <c r="C201" s="1"/>
      <c r="D201" s="1"/>
      <c r="E201" s="1"/>
      <c r="F201" s="1"/>
    </row>
    <row r="202" spans="3:6">
      <c r="C202" s="1"/>
      <c r="D202" s="1"/>
      <c r="E202" s="1"/>
      <c r="F202" s="1"/>
    </row>
    <row r="203" spans="3:6">
      <c r="C203" s="1"/>
      <c r="D203" s="1"/>
      <c r="E203" s="1"/>
      <c r="F203" s="1"/>
    </row>
    <row r="204" spans="3:6">
      <c r="C204" s="1"/>
      <c r="D204" s="1"/>
      <c r="E204" s="1"/>
      <c r="F204" s="1"/>
    </row>
    <row r="205" spans="3:6">
      <c r="C205" s="1"/>
      <c r="D205" s="1"/>
      <c r="E205" s="1"/>
      <c r="F205" s="1"/>
    </row>
    <row r="206" spans="3:6">
      <c r="C206" s="1"/>
      <c r="D206" s="1"/>
      <c r="E206" s="1"/>
      <c r="F206" s="1"/>
    </row>
    <row r="207" spans="3:6">
      <c r="C207" s="1"/>
      <c r="D207" s="1"/>
      <c r="E207" s="1"/>
      <c r="F207" s="1"/>
    </row>
    <row r="208" spans="3:6">
      <c r="C208" s="1"/>
      <c r="D208" s="1"/>
      <c r="E208" s="1"/>
      <c r="F208" s="1"/>
    </row>
    <row r="209" spans="3:6">
      <c r="C209" s="1"/>
      <c r="D209" s="1"/>
      <c r="E209" s="1"/>
      <c r="F209" s="1"/>
    </row>
    <row r="210" spans="3:6">
      <c r="C210" s="1"/>
      <c r="D210" s="1"/>
      <c r="E210" s="1"/>
      <c r="F210" s="1"/>
    </row>
    <row r="211" spans="3:6">
      <c r="C211" s="1"/>
      <c r="D211" s="1"/>
      <c r="E211" s="1"/>
      <c r="F211" s="1"/>
    </row>
    <row r="212" spans="3:6">
      <c r="C212" s="1"/>
      <c r="D212" s="1"/>
      <c r="E212" s="1"/>
      <c r="F212" s="1"/>
    </row>
    <row r="213" spans="3:6">
      <c r="C213" s="1"/>
      <c r="D213" s="1"/>
      <c r="E213" s="1"/>
      <c r="F213" s="1"/>
    </row>
    <row r="214" spans="3:6">
      <c r="C214" s="1"/>
      <c r="D214" s="1"/>
      <c r="E214" s="1"/>
      <c r="F214" s="1"/>
    </row>
    <row r="215" spans="3:6">
      <c r="C215" s="1"/>
      <c r="D215" s="1"/>
      <c r="E215" s="1"/>
      <c r="F215" s="1"/>
    </row>
    <row r="216" spans="3:6">
      <c r="C216" s="1"/>
      <c r="D216" s="1"/>
      <c r="E216" s="1"/>
      <c r="F216" s="1"/>
    </row>
    <row r="217" spans="3:6">
      <c r="C217" s="1"/>
      <c r="D217" s="1"/>
      <c r="E217" s="1"/>
      <c r="F217" s="1"/>
    </row>
    <row r="218" spans="3:6">
      <c r="C218" s="1"/>
      <c r="D218" s="1"/>
      <c r="E218" s="1"/>
      <c r="F218" s="1"/>
    </row>
    <row r="219" spans="3:6">
      <c r="C219" s="1"/>
      <c r="D219" s="1"/>
      <c r="E219" s="1"/>
      <c r="F219" s="1"/>
    </row>
    <row r="220" spans="3:6">
      <c r="C220" s="1"/>
      <c r="D220" s="1"/>
      <c r="E220" s="1"/>
      <c r="F220" s="1"/>
    </row>
    <row r="221" spans="3:6">
      <c r="C221" s="1"/>
      <c r="D221" s="1"/>
      <c r="E221" s="1"/>
      <c r="F221" s="1"/>
    </row>
    <row r="222" spans="3:6">
      <c r="C222" s="1"/>
      <c r="D222" s="1"/>
      <c r="E222" s="1"/>
      <c r="F222" s="1"/>
    </row>
    <row r="223" spans="3:6">
      <c r="C223" s="1"/>
      <c r="D223" s="1"/>
      <c r="E223" s="1"/>
      <c r="F223" s="1"/>
    </row>
    <row r="224" spans="3:6">
      <c r="C224" s="1"/>
      <c r="D224" s="1"/>
      <c r="E224" s="1"/>
      <c r="F224" s="1"/>
    </row>
    <row r="225" spans="3:6">
      <c r="C225" s="1"/>
      <c r="D225" s="1"/>
      <c r="E225" s="1"/>
      <c r="F225" s="1"/>
    </row>
    <row r="226" spans="3:6">
      <c r="C226" s="1"/>
      <c r="D226" s="1"/>
      <c r="E226" s="1"/>
      <c r="F226" s="1"/>
    </row>
    <row r="227" spans="3:6">
      <c r="C227" s="1"/>
      <c r="D227" s="1"/>
      <c r="E227" s="1"/>
      <c r="F227" s="1"/>
    </row>
    <row r="228" spans="3:6">
      <c r="C228" s="1"/>
      <c r="D228" s="1"/>
      <c r="E228" s="1"/>
      <c r="F228" s="1"/>
    </row>
    <row r="229" spans="3:6">
      <c r="C229" s="1"/>
      <c r="D229" s="1"/>
      <c r="E229" s="1"/>
      <c r="F229" s="1"/>
    </row>
    <row r="230" spans="3:6">
      <c r="C230" s="1"/>
      <c r="D230" s="1"/>
      <c r="E230" s="1"/>
      <c r="F230" s="1"/>
    </row>
    <row r="231" spans="3:6">
      <c r="C231" s="1"/>
      <c r="D231" s="1"/>
      <c r="E231" s="1"/>
      <c r="F231" s="1"/>
    </row>
    <row r="232" spans="3:6">
      <c r="C232" s="1"/>
      <c r="D232" s="1"/>
      <c r="E232" s="1"/>
      <c r="F232" s="1"/>
    </row>
    <row r="233" spans="3:6">
      <c r="C233" s="1"/>
      <c r="D233" s="1"/>
      <c r="E233" s="1"/>
      <c r="F233" s="1"/>
    </row>
    <row r="234" spans="3:6">
      <c r="C234" s="1"/>
      <c r="D234" s="1"/>
      <c r="E234" s="1"/>
      <c r="F234" s="1"/>
    </row>
    <row r="235" spans="3:6">
      <c r="C235" s="1"/>
      <c r="D235" s="1"/>
      <c r="E235" s="1"/>
      <c r="F235" s="1"/>
    </row>
    <row r="236" spans="3:6">
      <c r="C236" s="1"/>
      <c r="D236" s="1"/>
      <c r="E236" s="1"/>
      <c r="F236" s="1"/>
    </row>
    <row r="237" spans="3:6">
      <c r="C237" s="1"/>
      <c r="D237" s="1"/>
      <c r="E237" s="1"/>
      <c r="F237" s="1"/>
    </row>
    <row r="238" spans="3:6">
      <c r="C238" s="1"/>
      <c r="D238" s="1"/>
      <c r="E238" s="1"/>
      <c r="F238" s="1"/>
    </row>
    <row r="239" spans="3:6">
      <c r="C239" s="1"/>
      <c r="D239" s="1"/>
      <c r="E239" s="1"/>
      <c r="F239" s="1"/>
    </row>
    <row r="240" spans="3:6">
      <c r="C240" s="1"/>
      <c r="D240" s="1"/>
      <c r="E240" s="1"/>
      <c r="F240" s="1"/>
    </row>
    <row r="241" spans="3:6">
      <c r="C241" s="1"/>
      <c r="D241" s="1"/>
      <c r="E241" s="1"/>
      <c r="F241" s="1"/>
    </row>
    <row r="242" spans="3:6">
      <c r="C242" s="1"/>
      <c r="D242" s="1"/>
      <c r="E242" s="1"/>
      <c r="F242" s="1"/>
    </row>
    <row r="243" spans="3:6">
      <c r="C243" s="1"/>
      <c r="D243" s="1"/>
      <c r="E243" s="1"/>
      <c r="F243" s="1"/>
    </row>
    <row r="244" spans="3:6">
      <c r="C244" s="1"/>
      <c r="D244" s="1"/>
      <c r="E244" s="1"/>
      <c r="F244" s="1"/>
    </row>
    <row r="245" spans="3:6">
      <c r="C245" s="1"/>
      <c r="D245" s="1"/>
      <c r="E245" s="1"/>
      <c r="F245" s="1"/>
    </row>
    <row r="246" spans="3:6">
      <c r="C246" s="1"/>
      <c r="D246" s="1"/>
      <c r="E246" s="1"/>
      <c r="F246" s="1"/>
    </row>
    <row r="247" spans="3:6">
      <c r="C247" s="1"/>
      <c r="D247" s="1"/>
      <c r="E247" s="1"/>
      <c r="F247" s="1"/>
    </row>
    <row r="248" spans="3:6">
      <c r="C248" s="1"/>
      <c r="D248" s="1"/>
      <c r="E248" s="1"/>
      <c r="F248" s="1"/>
    </row>
    <row r="249" spans="3:6">
      <c r="C249" s="1"/>
      <c r="D249" s="1"/>
      <c r="E249" s="1"/>
      <c r="F249" s="1"/>
    </row>
    <row r="250" spans="3:6">
      <c r="C250" s="1"/>
      <c r="D250" s="1"/>
      <c r="E250" s="1"/>
      <c r="F250" s="1"/>
    </row>
    <row r="251" spans="3:6">
      <c r="C251" s="1"/>
      <c r="D251" s="1"/>
      <c r="E251" s="1"/>
      <c r="F251" s="1"/>
    </row>
    <row r="252" spans="3:6">
      <c r="C252" s="1"/>
      <c r="D252" s="1"/>
      <c r="E252" s="1"/>
      <c r="F252" s="1"/>
    </row>
    <row r="253" spans="3:6">
      <c r="C253" s="1"/>
      <c r="D253" s="1"/>
      <c r="E253" s="1"/>
      <c r="F253" s="1"/>
    </row>
    <row r="254" spans="3:6">
      <c r="C254" s="1"/>
      <c r="D254" s="1"/>
      <c r="E254" s="1"/>
      <c r="F254" s="1"/>
    </row>
    <row r="255" spans="3:6">
      <c r="C255" s="1"/>
      <c r="D255" s="1"/>
      <c r="E255" s="1"/>
      <c r="F255" s="1"/>
    </row>
    <row r="256" spans="3:6">
      <c r="C256" s="1"/>
      <c r="D256" s="1"/>
      <c r="E256" s="1"/>
      <c r="F256" s="1"/>
    </row>
    <row r="257" spans="3:6">
      <c r="C257" s="1"/>
      <c r="D257" s="1"/>
      <c r="E257" s="1"/>
      <c r="F257" s="1"/>
    </row>
    <row r="258" spans="3:6">
      <c r="C258" s="1"/>
      <c r="D258" s="1"/>
      <c r="E258" s="1"/>
      <c r="F258" s="1"/>
    </row>
    <row r="259" spans="3:6">
      <c r="C259" s="1"/>
      <c r="D259" s="1"/>
      <c r="E259" s="1"/>
      <c r="F259" s="1"/>
    </row>
    <row r="260" spans="3:6">
      <c r="C260" s="1"/>
      <c r="D260" s="1"/>
      <c r="E260" s="1"/>
      <c r="F260" s="1"/>
    </row>
    <row r="261" spans="3:6">
      <c r="C261" s="1"/>
      <c r="D261" s="1"/>
      <c r="E261" s="1"/>
      <c r="F261" s="1"/>
    </row>
    <row r="262" spans="3:6">
      <c r="C262" s="1"/>
      <c r="D262" s="1"/>
      <c r="E262" s="1"/>
      <c r="F262" s="1"/>
    </row>
    <row r="263" spans="3:6">
      <c r="C263" s="1"/>
      <c r="D263" s="1"/>
      <c r="E263" s="1"/>
      <c r="F263" s="1"/>
    </row>
    <row r="264" spans="3:6">
      <c r="C264" s="1"/>
      <c r="D264" s="1"/>
      <c r="E264" s="1"/>
      <c r="F264" s="1"/>
    </row>
    <row r="265" spans="3:6">
      <c r="C265" s="1"/>
      <c r="D265" s="1"/>
      <c r="E265" s="1"/>
      <c r="F265" s="1"/>
    </row>
    <row r="266" spans="3:6">
      <c r="C266" s="1"/>
      <c r="D266" s="1"/>
      <c r="E266" s="1"/>
      <c r="F266" s="1"/>
    </row>
    <row r="267" spans="3:6">
      <c r="C267" s="1"/>
      <c r="D267" s="1"/>
      <c r="E267" s="1"/>
      <c r="F267" s="1"/>
    </row>
    <row r="268" spans="3:6">
      <c r="C268" s="1"/>
      <c r="D268" s="1"/>
      <c r="E268" s="1"/>
      <c r="F268" s="1"/>
    </row>
    <row r="269" spans="3:6">
      <c r="C269" s="1"/>
      <c r="D269" s="1"/>
      <c r="E269" s="1"/>
      <c r="F269" s="1"/>
    </row>
    <row r="270" spans="3:6">
      <c r="C270" s="1"/>
      <c r="D270" s="1"/>
      <c r="E270" s="1"/>
      <c r="F270" s="1"/>
    </row>
    <row r="271" spans="3:6">
      <c r="C271" s="1"/>
      <c r="D271" s="1"/>
      <c r="E271" s="1"/>
      <c r="F271" s="1"/>
    </row>
    <row r="272" spans="3:6">
      <c r="C272" s="1"/>
      <c r="D272" s="1"/>
      <c r="E272" s="1"/>
      <c r="F272" s="1"/>
    </row>
    <row r="273" spans="3:6">
      <c r="C273" s="1"/>
      <c r="D273" s="1"/>
      <c r="E273" s="1"/>
      <c r="F273" s="1"/>
    </row>
    <row r="274" spans="3:6">
      <c r="C274" s="1"/>
      <c r="D274" s="1"/>
      <c r="E274" s="1"/>
      <c r="F274" s="1"/>
    </row>
    <row r="275" spans="3:6">
      <c r="C275" s="1"/>
      <c r="D275" s="1"/>
      <c r="E275" s="1"/>
      <c r="F275" s="1"/>
    </row>
    <row r="276" spans="3:6">
      <c r="C276" s="1"/>
      <c r="D276" s="1"/>
      <c r="E276" s="1"/>
      <c r="F276" s="1"/>
    </row>
    <row r="277" spans="3:6">
      <c r="C277" s="1"/>
      <c r="D277" s="1"/>
      <c r="E277" s="1"/>
      <c r="F277" s="1"/>
    </row>
    <row r="278" spans="3:6">
      <c r="C278" s="1"/>
      <c r="D278" s="1"/>
      <c r="E278" s="1"/>
      <c r="F278" s="1"/>
    </row>
    <row r="279" spans="3:6">
      <c r="C279" s="1"/>
      <c r="D279" s="1"/>
      <c r="E279" s="1"/>
      <c r="F279" s="1"/>
    </row>
    <row r="280" spans="3:6">
      <c r="C280" s="1"/>
      <c r="D280" s="1"/>
      <c r="E280" s="1"/>
      <c r="F280" s="1"/>
    </row>
    <row r="281" spans="3:6">
      <c r="C281" s="1"/>
      <c r="D281" s="1"/>
      <c r="E281" s="1"/>
      <c r="F281" s="1"/>
    </row>
    <row r="282" spans="3:6">
      <c r="C282" s="1"/>
      <c r="D282" s="1"/>
      <c r="E282" s="1"/>
      <c r="F282" s="1"/>
    </row>
    <row r="283" spans="3:6">
      <c r="C283" s="1"/>
      <c r="D283" s="1"/>
      <c r="E283" s="1"/>
      <c r="F283" s="1"/>
    </row>
    <row r="284" spans="3:6">
      <c r="C284" s="1"/>
      <c r="D284" s="1"/>
      <c r="E284" s="1"/>
      <c r="F284" s="1"/>
    </row>
    <row r="285" spans="3:6">
      <c r="C285" s="1"/>
      <c r="D285" s="1"/>
      <c r="E285" s="1"/>
      <c r="F285" s="1"/>
    </row>
    <row r="286" spans="3:6">
      <c r="C286" s="1"/>
      <c r="D286" s="1"/>
      <c r="E286" s="1"/>
      <c r="F286" s="1"/>
    </row>
    <row r="287" spans="3:6">
      <c r="C287" s="1"/>
      <c r="D287" s="1"/>
      <c r="E287" s="1"/>
      <c r="F287" s="1"/>
    </row>
    <row r="288" spans="3:6">
      <c r="C288" s="1"/>
      <c r="D288" s="1"/>
      <c r="E288" s="1"/>
      <c r="F288" s="1"/>
    </row>
    <row r="289" spans="3:6">
      <c r="C289" s="1"/>
      <c r="D289" s="1"/>
      <c r="E289" s="1"/>
      <c r="F289" s="1"/>
    </row>
    <row r="290" spans="3:6">
      <c r="C290" s="1"/>
      <c r="D290" s="1"/>
      <c r="E290" s="1"/>
      <c r="F290" s="1"/>
    </row>
    <row r="291" spans="3:6">
      <c r="C291" s="1"/>
      <c r="D291" s="1"/>
      <c r="E291" s="1"/>
      <c r="F291" s="1"/>
    </row>
    <row r="292" spans="3:6">
      <c r="C292" s="1"/>
      <c r="D292" s="1"/>
      <c r="E292" s="1"/>
      <c r="F292" s="1"/>
    </row>
    <row r="293" spans="3:6">
      <c r="C293" s="1"/>
      <c r="D293" s="1"/>
      <c r="E293" s="1"/>
      <c r="F293" s="1"/>
    </row>
    <row r="294" spans="3:6">
      <c r="C294" s="1"/>
      <c r="D294" s="1"/>
      <c r="E294" s="1"/>
      <c r="F294" s="1"/>
    </row>
    <row r="295" spans="3:6">
      <c r="C295" s="1"/>
      <c r="D295" s="1"/>
      <c r="E295" s="1"/>
      <c r="F295" s="1"/>
    </row>
    <row r="296" spans="3:6">
      <c r="C296" s="1"/>
      <c r="D296" s="1"/>
      <c r="E296" s="1"/>
      <c r="F296" s="1"/>
    </row>
    <row r="297" spans="3:6">
      <c r="C297" s="1"/>
      <c r="D297" s="1"/>
      <c r="E297" s="1"/>
      <c r="F297" s="1"/>
    </row>
    <row r="298" spans="3:6">
      <c r="C298" s="1"/>
      <c r="D298" s="1"/>
      <c r="E298" s="1"/>
      <c r="F298" s="1"/>
    </row>
    <row r="299" spans="3:6">
      <c r="C299" s="1"/>
      <c r="D299" s="1"/>
      <c r="E299" s="1"/>
      <c r="F299" s="1"/>
    </row>
    <row r="300" spans="3:6">
      <c r="C300" s="1"/>
      <c r="D300" s="1"/>
      <c r="E300" s="1"/>
      <c r="F300" s="1"/>
    </row>
    <row r="301" spans="3:6">
      <c r="C301" s="1"/>
      <c r="D301" s="1"/>
      <c r="E301" s="1"/>
      <c r="F301" s="1"/>
    </row>
    <row r="302" spans="3:6">
      <c r="C302" s="1"/>
      <c r="D302" s="1"/>
      <c r="E302" s="1"/>
      <c r="F302" s="1"/>
    </row>
    <row r="303" spans="3:6">
      <c r="C303" s="1"/>
      <c r="D303" s="1"/>
      <c r="E303" s="1"/>
      <c r="F303" s="1"/>
    </row>
    <row r="304" spans="3:6">
      <c r="C304" s="1"/>
      <c r="D304" s="1"/>
      <c r="E304" s="1"/>
      <c r="F304" s="1"/>
    </row>
    <row r="305" spans="3:6">
      <c r="C305" s="1"/>
      <c r="D305" s="1"/>
      <c r="E305" s="1"/>
      <c r="F305" s="1"/>
    </row>
    <row r="306" spans="3:6">
      <c r="C306" s="1"/>
      <c r="D306" s="1"/>
      <c r="E306" s="1"/>
      <c r="F306" s="1"/>
    </row>
    <row r="307" spans="3:6">
      <c r="C307" s="1"/>
      <c r="D307" s="1"/>
      <c r="E307" s="1"/>
      <c r="F307" s="1"/>
    </row>
    <row r="308" spans="3:6">
      <c r="C308" s="1"/>
      <c r="D308" s="1"/>
      <c r="E308" s="1"/>
      <c r="F308" s="1"/>
    </row>
    <row r="309" spans="3:6">
      <c r="C309" s="1"/>
      <c r="D309" s="1"/>
      <c r="E309" s="1"/>
      <c r="F309" s="1"/>
    </row>
    <row r="310" spans="3:6">
      <c r="C310" s="1"/>
      <c r="D310" s="1"/>
      <c r="E310" s="1"/>
      <c r="F310" s="1"/>
    </row>
    <row r="311" spans="3:6">
      <c r="C311" s="1"/>
      <c r="D311" s="1"/>
      <c r="E311" s="1"/>
      <c r="F311" s="1"/>
    </row>
    <row r="312" spans="3:6">
      <c r="C312" s="1"/>
      <c r="D312" s="1"/>
      <c r="E312" s="1"/>
      <c r="F312" s="1"/>
    </row>
    <row r="313" spans="3:6">
      <c r="C313" s="1"/>
      <c r="D313" s="1"/>
      <c r="E313" s="1"/>
      <c r="F313" s="1"/>
    </row>
    <row r="314" spans="3:6">
      <c r="C314" s="1"/>
      <c r="D314" s="1"/>
      <c r="E314" s="1"/>
      <c r="F314" s="1"/>
    </row>
    <row r="315" spans="3:6">
      <c r="C315" s="1"/>
      <c r="D315" s="1"/>
      <c r="E315" s="1"/>
      <c r="F315" s="1"/>
    </row>
    <row r="316" spans="3:6">
      <c r="C316" s="1"/>
      <c r="D316" s="1"/>
      <c r="E316" s="1"/>
      <c r="F316" s="1"/>
    </row>
    <row r="317" spans="3:6">
      <c r="C317" s="1"/>
      <c r="D317" s="1"/>
      <c r="E317" s="1"/>
      <c r="F317" s="1"/>
    </row>
    <row r="318" spans="3:6">
      <c r="C318" s="1"/>
      <c r="D318" s="1"/>
      <c r="E318" s="1"/>
      <c r="F318" s="1"/>
    </row>
    <row r="319" spans="3:6">
      <c r="C319" s="1"/>
      <c r="D319" s="1"/>
      <c r="E319" s="1"/>
      <c r="F319" s="1"/>
    </row>
    <row r="320" spans="3:6">
      <c r="C320" s="1"/>
      <c r="D320" s="1"/>
      <c r="E320" s="1"/>
      <c r="F320" s="1"/>
    </row>
    <row r="321" spans="3:6">
      <c r="C321" s="1"/>
      <c r="D321" s="1"/>
      <c r="E321" s="1"/>
      <c r="F321" s="1"/>
    </row>
    <row r="322" spans="3:6">
      <c r="C322" s="1"/>
      <c r="D322" s="1"/>
      <c r="E322" s="1"/>
      <c r="F322" s="1"/>
    </row>
    <row r="323" spans="3:6">
      <c r="C323" s="1"/>
      <c r="D323" s="1"/>
      <c r="E323" s="1"/>
      <c r="F323" s="1"/>
    </row>
    <row r="324" spans="3:6">
      <c r="C324" s="1"/>
      <c r="D324" s="1"/>
      <c r="E324" s="1"/>
      <c r="F324" s="1"/>
    </row>
    <row r="325" spans="3:6">
      <c r="C325" s="1"/>
      <c r="D325" s="1"/>
      <c r="E325" s="1"/>
      <c r="F325" s="1"/>
    </row>
    <row r="326" spans="3:6">
      <c r="C326" s="1"/>
      <c r="D326" s="1"/>
      <c r="E326" s="1"/>
      <c r="F326" s="1"/>
    </row>
    <row r="327" spans="3:6">
      <c r="C327" s="1"/>
      <c r="D327" s="1"/>
      <c r="E327" s="1"/>
      <c r="F327" s="1"/>
    </row>
    <row r="328" spans="3:6">
      <c r="C328" s="1"/>
      <c r="D328" s="1"/>
      <c r="E328" s="1"/>
      <c r="F328" s="1"/>
    </row>
    <row r="329" spans="3:6">
      <c r="C329" s="1"/>
      <c r="D329" s="1"/>
      <c r="E329" s="1"/>
      <c r="F329" s="1"/>
    </row>
    <row r="330" spans="3:6">
      <c r="C330" s="1"/>
      <c r="D330" s="1"/>
      <c r="E330" s="1"/>
      <c r="F330" s="1"/>
    </row>
    <row r="331" spans="3:6">
      <c r="C331" s="1"/>
      <c r="D331" s="1"/>
      <c r="E331" s="1"/>
      <c r="F331" s="1"/>
    </row>
    <row r="332" spans="3:6">
      <c r="C332" s="1"/>
      <c r="D332" s="1"/>
      <c r="E332" s="1"/>
      <c r="F332" s="1"/>
    </row>
    <row r="333" spans="3:6">
      <c r="C333" s="1"/>
      <c r="D333" s="1"/>
      <c r="E333" s="1"/>
      <c r="F333" s="1"/>
    </row>
    <row r="334" spans="3:6">
      <c r="C334" s="1"/>
      <c r="D334" s="1"/>
      <c r="E334" s="1"/>
      <c r="F334" s="1"/>
    </row>
    <row r="335" spans="3:6">
      <c r="C335" s="1"/>
      <c r="D335" s="1"/>
      <c r="E335" s="1"/>
      <c r="F335" s="1"/>
    </row>
    <row r="336" spans="3:6">
      <c r="C336" s="1"/>
      <c r="D336" s="1"/>
      <c r="E336" s="1"/>
      <c r="F336" s="1"/>
    </row>
    <row r="337" spans="3:6">
      <c r="C337" s="1"/>
      <c r="D337" s="1"/>
      <c r="E337" s="1"/>
      <c r="F337" s="1"/>
    </row>
    <row r="338" spans="3:6">
      <c r="C338" s="1"/>
      <c r="D338" s="1"/>
      <c r="E338" s="1"/>
      <c r="F338" s="1"/>
    </row>
    <row r="339" spans="3:6">
      <c r="C339" s="1"/>
      <c r="D339" s="1"/>
      <c r="E339" s="1"/>
      <c r="F339" s="1"/>
    </row>
    <row r="340" spans="3:6">
      <c r="C340" s="1"/>
      <c r="D340" s="1"/>
      <c r="E340" s="1"/>
      <c r="F340" s="1"/>
    </row>
    <row r="341" spans="3:6">
      <c r="C341" s="1"/>
      <c r="D341" s="1"/>
      <c r="E341" s="1"/>
      <c r="F341" s="1"/>
    </row>
    <row r="342" spans="3:6">
      <c r="C342" s="1"/>
      <c r="D342" s="1"/>
      <c r="E342" s="1"/>
      <c r="F342" s="1"/>
    </row>
    <row r="343" spans="3:6">
      <c r="C343" s="1"/>
      <c r="D343" s="1"/>
      <c r="E343" s="1"/>
      <c r="F343" s="1"/>
    </row>
    <row r="344" spans="3:6">
      <c r="C344" s="1"/>
      <c r="D344" s="1"/>
      <c r="E344" s="1"/>
      <c r="F344" s="1"/>
    </row>
    <row r="345" spans="3:6">
      <c r="C345" s="1"/>
      <c r="D345" s="1"/>
      <c r="E345" s="1"/>
      <c r="F345" s="1"/>
    </row>
    <row r="346" spans="3:6">
      <c r="C346" s="1"/>
      <c r="D346" s="1"/>
      <c r="E346" s="1"/>
      <c r="F346" s="1"/>
    </row>
    <row r="347" spans="3:6">
      <c r="C347" s="1"/>
      <c r="D347" s="1"/>
      <c r="E347" s="1"/>
      <c r="F347" s="1"/>
    </row>
    <row r="348" spans="3:6">
      <c r="C348" s="1"/>
      <c r="D348" s="1"/>
      <c r="E348" s="1"/>
      <c r="F348" s="1"/>
    </row>
    <row r="349" spans="3:6">
      <c r="C349" s="1"/>
      <c r="D349" s="1"/>
      <c r="E349" s="1"/>
      <c r="F349" s="1"/>
    </row>
    <row r="350" spans="3:6">
      <c r="C350" s="1"/>
      <c r="D350" s="1"/>
      <c r="E350" s="1"/>
      <c r="F350" s="1"/>
    </row>
    <row r="351" spans="3:6">
      <c r="C351" s="1"/>
      <c r="D351" s="1"/>
      <c r="E351" s="1"/>
      <c r="F351" s="1"/>
    </row>
    <row r="352" spans="3:6">
      <c r="C352" s="1"/>
      <c r="D352" s="1"/>
      <c r="E352" s="1"/>
      <c r="F352" s="1"/>
    </row>
    <row r="353" spans="3:6">
      <c r="C353" s="1"/>
      <c r="D353" s="1"/>
      <c r="E353" s="1"/>
      <c r="F353" s="1"/>
    </row>
    <row r="354" spans="3:6">
      <c r="C354" s="1"/>
      <c r="D354" s="1"/>
      <c r="E354" s="1"/>
      <c r="F354" s="1"/>
    </row>
    <row r="355" spans="3:6">
      <c r="C355" s="1"/>
      <c r="D355" s="1"/>
      <c r="E355" s="1"/>
      <c r="F355" s="1"/>
    </row>
    <row r="356" spans="3:6">
      <c r="C356" s="1"/>
      <c r="D356" s="1"/>
      <c r="E356" s="1"/>
      <c r="F356" s="1"/>
    </row>
    <row r="357" spans="3:6">
      <c r="C357" s="1"/>
      <c r="D357" s="1"/>
      <c r="E357" s="1"/>
      <c r="F357" s="1"/>
    </row>
    <row r="358" spans="3:6">
      <c r="C358" s="1"/>
      <c r="D358" s="1"/>
      <c r="E358" s="1"/>
      <c r="F358" s="1"/>
    </row>
    <row r="359" spans="3:6">
      <c r="C359" s="1"/>
      <c r="D359" s="1"/>
      <c r="E359" s="1"/>
      <c r="F359" s="1"/>
    </row>
    <row r="360" spans="3:6">
      <c r="C360" s="1"/>
      <c r="D360" s="1"/>
      <c r="E360" s="1"/>
      <c r="F360" s="1"/>
    </row>
    <row r="361" spans="3:6">
      <c r="C361" s="1"/>
      <c r="D361" s="1"/>
      <c r="E361" s="1"/>
      <c r="F361" s="1"/>
    </row>
    <row r="362" spans="3:6">
      <c r="C362" s="1"/>
      <c r="D362" s="1"/>
      <c r="E362" s="1"/>
      <c r="F362" s="1"/>
    </row>
    <row r="363" spans="3:6">
      <c r="C363" s="1"/>
      <c r="D363" s="1"/>
      <c r="E363" s="1"/>
      <c r="F363" s="1"/>
    </row>
    <row r="364" spans="3:6">
      <c r="C364" s="1"/>
      <c r="D364" s="1"/>
      <c r="E364" s="1"/>
      <c r="F364" s="1"/>
    </row>
    <row r="365" spans="3:6">
      <c r="C365" s="1"/>
      <c r="D365" s="1"/>
      <c r="E365" s="1"/>
      <c r="F365" s="1"/>
    </row>
    <row r="366" spans="3:6">
      <c r="C366" s="1"/>
      <c r="D366" s="1"/>
      <c r="E366" s="1"/>
      <c r="F366" s="1"/>
    </row>
    <row r="367" spans="3:6">
      <c r="C367" s="1"/>
      <c r="D367" s="1"/>
      <c r="E367" s="1"/>
      <c r="F367" s="1"/>
    </row>
    <row r="368" spans="3:6">
      <c r="C368" s="1"/>
      <c r="D368" s="1"/>
      <c r="E368" s="1"/>
      <c r="F368" s="1"/>
    </row>
    <row r="369" spans="3:6">
      <c r="C369" s="1"/>
      <c r="D369" s="1"/>
      <c r="E369" s="1"/>
      <c r="F369" s="1"/>
    </row>
    <row r="370" spans="3:6">
      <c r="C370" s="1"/>
      <c r="D370" s="1"/>
      <c r="E370" s="1"/>
      <c r="F370" s="1"/>
    </row>
    <row r="371" spans="3:6">
      <c r="C371" s="1"/>
      <c r="D371" s="1"/>
      <c r="E371" s="1"/>
      <c r="F371" s="1"/>
    </row>
    <row r="372" spans="3:6">
      <c r="C372" s="1"/>
      <c r="D372" s="1"/>
      <c r="E372" s="1"/>
      <c r="F372" s="1"/>
    </row>
    <row r="373" spans="3:6">
      <c r="C373" s="1"/>
      <c r="D373" s="1"/>
      <c r="E373" s="1"/>
      <c r="F373" s="1"/>
    </row>
    <row r="374" spans="3:6">
      <c r="C374" s="1"/>
      <c r="D374" s="1"/>
      <c r="E374" s="1"/>
      <c r="F374" s="1"/>
    </row>
    <row r="375" spans="3:6">
      <c r="C375" s="1"/>
      <c r="D375" s="1"/>
      <c r="E375" s="1"/>
      <c r="F375" s="1"/>
    </row>
    <row r="376" spans="3:6">
      <c r="C376" s="1"/>
      <c r="D376" s="1"/>
      <c r="E376" s="1"/>
      <c r="F376" s="1"/>
    </row>
    <row r="377" spans="3:6">
      <c r="C377" s="1"/>
      <c r="D377" s="1"/>
      <c r="E377" s="1"/>
      <c r="F377" s="1"/>
    </row>
    <row r="378" spans="3:6">
      <c r="C378" s="1"/>
      <c r="D378" s="1"/>
      <c r="E378" s="1"/>
      <c r="F378" s="1"/>
    </row>
    <row r="379" spans="3:6">
      <c r="C379" s="1"/>
      <c r="D379" s="1"/>
      <c r="E379" s="1"/>
      <c r="F379" s="1"/>
    </row>
    <row r="380" spans="3:6">
      <c r="C380" s="1"/>
      <c r="D380" s="1"/>
      <c r="E380" s="1"/>
      <c r="F380" s="1"/>
    </row>
    <row r="381" spans="3:6">
      <c r="C381" s="1"/>
      <c r="D381" s="1"/>
      <c r="E381" s="1"/>
      <c r="F381" s="1"/>
    </row>
    <row r="382" spans="3:6">
      <c r="C382" s="1"/>
      <c r="D382" s="1"/>
      <c r="E382" s="1"/>
      <c r="F382" s="1"/>
    </row>
    <row r="383" spans="3:6">
      <c r="C383" s="1"/>
      <c r="D383" s="1"/>
      <c r="E383" s="1"/>
      <c r="F383" s="1"/>
    </row>
    <row r="384" spans="3:6">
      <c r="C384" s="1"/>
      <c r="D384" s="1"/>
      <c r="E384" s="1"/>
      <c r="F384" s="1"/>
    </row>
    <row r="385" spans="3:6">
      <c r="C385" s="1"/>
      <c r="D385" s="1"/>
      <c r="E385" s="1"/>
      <c r="F385" s="1"/>
    </row>
    <row r="386" spans="3:6">
      <c r="C386" s="1"/>
      <c r="D386" s="1"/>
      <c r="E386" s="1"/>
      <c r="F386" s="1"/>
    </row>
    <row r="387" spans="3:6">
      <c r="C387" s="1"/>
      <c r="D387" s="1"/>
      <c r="E387" s="1"/>
      <c r="F387" s="1"/>
    </row>
    <row r="388" spans="3:6">
      <c r="C388" s="1"/>
      <c r="D388" s="1"/>
      <c r="E388" s="1"/>
      <c r="F388" s="1"/>
    </row>
    <row r="389" spans="3:6">
      <c r="C389" s="1"/>
      <c r="D389" s="1"/>
      <c r="E389" s="1"/>
      <c r="F389" s="1"/>
    </row>
    <row r="390" spans="3:6">
      <c r="C390" s="1"/>
      <c r="D390" s="1"/>
      <c r="E390" s="1"/>
      <c r="F390" s="1"/>
    </row>
    <row r="391" spans="3:6">
      <c r="C391" s="1"/>
      <c r="D391" s="1"/>
      <c r="E391" s="1"/>
      <c r="F391" s="1"/>
    </row>
    <row r="392" spans="3:6">
      <c r="C392" s="1"/>
      <c r="D392" s="1"/>
      <c r="E392" s="1"/>
      <c r="F392" s="1"/>
    </row>
    <row r="393" spans="3:6">
      <c r="C393" s="1"/>
      <c r="D393" s="1"/>
      <c r="E393" s="1"/>
      <c r="F393" s="1"/>
    </row>
    <row r="394" spans="3:6">
      <c r="C394" s="1"/>
      <c r="D394" s="1"/>
      <c r="E394" s="1"/>
      <c r="F394" s="1"/>
    </row>
    <row r="395" spans="3:6">
      <c r="C395" s="1"/>
      <c r="D395" s="1"/>
      <c r="E395" s="1"/>
      <c r="F395" s="1"/>
    </row>
    <row r="396" spans="3:6">
      <c r="C396" s="1"/>
      <c r="D396" s="1"/>
      <c r="E396" s="1"/>
      <c r="F396" s="1"/>
    </row>
    <row r="397" spans="3:6">
      <c r="C397" s="1"/>
      <c r="D397" s="1"/>
      <c r="E397" s="1"/>
      <c r="F397" s="1"/>
    </row>
    <row r="398" spans="3:6">
      <c r="C398" s="1"/>
      <c r="D398" s="1"/>
      <c r="E398" s="1"/>
      <c r="F398" s="1"/>
    </row>
    <row r="399" spans="3:6">
      <c r="C399" s="1"/>
      <c r="D399" s="1"/>
      <c r="E399" s="1"/>
      <c r="F399" s="1"/>
    </row>
    <row r="400" spans="3:6">
      <c r="C400" s="1"/>
      <c r="D400" s="1"/>
      <c r="E400" s="1"/>
      <c r="F400" s="1"/>
    </row>
    <row r="401" spans="3:6">
      <c r="C401" s="1"/>
      <c r="D401" s="1"/>
      <c r="E401" s="1"/>
      <c r="F401" s="1"/>
    </row>
    <row r="402" spans="3:6">
      <c r="C402" s="1"/>
      <c r="D402" s="1"/>
      <c r="E402" s="1"/>
      <c r="F402" s="1"/>
    </row>
    <row r="403" spans="3:6">
      <c r="C403" s="1"/>
      <c r="D403" s="1"/>
      <c r="E403" s="1"/>
      <c r="F403" s="1"/>
    </row>
    <row r="404" spans="3:6">
      <c r="C404" s="1"/>
      <c r="D404" s="1"/>
      <c r="E404" s="1"/>
      <c r="F404" s="1"/>
    </row>
    <row r="405" spans="3:6">
      <c r="C405" s="1"/>
      <c r="D405" s="1"/>
      <c r="E405" s="1"/>
      <c r="F405" s="1"/>
    </row>
    <row r="406" spans="3:6">
      <c r="C406" s="1"/>
      <c r="D406" s="1"/>
      <c r="E406" s="1"/>
      <c r="F406" s="1"/>
    </row>
    <row r="407" spans="3:6">
      <c r="C407" s="1"/>
      <c r="D407" s="1"/>
      <c r="E407" s="1"/>
      <c r="F407" s="1"/>
    </row>
    <row r="408" spans="3:6">
      <c r="C408" s="1"/>
      <c r="D408" s="1"/>
      <c r="E408" s="1"/>
      <c r="F408" s="1"/>
    </row>
    <row r="409" spans="3:6">
      <c r="C409" s="1"/>
      <c r="D409" s="1"/>
      <c r="E409" s="1"/>
      <c r="F409" s="1"/>
    </row>
    <row r="410" spans="3:6">
      <c r="C410" s="1"/>
      <c r="D410" s="1"/>
      <c r="E410" s="1"/>
      <c r="F410" s="1"/>
    </row>
    <row r="411" spans="3:6">
      <c r="C411" s="1"/>
      <c r="D411" s="1"/>
      <c r="E411" s="1"/>
      <c r="F411" s="1"/>
    </row>
    <row r="412" spans="3:6">
      <c r="C412" s="1"/>
      <c r="D412" s="1"/>
      <c r="E412" s="1"/>
      <c r="F412" s="1"/>
    </row>
    <row r="413" spans="3:6">
      <c r="C413" s="1"/>
      <c r="D413" s="1"/>
      <c r="E413" s="1"/>
      <c r="F413" s="1"/>
    </row>
    <row r="414" spans="3:6">
      <c r="C414" s="1"/>
      <c r="D414" s="1"/>
      <c r="E414" s="1"/>
      <c r="F414" s="1"/>
    </row>
    <row r="415" spans="3:6">
      <c r="C415" s="1"/>
      <c r="D415" s="1"/>
      <c r="E415" s="1"/>
      <c r="F415" s="1"/>
    </row>
    <row r="416" spans="3:6">
      <c r="C416" s="1"/>
      <c r="D416" s="1"/>
      <c r="E416" s="1"/>
      <c r="F416" s="1"/>
    </row>
    <row r="417" spans="3:6">
      <c r="C417" s="1"/>
      <c r="D417" s="1"/>
      <c r="E417" s="1"/>
      <c r="F417" s="1"/>
    </row>
    <row r="418" spans="3:6">
      <c r="C418" s="1"/>
      <c r="D418" s="1"/>
      <c r="E418" s="1"/>
      <c r="F418" s="1"/>
    </row>
    <row r="419" spans="3:6">
      <c r="C419" s="1"/>
      <c r="D419" s="1"/>
      <c r="E419" s="1"/>
      <c r="F419" s="1"/>
    </row>
    <row r="420" spans="3:6">
      <c r="C420" s="1"/>
      <c r="D420" s="1"/>
      <c r="E420" s="1"/>
      <c r="F420" s="1"/>
    </row>
    <row r="421" spans="3:6">
      <c r="C421" s="1"/>
      <c r="D421" s="1"/>
      <c r="E421" s="1"/>
      <c r="F421" s="1"/>
    </row>
    <row r="422" spans="3:6">
      <c r="C422" s="1"/>
      <c r="D422" s="1"/>
      <c r="E422" s="1"/>
      <c r="F422" s="1"/>
    </row>
    <row r="423" spans="3:6">
      <c r="C423" s="1"/>
      <c r="D423" s="1"/>
      <c r="E423" s="1"/>
      <c r="F423" s="1"/>
    </row>
    <row r="424" spans="3:6">
      <c r="C424" s="1"/>
      <c r="D424" s="1"/>
      <c r="E424" s="1"/>
      <c r="F424" s="1"/>
    </row>
    <row r="425" spans="3:6">
      <c r="C425" s="1"/>
      <c r="D425" s="1"/>
      <c r="E425" s="1"/>
      <c r="F425" s="1"/>
    </row>
    <row r="426" spans="3:6">
      <c r="C426" s="1"/>
      <c r="D426" s="1"/>
      <c r="E426" s="1"/>
      <c r="F426" s="1"/>
    </row>
    <row r="427" spans="3:6">
      <c r="C427" s="1"/>
      <c r="D427" s="1"/>
      <c r="E427" s="1"/>
      <c r="F427" s="1"/>
    </row>
    <row r="428" spans="3:6">
      <c r="C428" s="1"/>
      <c r="D428" s="1"/>
      <c r="E428" s="1"/>
      <c r="F428" s="1"/>
    </row>
    <row r="429" spans="3:6">
      <c r="C429" s="1"/>
      <c r="D429" s="1"/>
      <c r="E429" s="1"/>
      <c r="F429" s="1"/>
    </row>
    <row r="430" spans="3:6">
      <c r="C430" s="1"/>
      <c r="D430" s="1"/>
      <c r="E430" s="1"/>
      <c r="F430" s="1"/>
    </row>
    <row r="431" spans="3:6">
      <c r="C431" s="1"/>
      <c r="D431" s="1"/>
      <c r="E431" s="1"/>
      <c r="F431" s="1"/>
    </row>
    <row r="432" spans="3:6">
      <c r="C432" s="1"/>
      <c r="D432" s="1"/>
      <c r="E432" s="1"/>
      <c r="F432" s="1"/>
    </row>
    <row r="433" spans="3:6">
      <c r="C433" s="1"/>
      <c r="D433" s="1"/>
      <c r="E433" s="1"/>
      <c r="F433" s="1"/>
    </row>
    <row r="434" spans="3:6">
      <c r="C434" s="1"/>
      <c r="D434" s="1"/>
      <c r="E434" s="1"/>
      <c r="F434" s="1"/>
    </row>
    <row r="435" spans="3:6">
      <c r="C435" s="1"/>
      <c r="D435" s="1"/>
      <c r="E435" s="1"/>
      <c r="F435" s="1"/>
    </row>
    <row r="436" spans="3:6">
      <c r="C436" s="1"/>
      <c r="D436" s="1"/>
      <c r="E436" s="1"/>
      <c r="F436" s="1"/>
    </row>
    <row r="437" spans="3:6">
      <c r="C437" s="1"/>
      <c r="D437" s="1"/>
      <c r="E437" s="1"/>
      <c r="F437" s="1"/>
    </row>
    <row r="438" spans="3:6">
      <c r="C438" s="1"/>
      <c r="D438" s="1"/>
      <c r="E438" s="1"/>
      <c r="F438" s="1"/>
    </row>
    <row r="439" spans="3:6">
      <c r="C439" s="1"/>
      <c r="D439" s="1"/>
      <c r="E439" s="1"/>
      <c r="F439" s="1"/>
    </row>
    <row r="440" spans="3:6">
      <c r="C440" s="1"/>
      <c r="D440" s="1"/>
      <c r="E440" s="1"/>
      <c r="F440" s="1"/>
    </row>
    <row r="441" spans="3:6">
      <c r="C441" s="1"/>
      <c r="D441" s="1"/>
      <c r="E441" s="1"/>
      <c r="F441" s="1"/>
    </row>
    <row r="442" spans="3:6">
      <c r="C442" s="1"/>
      <c r="D442" s="1"/>
      <c r="E442" s="1"/>
      <c r="F442" s="1"/>
    </row>
    <row r="443" spans="3:6">
      <c r="C443" s="1"/>
      <c r="D443" s="1"/>
      <c r="E443" s="1"/>
      <c r="F443" s="1"/>
    </row>
    <row r="444" spans="3:6">
      <c r="C444" s="1"/>
      <c r="D444" s="1"/>
      <c r="E444" s="1"/>
      <c r="F444" s="1"/>
    </row>
    <row r="445" spans="3:6">
      <c r="C445" s="1"/>
      <c r="D445" s="1"/>
      <c r="E445" s="1"/>
      <c r="F445" s="1"/>
    </row>
    <row r="446" spans="3:6">
      <c r="C446" s="1"/>
      <c r="D446" s="1"/>
      <c r="E446" s="1"/>
      <c r="F446" s="1"/>
    </row>
    <row r="447" spans="3:6">
      <c r="C447" s="1"/>
      <c r="D447" s="1"/>
      <c r="E447" s="1"/>
      <c r="F447" s="1"/>
    </row>
    <row r="448" spans="3:6">
      <c r="C448" s="1"/>
      <c r="D448" s="1"/>
      <c r="E448" s="1"/>
      <c r="F448" s="1"/>
    </row>
    <row r="449" spans="3:6">
      <c r="C449" s="1"/>
      <c r="D449" s="1"/>
      <c r="E449" s="1"/>
      <c r="F449" s="1"/>
    </row>
    <row r="450" spans="3:6">
      <c r="C450" s="1"/>
      <c r="D450" s="1"/>
      <c r="E450" s="1"/>
      <c r="F450" s="1"/>
    </row>
    <row r="451" spans="3:6">
      <c r="C451" s="1"/>
      <c r="D451" s="1"/>
      <c r="E451" s="1"/>
      <c r="F451" s="1"/>
    </row>
    <row r="452" spans="3:6">
      <c r="C452" s="1"/>
      <c r="D452" s="1"/>
      <c r="E452" s="1"/>
      <c r="F452" s="1"/>
    </row>
    <row r="453" spans="3:6">
      <c r="C453" s="1"/>
      <c r="D453" s="1"/>
      <c r="E453" s="1"/>
      <c r="F453" s="1"/>
    </row>
    <row r="454" spans="3:6">
      <c r="C454" s="1"/>
      <c r="D454" s="1"/>
      <c r="E454" s="1"/>
      <c r="F454" s="1"/>
    </row>
    <row r="455" spans="3:6">
      <c r="C455" s="1"/>
      <c r="D455" s="1"/>
      <c r="E455" s="1"/>
      <c r="F455" s="1"/>
    </row>
    <row r="456" spans="3:6">
      <c r="C456" s="1"/>
      <c r="D456" s="1"/>
      <c r="E456" s="1"/>
      <c r="F456" s="1"/>
    </row>
    <row r="457" spans="3:6">
      <c r="C457" s="1"/>
      <c r="D457" s="1"/>
      <c r="E457" s="1"/>
      <c r="F457" s="1"/>
    </row>
    <row r="458" spans="3:6">
      <c r="C458" s="1"/>
      <c r="D458" s="1"/>
      <c r="E458" s="1"/>
      <c r="F458" s="1"/>
    </row>
    <row r="459" spans="3:6">
      <c r="C459" s="1"/>
      <c r="D459" s="1"/>
      <c r="E459" s="1"/>
      <c r="F459" s="1"/>
    </row>
    <row r="460" spans="3:6">
      <c r="C460" s="1"/>
      <c r="D460" s="1"/>
      <c r="E460" s="1"/>
      <c r="F460" s="1"/>
    </row>
    <row r="461" spans="3:6">
      <c r="C461" s="1"/>
      <c r="D461" s="1"/>
      <c r="E461" s="1"/>
      <c r="F461" s="1"/>
    </row>
    <row r="462" spans="3:6">
      <c r="C462" s="1"/>
      <c r="D462" s="1"/>
      <c r="E462" s="1"/>
      <c r="F462" s="1"/>
    </row>
    <row r="463" spans="3:6">
      <c r="C463" s="1"/>
      <c r="D463" s="1"/>
      <c r="E463" s="1"/>
      <c r="F463" s="1"/>
    </row>
    <row r="464" spans="3:6">
      <c r="C464" s="1"/>
      <c r="D464" s="1"/>
      <c r="E464" s="1"/>
      <c r="F464" s="1"/>
    </row>
    <row r="465" spans="3:6">
      <c r="C465" s="1"/>
      <c r="D465" s="1"/>
      <c r="E465" s="1"/>
      <c r="F465" s="1"/>
    </row>
    <row r="466" spans="3:6">
      <c r="C466" s="1"/>
      <c r="D466" s="1"/>
      <c r="E466" s="1"/>
      <c r="F466" s="1"/>
    </row>
    <row r="467" spans="3:6">
      <c r="C467" s="1"/>
      <c r="D467" s="1"/>
      <c r="E467" s="1"/>
      <c r="F467" s="1"/>
    </row>
    <row r="468" spans="3:6">
      <c r="C468" s="1"/>
      <c r="D468" s="1"/>
      <c r="E468" s="1"/>
      <c r="F468" s="1"/>
    </row>
    <row r="469" spans="3:6">
      <c r="C469" s="1"/>
      <c r="D469" s="1"/>
      <c r="E469" s="1"/>
      <c r="F469" s="1"/>
    </row>
    <row r="470" spans="3:6">
      <c r="C470" s="1"/>
      <c r="D470" s="1"/>
      <c r="E470" s="1"/>
      <c r="F470" s="1"/>
    </row>
    <row r="471" spans="3:6">
      <c r="C471" s="1"/>
      <c r="D471" s="1"/>
      <c r="E471" s="1"/>
      <c r="F471" s="1"/>
    </row>
    <row r="472" spans="3:6">
      <c r="C472" s="1"/>
      <c r="D472" s="1"/>
      <c r="E472" s="1"/>
      <c r="F472" s="1"/>
    </row>
    <row r="473" spans="3:6">
      <c r="C473" s="1"/>
      <c r="D473" s="1"/>
      <c r="E473" s="1"/>
      <c r="F473" s="1"/>
    </row>
    <row r="474" spans="3:6">
      <c r="C474" s="1"/>
      <c r="D474" s="1"/>
      <c r="E474" s="1"/>
      <c r="F474" s="1"/>
    </row>
    <row r="475" spans="3:6">
      <c r="C475" s="1"/>
      <c r="D475" s="1"/>
      <c r="E475" s="1"/>
      <c r="F475" s="1"/>
    </row>
    <row r="476" spans="3:6">
      <c r="C476" s="1"/>
      <c r="D476" s="1"/>
      <c r="E476" s="1"/>
      <c r="F476" s="1"/>
    </row>
    <row r="477" spans="3:6">
      <c r="C477" s="1"/>
      <c r="D477" s="1"/>
      <c r="E477" s="1"/>
      <c r="F477" s="1"/>
    </row>
    <row r="478" spans="3:6">
      <c r="C478" s="1"/>
      <c r="D478" s="1"/>
      <c r="E478" s="1"/>
      <c r="F478" s="1"/>
    </row>
    <row r="479" spans="3:6">
      <c r="C479" s="1"/>
      <c r="D479" s="1"/>
      <c r="E479" s="1"/>
      <c r="F479" s="1"/>
    </row>
    <row r="480" spans="3:6">
      <c r="C480" s="1"/>
      <c r="D480" s="1"/>
      <c r="E480" s="1"/>
      <c r="F480" s="1"/>
    </row>
    <row r="481" spans="3:6">
      <c r="C481" s="1"/>
      <c r="D481" s="1"/>
      <c r="E481" s="1"/>
      <c r="F481" s="1"/>
    </row>
    <row r="482" spans="3:6">
      <c r="C482" s="1"/>
      <c r="D482" s="1"/>
      <c r="E482" s="1"/>
      <c r="F482" s="1"/>
    </row>
    <row r="483" spans="3:6">
      <c r="C483" s="1"/>
      <c r="D483" s="1"/>
      <c r="E483" s="1"/>
      <c r="F483" s="1"/>
    </row>
    <row r="484" spans="3:6">
      <c r="C484" s="1"/>
      <c r="D484" s="1"/>
      <c r="E484" s="1"/>
      <c r="F484" s="1"/>
    </row>
    <row r="485" spans="3:6">
      <c r="C485" s="1"/>
      <c r="D485" s="1"/>
      <c r="E485" s="1"/>
      <c r="F485" s="1"/>
    </row>
    <row r="486" spans="3:6">
      <c r="C486" s="1"/>
      <c r="D486" s="1"/>
      <c r="E486" s="1"/>
      <c r="F486" s="1"/>
    </row>
    <row r="487" spans="3:6">
      <c r="C487" s="1"/>
      <c r="D487" s="1"/>
      <c r="E487" s="1"/>
      <c r="F487" s="1"/>
    </row>
    <row r="488" spans="3:6">
      <c r="C488" s="1"/>
      <c r="D488" s="1"/>
      <c r="E488" s="1"/>
      <c r="F488" s="1"/>
    </row>
    <row r="489" spans="3:6">
      <c r="C489" s="1"/>
      <c r="D489" s="1"/>
      <c r="E489" s="1"/>
      <c r="F489" s="1"/>
    </row>
    <row r="490" spans="3:6">
      <c r="C490" s="1"/>
      <c r="D490" s="1"/>
      <c r="E490" s="1"/>
      <c r="F490" s="1"/>
    </row>
    <row r="491" spans="3:6">
      <c r="C491" s="1"/>
      <c r="D491" s="1"/>
      <c r="E491" s="1"/>
      <c r="F491" s="1"/>
    </row>
    <row r="492" spans="3:6">
      <c r="C492" s="1"/>
      <c r="D492" s="1"/>
      <c r="E492" s="1"/>
      <c r="F492" s="1"/>
    </row>
    <row r="493" spans="3:6">
      <c r="C493" s="1"/>
      <c r="D493" s="1"/>
      <c r="E493" s="1"/>
      <c r="F493" s="1"/>
    </row>
    <row r="494" spans="3:6">
      <c r="C494" s="1"/>
      <c r="D494" s="1"/>
      <c r="E494" s="1"/>
      <c r="F494" s="1"/>
    </row>
    <row r="495" spans="3:6">
      <c r="C495" s="1"/>
      <c r="D495" s="1"/>
      <c r="E495" s="1"/>
      <c r="F495" s="1"/>
    </row>
    <row r="496" spans="3:6">
      <c r="C496" s="1"/>
      <c r="D496" s="1"/>
      <c r="E496" s="1"/>
      <c r="F496" s="1"/>
    </row>
    <row r="497" spans="3:6">
      <c r="C497" s="1"/>
      <c r="D497" s="1"/>
      <c r="E497" s="1"/>
      <c r="F497" s="1"/>
    </row>
    <row r="498" spans="3:6">
      <c r="C498" s="1"/>
      <c r="D498" s="1"/>
      <c r="E498" s="1"/>
      <c r="F498" s="1"/>
    </row>
    <row r="499" spans="3:6">
      <c r="C499" s="1"/>
      <c r="D499" s="1"/>
      <c r="E499" s="1"/>
      <c r="F499" s="1"/>
    </row>
    <row r="500" spans="3:6">
      <c r="C500" s="1"/>
      <c r="D500" s="1"/>
      <c r="E500" s="1"/>
      <c r="F500" s="1"/>
    </row>
    <row r="501" spans="3:6">
      <c r="C501" s="1"/>
      <c r="D501" s="1"/>
      <c r="E501" s="1"/>
      <c r="F501" s="1"/>
    </row>
    <row r="502" spans="3:6">
      <c r="C502" s="1"/>
      <c r="D502" s="1"/>
      <c r="E502" s="1"/>
      <c r="F502" s="1"/>
    </row>
    <row r="503" spans="3:6">
      <c r="C503" s="1"/>
      <c r="D503" s="1"/>
      <c r="E503" s="1"/>
      <c r="F503" s="1"/>
    </row>
    <row r="504" spans="3:6">
      <c r="C504" s="1"/>
      <c r="D504" s="1"/>
      <c r="E504" s="1"/>
      <c r="F504" s="1"/>
    </row>
    <row r="505" spans="3:6">
      <c r="C505" s="1"/>
      <c r="D505" s="1"/>
      <c r="E505" s="1"/>
      <c r="F505" s="1"/>
    </row>
    <row r="506" spans="3:6">
      <c r="C506" s="1"/>
      <c r="D506" s="1"/>
      <c r="E506" s="1"/>
      <c r="F506" s="1"/>
    </row>
    <row r="507" spans="3:6">
      <c r="C507" s="1"/>
      <c r="D507" s="1"/>
      <c r="E507" s="1"/>
      <c r="F507" s="1"/>
    </row>
    <row r="508" spans="3:6">
      <c r="C508" s="1"/>
      <c r="D508" s="1"/>
      <c r="E508" s="1"/>
      <c r="F508" s="1"/>
    </row>
    <row r="509" spans="3:6">
      <c r="C509" s="1"/>
      <c r="D509" s="1"/>
      <c r="E509" s="1"/>
      <c r="F509" s="1"/>
    </row>
    <row r="510" spans="3:6">
      <c r="C510" s="1"/>
      <c r="D510" s="1"/>
      <c r="E510" s="1"/>
      <c r="F510" s="1"/>
    </row>
    <row r="511" spans="3:6">
      <c r="C511" s="1"/>
      <c r="D511" s="1"/>
      <c r="E511" s="1"/>
      <c r="F511" s="1"/>
    </row>
    <row r="512" spans="3:6">
      <c r="C512" s="1"/>
      <c r="D512" s="1"/>
      <c r="E512" s="1"/>
      <c r="F512" s="1"/>
    </row>
    <row r="513" spans="3:6">
      <c r="C513" s="1"/>
      <c r="D513" s="1"/>
      <c r="E513" s="1"/>
      <c r="F513" s="1"/>
    </row>
    <row r="514" spans="3:6">
      <c r="C514" s="1"/>
      <c r="D514" s="1"/>
      <c r="E514" s="1"/>
      <c r="F514" s="1"/>
    </row>
    <row r="515" spans="3:6">
      <c r="C515" s="1"/>
      <c r="D515" s="1"/>
      <c r="E515" s="1"/>
      <c r="F515" s="1"/>
    </row>
    <row r="516" spans="3:6">
      <c r="C516" s="1"/>
      <c r="D516" s="1"/>
      <c r="E516" s="1"/>
      <c r="F516" s="1"/>
    </row>
    <row r="517" spans="3:6">
      <c r="C517" s="1"/>
      <c r="D517" s="1"/>
      <c r="E517" s="1"/>
      <c r="F517" s="1"/>
    </row>
    <row r="518" spans="3:6">
      <c r="C518" s="1"/>
      <c r="D518" s="1"/>
      <c r="E518" s="1"/>
      <c r="F518" s="1"/>
    </row>
    <row r="519" spans="3:6">
      <c r="C519" s="1"/>
      <c r="D519" s="1"/>
      <c r="E519" s="1"/>
      <c r="F519" s="1"/>
    </row>
    <row r="520" spans="3:6">
      <c r="C520" s="1"/>
      <c r="D520" s="1"/>
      <c r="E520" s="1"/>
      <c r="F520" s="1"/>
    </row>
    <row r="521" spans="3:6">
      <c r="C521" s="1"/>
      <c r="D521" s="1"/>
      <c r="E521" s="1"/>
      <c r="F521" s="1"/>
    </row>
    <row r="522" spans="3:6">
      <c r="C522" s="1"/>
      <c r="D522" s="1"/>
      <c r="E522" s="1"/>
      <c r="F522" s="1"/>
    </row>
    <row r="523" spans="3:6">
      <c r="C523" s="1"/>
      <c r="D523" s="1"/>
      <c r="E523" s="1"/>
      <c r="F523" s="1"/>
    </row>
    <row r="524" spans="3:6">
      <c r="C524" s="1"/>
      <c r="D524" s="1"/>
      <c r="E524" s="1"/>
      <c r="F524" s="1"/>
    </row>
    <row r="525" spans="3:6">
      <c r="C525" s="1"/>
      <c r="D525" s="1"/>
      <c r="E525" s="1"/>
      <c r="F525" s="1"/>
    </row>
    <row r="526" spans="3:6">
      <c r="C526" s="1"/>
      <c r="D526" s="1"/>
      <c r="E526" s="1"/>
      <c r="F526" s="1"/>
    </row>
    <row r="527" spans="3:6">
      <c r="C527" s="1"/>
      <c r="D527" s="1"/>
      <c r="E527" s="1"/>
      <c r="F527" s="1"/>
    </row>
    <row r="528" spans="3:6">
      <c r="C528" s="1"/>
      <c r="D528" s="1"/>
      <c r="E528" s="1"/>
      <c r="F528" s="1"/>
    </row>
    <row r="529" spans="3:6">
      <c r="C529" s="1"/>
      <c r="D529" s="1"/>
      <c r="E529" s="1"/>
      <c r="F529" s="1"/>
    </row>
    <row r="530" spans="3:6">
      <c r="C530" s="1"/>
      <c r="D530" s="1"/>
      <c r="E530" s="1"/>
      <c r="F530" s="1"/>
    </row>
    <row r="531" spans="3:6">
      <c r="C531" s="1"/>
      <c r="D531" s="1"/>
      <c r="E531" s="1"/>
      <c r="F531" s="1"/>
    </row>
    <row r="532" spans="3:6">
      <c r="C532" s="1"/>
      <c r="D532" s="1"/>
      <c r="E532" s="1"/>
      <c r="F532" s="1"/>
    </row>
    <row r="533" spans="3:6">
      <c r="C533" s="1"/>
      <c r="D533" s="1"/>
      <c r="E533" s="1"/>
      <c r="F533" s="1"/>
    </row>
    <row r="534" spans="3:6">
      <c r="C534" s="1"/>
      <c r="D534" s="1"/>
      <c r="E534" s="1"/>
      <c r="F534" s="1"/>
    </row>
    <row r="535" spans="3:6">
      <c r="C535" s="1"/>
      <c r="D535" s="1"/>
      <c r="E535" s="1"/>
      <c r="F535" s="1"/>
    </row>
    <row r="536" spans="3:6">
      <c r="C536" s="1"/>
      <c r="D536" s="1"/>
      <c r="E536" s="1"/>
      <c r="F536" s="1"/>
    </row>
    <row r="537" spans="3:6">
      <c r="C537" s="1"/>
      <c r="D537" s="1"/>
      <c r="E537" s="1"/>
      <c r="F537" s="1"/>
    </row>
    <row r="538" spans="3:6">
      <c r="C538" s="1"/>
      <c r="D538" s="1"/>
      <c r="E538" s="1"/>
      <c r="F538" s="1"/>
    </row>
    <row r="539" spans="3:6">
      <c r="C539" s="1"/>
      <c r="D539" s="1"/>
      <c r="E539" s="1"/>
      <c r="F539" s="1"/>
    </row>
    <row r="540" spans="3:6">
      <c r="C540" s="1"/>
      <c r="D540" s="1"/>
      <c r="E540" s="1"/>
      <c r="F540" s="1"/>
    </row>
    <row r="541" spans="3:6">
      <c r="C541" s="1"/>
      <c r="D541" s="1"/>
      <c r="E541" s="1"/>
      <c r="F541" s="1"/>
    </row>
    <row r="542" spans="3:6">
      <c r="C542" s="1"/>
      <c r="D542" s="1"/>
      <c r="E542" s="1"/>
      <c r="F542" s="1"/>
    </row>
    <row r="543" spans="3:6">
      <c r="C543" s="1"/>
      <c r="D543" s="1"/>
      <c r="E543" s="1"/>
      <c r="F543" s="1"/>
    </row>
    <row r="544" spans="3:6">
      <c r="C544" s="1"/>
      <c r="D544" s="1"/>
      <c r="E544" s="1"/>
      <c r="F544" s="1"/>
    </row>
    <row r="545" spans="3:6">
      <c r="C545" s="1"/>
      <c r="D545" s="1"/>
      <c r="E545" s="1"/>
      <c r="F545" s="1"/>
    </row>
    <row r="546" spans="3:6">
      <c r="C546" s="1"/>
      <c r="D546" s="1"/>
      <c r="E546" s="1"/>
      <c r="F546" s="1"/>
    </row>
    <row r="547" spans="3:6">
      <c r="C547" s="1"/>
      <c r="D547" s="1"/>
      <c r="E547" s="1"/>
      <c r="F547" s="1"/>
    </row>
    <row r="548" spans="3:6">
      <c r="C548" s="1"/>
      <c r="D548" s="1"/>
      <c r="E548" s="1"/>
      <c r="F548" s="1"/>
    </row>
    <row r="549" spans="3:6">
      <c r="C549" s="1"/>
      <c r="D549" s="1"/>
      <c r="E549" s="1"/>
      <c r="F549" s="1"/>
    </row>
    <row r="550" spans="3:6">
      <c r="C550" s="1"/>
      <c r="D550" s="1"/>
      <c r="E550" s="1"/>
      <c r="F550" s="1"/>
    </row>
    <row r="551" spans="3:6">
      <c r="C551" s="1"/>
      <c r="D551" s="1"/>
      <c r="E551" s="1"/>
      <c r="F551" s="1"/>
    </row>
    <row r="552" spans="3:6">
      <c r="C552" s="1"/>
      <c r="D552" s="1"/>
      <c r="E552" s="1"/>
      <c r="F552" s="1"/>
    </row>
    <row r="553" spans="3:6">
      <c r="C553" s="1"/>
      <c r="D553" s="1"/>
      <c r="E553" s="1"/>
      <c r="F553" s="1"/>
    </row>
    <row r="554" spans="3:6">
      <c r="C554" s="1"/>
      <c r="D554" s="1"/>
      <c r="E554" s="1"/>
      <c r="F554" s="1"/>
    </row>
    <row r="555" spans="3:6">
      <c r="C555" s="1"/>
      <c r="D555" s="1"/>
      <c r="E555" s="1"/>
      <c r="F555" s="1"/>
    </row>
    <row r="556" spans="3:6">
      <c r="C556" s="1"/>
      <c r="D556" s="1"/>
      <c r="E556" s="1"/>
      <c r="F556" s="1"/>
    </row>
    <row r="557" spans="3:6">
      <c r="C557" s="1"/>
      <c r="D557" s="1"/>
      <c r="E557" s="1"/>
      <c r="F557" s="1"/>
    </row>
    <row r="558" spans="3:6">
      <c r="C558" s="1"/>
      <c r="D558" s="1"/>
      <c r="E558" s="1"/>
      <c r="F558" s="1"/>
    </row>
    <row r="559" spans="3:6">
      <c r="C559" s="1"/>
      <c r="D559" s="1"/>
      <c r="E559" s="1"/>
      <c r="F559" s="1"/>
    </row>
    <row r="560" spans="3:6">
      <c r="C560" s="1"/>
      <c r="D560" s="1"/>
      <c r="E560" s="1"/>
      <c r="F560" s="1"/>
    </row>
    <row r="561" spans="3:6">
      <c r="C561" s="1"/>
      <c r="D561" s="1"/>
      <c r="E561" s="1"/>
      <c r="F561" s="1"/>
    </row>
    <row r="562" spans="3:6">
      <c r="C562" s="1"/>
      <c r="D562" s="1"/>
      <c r="E562" s="1"/>
      <c r="F562" s="1"/>
    </row>
    <row r="563" spans="3:6">
      <c r="C563" s="1"/>
      <c r="D563" s="1"/>
      <c r="E563" s="1"/>
      <c r="F563" s="1"/>
    </row>
    <row r="564" spans="3:6">
      <c r="C564" s="1"/>
      <c r="D564" s="1"/>
      <c r="E564" s="1"/>
      <c r="F564" s="1"/>
    </row>
    <row r="565" spans="3:6">
      <c r="C565" s="1"/>
      <c r="D565" s="1"/>
      <c r="E565" s="1"/>
      <c r="F565" s="1"/>
    </row>
    <row r="566" spans="3:6">
      <c r="C566" s="1"/>
      <c r="D566" s="1"/>
      <c r="E566" s="1"/>
      <c r="F566" s="1"/>
    </row>
    <row r="567" spans="3:6">
      <c r="C567" s="1"/>
      <c r="D567" s="1"/>
      <c r="E567" s="1"/>
      <c r="F567" s="1"/>
    </row>
    <row r="568" spans="3:6">
      <c r="C568" s="1"/>
      <c r="D568" s="1"/>
      <c r="E568" s="1"/>
      <c r="F568" s="1"/>
    </row>
    <row r="569" spans="3:6">
      <c r="C569" s="1"/>
      <c r="D569" s="1"/>
      <c r="E569" s="1"/>
      <c r="F569" s="1"/>
    </row>
    <row r="570" spans="3:6">
      <c r="C570" s="1"/>
      <c r="D570" s="1"/>
      <c r="E570" s="1"/>
      <c r="F570" s="1"/>
    </row>
    <row r="571" spans="3:6">
      <c r="C571" s="1"/>
      <c r="D571" s="1"/>
      <c r="E571" s="1"/>
      <c r="F571" s="1"/>
    </row>
    <row r="572" spans="3:6">
      <c r="C572" s="1"/>
      <c r="D572" s="1"/>
      <c r="E572" s="1"/>
      <c r="F572" s="1"/>
    </row>
    <row r="573" spans="3:6">
      <c r="C573" s="1"/>
      <c r="D573" s="1"/>
      <c r="E573" s="1"/>
      <c r="F573" s="1"/>
    </row>
    <row r="574" spans="3:6">
      <c r="C574" s="1"/>
      <c r="D574" s="1"/>
      <c r="E574" s="1"/>
      <c r="F574" s="1"/>
    </row>
    <row r="575" spans="3:6">
      <c r="C575" s="1"/>
      <c r="D575" s="1"/>
      <c r="E575" s="1"/>
      <c r="F575" s="1"/>
    </row>
    <row r="576" spans="3:6">
      <c r="C576" s="1"/>
      <c r="D576" s="1"/>
      <c r="E576" s="1"/>
      <c r="F576" s="1"/>
    </row>
    <row r="577" spans="3:6">
      <c r="C577" s="1"/>
      <c r="D577" s="1"/>
      <c r="E577" s="1"/>
      <c r="F577" s="1"/>
    </row>
    <row r="578" spans="3:6">
      <c r="C578" s="1"/>
      <c r="D578" s="1"/>
      <c r="E578" s="1"/>
      <c r="F578" s="1"/>
    </row>
    <row r="579" spans="3:6">
      <c r="C579" s="1"/>
      <c r="D579" s="1"/>
      <c r="E579" s="1"/>
      <c r="F579" s="1"/>
    </row>
    <row r="580" spans="3:6">
      <c r="C580" s="1"/>
      <c r="D580" s="1"/>
      <c r="E580" s="1"/>
      <c r="F580" s="1"/>
    </row>
    <row r="581" spans="3:6">
      <c r="C581" s="1"/>
      <c r="D581" s="1"/>
      <c r="E581" s="1"/>
      <c r="F581" s="1"/>
    </row>
    <row r="582" spans="3:6">
      <c r="C582" s="1"/>
      <c r="D582" s="1"/>
      <c r="E582" s="1"/>
      <c r="F582" s="1"/>
    </row>
    <row r="583" spans="3:6">
      <c r="C583" s="1"/>
      <c r="D583" s="1"/>
      <c r="E583" s="1"/>
      <c r="F583" s="1"/>
    </row>
    <row r="584" spans="3:6">
      <c r="C584" s="1"/>
      <c r="D584" s="1"/>
      <c r="E584" s="1"/>
      <c r="F584" s="1"/>
    </row>
    <row r="585" spans="3:6">
      <c r="C585" s="1"/>
      <c r="D585" s="1"/>
      <c r="E585" s="1"/>
      <c r="F585" s="1"/>
    </row>
    <row r="586" spans="3:6">
      <c r="C586" s="1"/>
      <c r="D586" s="1"/>
      <c r="E586" s="1"/>
      <c r="F586" s="1"/>
    </row>
    <row r="587" spans="3:6">
      <c r="C587" s="1"/>
      <c r="D587" s="1"/>
      <c r="E587" s="1"/>
      <c r="F587" s="1"/>
    </row>
    <row r="588" spans="3:6">
      <c r="C588" s="1"/>
      <c r="D588" s="1"/>
      <c r="E588" s="1"/>
      <c r="F588" s="1"/>
    </row>
    <row r="589" spans="3:6">
      <c r="C589" s="1"/>
      <c r="D589" s="1"/>
      <c r="E589" s="1"/>
      <c r="F589" s="1"/>
    </row>
    <row r="590" spans="3:6">
      <c r="C590" s="1"/>
      <c r="D590" s="1"/>
      <c r="E590" s="1"/>
      <c r="F590" s="1"/>
    </row>
    <row r="591" spans="3:6">
      <c r="C591" s="1"/>
      <c r="D591" s="1"/>
      <c r="E591" s="1"/>
      <c r="F591" s="1"/>
    </row>
    <row r="592" spans="3:6">
      <c r="C592" s="1"/>
      <c r="D592" s="1"/>
      <c r="E592" s="1"/>
      <c r="F592" s="1"/>
    </row>
    <row r="593" spans="3:6">
      <c r="C593" s="1"/>
      <c r="D593" s="1"/>
      <c r="E593" s="1"/>
      <c r="F593" s="1"/>
    </row>
    <row r="594" spans="3:6">
      <c r="C594" s="1"/>
      <c r="D594" s="1"/>
      <c r="E594" s="1"/>
      <c r="F594" s="1"/>
    </row>
    <row r="595" spans="3:6">
      <c r="C595" s="1"/>
      <c r="D595" s="1"/>
      <c r="E595" s="1"/>
      <c r="F595" s="1"/>
    </row>
    <row r="596" spans="3:6">
      <c r="C596" s="1"/>
      <c r="D596" s="1"/>
      <c r="E596" s="1"/>
      <c r="F596" s="1"/>
    </row>
    <row r="597" spans="3:6">
      <c r="C597" s="1"/>
      <c r="D597" s="1"/>
      <c r="E597" s="1"/>
      <c r="F597" s="1"/>
    </row>
    <row r="598" spans="3:6">
      <c r="C598" s="1"/>
      <c r="D598" s="1"/>
      <c r="E598" s="1"/>
      <c r="F598" s="1"/>
    </row>
    <row r="599" spans="3:6">
      <c r="C599" s="1"/>
      <c r="D599" s="1"/>
      <c r="E599" s="1"/>
      <c r="F599" s="1"/>
    </row>
    <row r="600" spans="3:6">
      <c r="C600" s="1"/>
      <c r="D600" s="1"/>
      <c r="E600" s="1"/>
      <c r="F600" s="1"/>
    </row>
    <row r="601" spans="3:6">
      <c r="C601" s="1"/>
      <c r="D601" s="1"/>
      <c r="E601" s="1"/>
      <c r="F601" s="1"/>
    </row>
    <row r="602" spans="3:6">
      <c r="C602" s="1"/>
      <c r="D602" s="1"/>
      <c r="E602" s="1"/>
      <c r="F602" s="1"/>
    </row>
    <row r="603" spans="3:6">
      <c r="C603" s="1"/>
      <c r="D603" s="1"/>
      <c r="E603" s="1"/>
      <c r="F603" s="1"/>
    </row>
    <row r="604" spans="3:6">
      <c r="C604" s="1"/>
      <c r="D604" s="1"/>
      <c r="E604" s="1"/>
      <c r="F604" s="1"/>
    </row>
    <row r="605" spans="3:6">
      <c r="C605" s="1"/>
      <c r="D605" s="1"/>
      <c r="E605" s="1"/>
      <c r="F605" s="1"/>
    </row>
    <row r="606" spans="3:6">
      <c r="C606" s="1"/>
      <c r="D606" s="1"/>
      <c r="E606" s="1"/>
      <c r="F606" s="1"/>
    </row>
    <row r="607" spans="3:6">
      <c r="C607" s="1"/>
      <c r="D607" s="1"/>
      <c r="E607" s="1"/>
      <c r="F607" s="1"/>
    </row>
    <row r="608" spans="3:6">
      <c r="C608" s="1"/>
      <c r="D608" s="1"/>
      <c r="E608" s="1"/>
      <c r="F608" s="1"/>
    </row>
    <row r="609" spans="3:6">
      <c r="C609" s="1"/>
      <c r="D609" s="1"/>
      <c r="E609" s="1"/>
      <c r="F609" s="1"/>
    </row>
    <row r="610" spans="3:6">
      <c r="C610" s="1"/>
      <c r="D610" s="1"/>
      <c r="E610" s="1"/>
      <c r="F610" s="1"/>
    </row>
    <row r="611" spans="3:6">
      <c r="C611" s="1"/>
      <c r="D611" s="1"/>
      <c r="E611" s="1"/>
      <c r="F611" s="1"/>
    </row>
    <row r="612" spans="3:6">
      <c r="C612" s="1"/>
      <c r="D612" s="1"/>
      <c r="E612" s="1"/>
      <c r="F612" s="1"/>
    </row>
    <row r="613" spans="3:6">
      <c r="C613" s="1"/>
      <c r="D613" s="1"/>
      <c r="E613" s="1"/>
      <c r="F613" s="1"/>
    </row>
    <row r="614" spans="3:6">
      <c r="C614" s="1"/>
      <c r="D614" s="1"/>
      <c r="E614" s="1"/>
      <c r="F614" s="1"/>
    </row>
    <row r="615" spans="3:6">
      <c r="C615" s="1"/>
      <c r="D615" s="1"/>
      <c r="E615" s="1"/>
      <c r="F615" s="1"/>
    </row>
    <row r="616" spans="3:6">
      <c r="C616" s="1"/>
      <c r="D616" s="1"/>
      <c r="E616" s="1"/>
      <c r="F616" s="1"/>
    </row>
    <row r="617" spans="3:6">
      <c r="C617" s="1"/>
      <c r="D617" s="1"/>
      <c r="E617" s="1"/>
      <c r="F617" s="1"/>
    </row>
    <row r="618" spans="3:6">
      <c r="C618" s="1"/>
      <c r="D618" s="1"/>
      <c r="E618" s="1"/>
      <c r="F618" s="1"/>
    </row>
    <row r="619" spans="3:6">
      <c r="C619" s="1"/>
      <c r="D619" s="1"/>
      <c r="E619" s="1"/>
      <c r="F619" s="1"/>
    </row>
    <row r="620" spans="3:6">
      <c r="C620" s="1"/>
      <c r="D620" s="1"/>
      <c r="E620" s="1"/>
      <c r="F620" s="1"/>
    </row>
    <row r="621" spans="3:6">
      <c r="C621" s="1"/>
      <c r="D621" s="1"/>
      <c r="E621" s="1"/>
      <c r="F621" s="1"/>
    </row>
    <row r="622" spans="3:6">
      <c r="C622" s="1"/>
      <c r="D622" s="1"/>
      <c r="E622" s="1"/>
      <c r="F622" s="1"/>
    </row>
    <row r="623" spans="3:6">
      <c r="C623" s="1"/>
      <c r="D623" s="1"/>
      <c r="E623" s="1"/>
      <c r="F623" s="1"/>
    </row>
    <row r="624" spans="3:6">
      <c r="C624" s="1"/>
      <c r="D624" s="1"/>
      <c r="E624" s="1"/>
      <c r="F624" s="1"/>
    </row>
    <row r="625" spans="3:6">
      <c r="C625" s="1"/>
      <c r="D625" s="1"/>
      <c r="E625" s="1"/>
      <c r="F625" s="1"/>
    </row>
    <row r="626" spans="3:6">
      <c r="C626" s="1"/>
      <c r="D626" s="1"/>
      <c r="E626" s="1"/>
      <c r="F626" s="1"/>
    </row>
    <row r="627" spans="3:6">
      <c r="C627" s="1"/>
      <c r="D627" s="1"/>
      <c r="E627" s="1"/>
      <c r="F627" s="1"/>
    </row>
    <row r="628" spans="3:6">
      <c r="C628" s="1"/>
      <c r="D628" s="1"/>
      <c r="E628" s="1"/>
      <c r="F628" s="1"/>
    </row>
    <row r="629" spans="3:6">
      <c r="C629" s="1"/>
      <c r="D629" s="1"/>
      <c r="E629" s="1"/>
      <c r="F629" s="1"/>
    </row>
    <row r="630" spans="3:6">
      <c r="C630" s="1"/>
      <c r="D630" s="1"/>
      <c r="E630" s="1"/>
      <c r="F630" s="1"/>
    </row>
    <row r="631" spans="3:6">
      <c r="C631" s="1"/>
      <c r="D631" s="1"/>
      <c r="E631" s="1"/>
      <c r="F631" s="1"/>
    </row>
    <row r="632" spans="3:6">
      <c r="C632" s="1"/>
      <c r="D632" s="1"/>
      <c r="E632" s="1"/>
      <c r="F632" s="1"/>
    </row>
    <row r="633" spans="3:6">
      <c r="C633" s="1"/>
      <c r="D633" s="1"/>
      <c r="E633" s="1"/>
      <c r="F633" s="1"/>
    </row>
    <row r="634" spans="3:6">
      <c r="C634" s="1"/>
      <c r="D634" s="1"/>
      <c r="E634" s="1"/>
      <c r="F634" s="1"/>
    </row>
    <row r="635" spans="3:6">
      <c r="C635" s="1"/>
      <c r="D635" s="1"/>
      <c r="E635" s="1"/>
      <c r="F635" s="1"/>
    </row>
    <row r="636" spans="3:6">
      <c r="C636" s="1"/>
      <c r="D636" s="1"/>
      <c r="E636" s="1"/>
      <c r="F636" s="1"/>
    </row>
    <row r="637" spans="3:6">
      <c r="C637" s="1"/>
      <c r="D637" s="1"/>
      <c r="E637" s="1"/>
      <c r="F637" s="1"/>
    </row>
    <row r="638" spans="3:6">
      <c r="C638" s="1"/>
      <c r="D638" s="1"/>
      <c r="E638" s="1"/>
      <c r="F638" s="1"/>
    </row>
    <row r="639" spans="3:6">
      <c r="C639" s="1"/>
      <c r="D639" s="1"/>
      <c r="E639" s="1"/>
      <c r="F639" s="1"/>
    </row>
    <row r="640" spans="3:6">
      <c r="C640" s="1"/>
      <c r="D640" s="1"/>
      <c r="E640" s="1"/>
      <c r="F640" s="1"/>
    </row>
    <row r="641" spans="3:6">
      <c r="C641" s="1"/>
      <c r="D641" s="1"/>
      <c r="E641" s="1"/>
      <c r="F641" s="1"/>
    </row>
    <row r="642" spans="3:6">
      <c r="C642" s="1"/>
      <c r="D642" s="1"/>
      <c r="E642" s="1"/>
      <c r="F642" s="1"/>
    </row>
    <row r="643" spans="3:6">
      <c r="C643" s="1"/>
      <c r="D643" s="1"/>
      <c r="E643" s="1"/>
      <c r="F643" s="1"/>
    </row>
    <row r="644" spans="3:6">
      <c r="C644" s="1"/>
      <c r="D644" s="1"/>
      <c r="E644" s="1"/>
      <c r="F644" s="1"/>
    </row>
    <row r="645" spans="3:6">
      <c r="C645" s="1"/>
      <c r="D645" s="1"/>
      <c r="E645" s="1"/>
      <c r="F645" s="1"/>
    </row>
    <row r="646" spans="3:6">
      <c r="C646" s="1"/>
      <c r="D646" s="1"/>
      <c r="E646" s="1"/>
      <c r="F646" s="1"/>
    </row>
    <row r="647" spans="3:6">
      <c r="C647" s="1"/>
      <c r="D647" s="1"/>
      <c r="E647" s="1"/>
      <c r="F647" s="1"/>
    </row>
    <row r="648" spans="3:6">
      <c r="C648" s="1"/>
      <c r="D648" s="1"/>
      <c r="E648" s="1"/>
      <c r="F648" s="1"/>
    </row>
    <row r="649" spans="3:6">
      <c r="C649" s="1"/>
      <c r="D649" s="1"/>
      <c r="E649" s="1"/>
      <c r="F649" s="1"/>
    </row>
    <row r="650" spans="3:6">
      <c r="C650" s="1"/>
      <c r="D650" s="1"/>
      <c r="E650" s="1"/>
      <c r="F650" s="1"/>
    </row>
    <row r="651" spans="3:6">
      <c r="C651" s="1"/>
      <c r="D651" s="1"/>
      <c r="E651" s="1"/>
      <c r="F651" s="1"/>
    </row>
    <row r="652" spans="3:6">
      <c r="C652" s="1"/>
      <c r="D652" s="1"/>
      <c r="E652" s="1"/>
      <c r="F652" s="1"/>
    </row>
    <row r="653" spans="3:6">
      <c r="C653" s="1"/>
      <c r="D653" s="1"/>
      <c r="E653" s="1"/>
      <c r="F653" s="1"/>
    </row>
    <row r="654" spans="3:6">
      <c r="C654" s="1"/>
      <c r="D654" s="1"/>
      <c r="E654" s="1"/>
      <c r="F654" s="1"/>
    </row>
    <row r="655" spans="3:6">
      <c r="C655" s="1"/>
      <c r="D655" s="1"/>
      <c r="E655" s="1"/>
      <c r="F655" s="1"/>
    </row>
    <row r="656" spans="3:6">
      <c r="C656" s="1"/>
      <c r="D656" s="1"/>
      <c r="E656" s="1"/>
      <c r="F656" s="1"/>
    </row>
    <row r="657" spans="3:6">
      <c r="C657" s="1"/>
      <c r="D657" s="1"/>
      <c r="E657" s="1"/>
      <c r="F657" s="1"/>
    </row>
    <row r="658" spans="3:6">
      <c r="C658" s="1"/>
      <c r="D658" s="1"/>
      <c r="E658" s="1"/>
      <c r="F658" s="1"/>
    </row>
    <row r="659" spans="3:6">
      <c r="C659" s="1"/>
      <c r="D659" s="1"/>
      <c r="E659" s="1"/>
      <c r="F659" s="1"/>
    </row>
    <row r="660" spans="3:6">
      <c r="C660" s="1"/>
      <c r="D660" s="1"/>
      <c r="E660" s="1"/>
      <c r="F660" s="1"/>
    </row>
    <row r="661" spans="3:6">
      <c r="C661" s="1"/>
      <c r="D661" s="1"/>
      <c r="E661" s="1"/>
      <c r="F661" s="1"/>
    </row>
    <row r="662" spans="3:6">
      <c r="C662" s="1"/>
      <c r="D662" s="1"/>
      <c r="E662" s="1"/>
      <c r="F662" s="1"/>
    </row>
    <row r="663" spans="3:6">
      <c r="C663" s="1"/>
      <c r="D663" s="1"/>
      <c r="E663" s="1"/>
      <c r="F663" s="1"/>
    </row>
    <row r="664" spans="3:6">
      <c r="C664" s="1"/>
      <c r="D664" s="1"/>
      <c r="E664" s="1"/>
      <c r="F664" s="1"/>
    </row>
    <row r="665" spans="3:6">
      <c r="C665" s="1"/>
      <c r="D665" s="1"/>
      <c r="E665" s="1"/>
      <c r="F665" s="1"/>
    </row>
    <row r="666" spans="3:6">
      <c r="C666" s="1"/>
      <c r="D666" s="1"/>
      <c r="E666" s="1"/>
      <c r="F666" s="1"/>
    </row>
    <row r="667" spans="3:6">
      <c r="C667" s="1"/>
      <c r="D667" s="1"/>
      <c r="E667" s="1"/>
      <c r="F667" s="1"/>
    </row>
    <row r="668" spans="3:6">
      <c r="C668" s="1"/>
      <c r="D668" s="1"/>
      <c r="E668" s="1"/>
      <c r="F668" s="1"/>
    </row>
    <row r="669" spans="3:6">
      <c r="C669" s="1"/>
      <c r="D669" s="1"/>
      <c r="E669" s="1"/>
      <c r="F669" s="1"/>
    </row>
    <row r="670" spans="3:6">
      <c r="C670" s="1"/>
      <c r="D670" s="1"/>
      <c r="E670" s="1"/>
      <c r="F670" s="1"/>
    </row>
    <row r="671" spans="3:6">
      <c r="C671" s="1"/>
      <c r="D671" s="1"/>
      <c r="E671" s="1"/>
      <c r="F671" s="1"/>
    </row>
    <row r="672" spans="3:6">
      <c r="C672" s="1"/>
      <c r="D672" s="1"/>
      <c r="E672" s="1"/>
      <c r="F672" s="1"/>
    </row>
    <row r="673" spans="3:6">
      <c r="C673" s="1"/>
      <c r="D673" s="1"/>
      <c r="E673" s="1"/>
      <c r="F673" s="1"/>
    </row>
    <row r="674" spans="3:6">
      <c r="C674" s="1"/>
      <c r="D674" s="1"/>
      <c r="E674" s="1"/>
      <c r="F674" s="1"/>
    </row>
    <row r="675" spans="3:6">
      <c r="C675" s="1"/>
      <c r="D675" s="1"/>
      <c r="E675" s="1"/>
      <c r="F675" s="1"/>
    </row>
    <row r="676" spans="3:6">
      <c r="C676" s="1"/>
      <c r="D676" s="1"/>
      <c r="E676" s="1"/>
      <c r="F676" s="1"/>
    </row>
    <row r="677" spans="3:6">
      <c r="C677" s="1"/>
      <c r="D677" s="1"/>
      <c r="E677" s="1"/>
      <c r="F677" s="1"/>
    </row>
    <row r="678" spans="3:6">
      <c r="C678" s="1"/>
      <c r="D678" s="1"/>
      <c r="E678" s="1"/>
      <c r="F678" s="1"/>
    </row>
    <row r="679" spans="3:6">
      <c r="C679" s="1"/>
      <c r="D679" s="1"/>
      <c r="E679" s="1"/>
      <c r="F679" s="1"/>
    </row>
    <row r="680" spans="3:6">
      <c r="C680" s="1"/>
      <c r="D680" s="1"/>
      <c r="E680" s="1"/>
      <c r="F680" s="1"/>
    </row>
    <row r="681" spans="3:6">
      <c r="C681" s="1"/>
      <c r="D681" s="1"/>
      <c r="E681" s="1"/>
      <c r="F681" s="1"/>
    </row>
    <row r="682" spans="3:6">
      <c r="C682" s="1"/>
      <c r="D682" s="1"/>
      <c r="E682" s="1"/>
      <c r="F682" s="1"/>
    </row>
    <row r="683" spans="3:6">
      <c r="C683" s="1"/>
      <c r="D683" s="1"/>
      <c r="E683" s="1"/>
      <c r="F683" s="1"/>
    </row>
    <row r="684" spans="3:6">
      <c r="C684" s="1"/>
      <c r="D684" s="1"/>
      <c r="E684" s="1"/>
      <c r="F684" s="1"/>
    </row>
    <row r="685" spans="3:6">
      <c r="C685" s="1"/>
      <c r="D685" s="1"/>
      <c r="E685" s="1"/>
      <c r="F685" s="1"/>
    </row>
    <row r="686" spans="3:6">
      <c r="C686" s="1"/>
      <c r="D686" s="1"/>
      <c r="E686" s="1"/>
      <c r="F686" s="1"/>
    </row>
    <row r="687" spans="3:6">
      <c r="C687" s="1"/>
      <c r="D687" s="1"/>
      <c r="E687" s="1"/>
      <c r="F687" s="1"/>
    </row>
    <row r="688" spans="3:6">
      <c r="C688" s="1"/>
      <c r="D688" s="1"/>
      <c r="E688" s="1"/>
      <c r="F688" s="1"/>
    </row>
    <row r="689" spans="3:6">
      <c r="C689" s="1"/>
      <c r="D689" s="1"/>
      <c r="E689" s="1"/>
      <c r="F689" s="1"/>
    </row>
    <row r="690" spans="3:6">
      <c r="C690" s="1"/>
      <c r="D690" s="1"/>
      <c r="E690" s="1"/>
      <c r="F690" s="1"/>
    </row>
    <row r="691" spans="3:6">
      <c r="C691" s="1"/>
      <c r="D691" s="1"/>
      <c r="E691" s="1"/>
      <c r="F691" s="1"/>
    </row>
    <row r="692" spans="3:6">
      <c r="C692" s="1"/>
      <c r="D692" s="1"/>
      <c r="E692" s="1"/>
      <c r="F692" s="1"/>
    </row>
    <row r="693" spans="3:6">
      <c r="C693" s="1"/>
      <c r="D693" s="1"/>
      <c r="E693" s="1"/>
      <c r="F693" s="1"/>
    </row>
    <row r="694" spans="3:6">
      <c r="C694" s="1"/>
      <c r="D694" s="1"/>
      <c r="E694" s="1"/>
      <c r="F694" s="1"/>
    </row>
    <row r="695" spans="3:6">
      <c r="C695" s="1"/>
      <c r="D695" s="1"/>
      <c r="E695" s="1"/>
      <c r="F695" s="1"/>
    </row>
    <row r="696" spans="3:6">
      <c r="C696" s="1"/>
      <c r="D696" s="1"/>
      <c r="E696" s="1"/>
      <c r="F696" s="1"/>
    </row>
    <row r="697" spans="3:6">
      <c r="C697" s="1"/>
      <c r="D697" s="1"/>
      <c r="E697" s="1"/>
      <c r="F697" s="1"/>
    </row>
    <row r="698" spans="3:6">
      <c r="C698" s="1"/>
      <c r="D698" s="1"/>
      <c r="E698" s="1"/>
      <c r="F698" s="1"/>
    </row>
    <row r="699" spans="3:6">
      <c r="C699" s="1"/>
      <c r="D699" s="1"/>
      <c r="E699" s="1"/>
      <c r="F699" s="1"/>
    </row>
    <row r="700" spans="3:6">
      <c r="C700" s="1"/>
      <c r="D700" s="1"/>
      <c r="E700" s="1"/>
      <c r="F700" s="1"/>
    </row>
    <row r="701" spans="3:6">
      <c r="C701" s="1"/>
      <c r="D701" s="1"/>
      <c r="E701" s="1"/>
      <c r="F701" s="1"/>
    </row>
    <row r="702" spans="3:6">
      <c r="C702" s="1"/>
      <c r="D702" s="1"/>
      <c r="E702" s="1"/>
      <c r="F702" s="1"/>
    </row>
    <row r="703" spans="3:6">
      <c r="C703" s="1"/>
      <c r="D703" s="1"/>
      <c r="E703" s="1"/>
      <c r="F703" s="1"/>
    </row>
    <row r="704" spans="3:6">
      <c r="C704" s="1"/>
      <c r="D704" s="1"/>
      <c r="E704" s="1"/>
      <c r="F704" s="1"/>
    </row>
    <row r="705" spans="3:6">
      <c r="C705" s="1"/>
      <c r="D705" s="1"/>
      <c r="E705" s="1"/>
      <c r="F705" s="1"/>
    </row>
    <row r="706" spans="3:6">
      <c r="C706" s="1"/>
      <c r="D706" s="1"/>
      <c r="E706" s="1"/>
      <c r="F706" s="1"/>
    </row>
    <row r="707" spans="3:6">
      <c r="C707" s="1"/>
      <c r="D707" s="1"/>
      <c r="E707" s="1"/>
      <c r="F707" s="1"/>
    </row>
    <row r="708" spans="3:6">
      <c r="C708" s="1"/>
      <c r="D708" s="1"/>
      <c r="E708" s="1"/>
      <c r="F708" s="1"/>
    </row>
    <row r="709" spans="3:6">
      <c r="C709" s="1"/>
      <c r="D709" s="1"/>
      <c r="E709" s="1"/>
      <c r="F709" s="1"/>
    </row>
    <row r="710" spans="3:6">
      <c r="C710" s="1"/>
      <c r="D710" s="1"/>
      <c r="E710" s="1"/>
      <c r="F710" s="1"/>
    </row>
    <row r="711" spans="3:6">
      <c r="C711" s="1"/>
      <c r="D711" s="1"/>
      <c r="E711" s="1"/>
      <c r="F711" s="1"/>
    </row>
    <row r="712" spans="3:6">
      <c r="C712" s="1"/>
      <c r="D712" s="1"/>
      <c r="E712" s="1"/>
      <c r="F712" s="1"/>
    </row>
    <row r="713" spans="3:6">
      <c r="C713" s="1"/>
      <c r="D713" s="1"/>
      <c r="E713" s="1"/>
      <c r="F713" s="1"/>
    </row>
    <row r="714" spans="3:6">
      <c r="C714" s="1"/>
      <c r="D714" s="1"/>
      <c r="E714" s="1"/>
      <c r="F714" s="1"/>
    </row>
    <row r="715" spans="3:6">
      <c r="C715" s="1"/>
      <c r="D715" s="1"/>
      <c r="E715" s="1"/>
      <c r="F715" s="1"/>
    </row>
    <row r="716" spans="3:6">
      <c r="C716" s="1"/>
      <c r="D716" s="1"/>
      <c r="E716" s="1"/>
      <c r="F716" s="1"/>
    </row>
    <row r="717" spans="3:6">
      <c r="C717" s="1"/>
      <c r="D717" s="1"/>
      <c r="E717" s="1"/>
      <c r="F717" s="1"/>
    </row>
    <row r="718" spans="3:6">
      <c r="C718" s="1"/>
      <c r="D718" s="1"/>
      <c r="E718" s="1"/>
      <c r="F718" s="1"/>
    </row>
    <row r="719" spans="3:6">
      <c r="C719" s="1"/>
      <c r="D719" s="1"/>
      <c r="E719" s="1"/>
      <c r="F719" s="1"/>
    </row>
    <row r="720" spans="3:6">
      <c r="C720" s="1"/>
      <c r="D720" s="1"/>
      <c r="E720" s="1"/>
      <c r="F720" s="1"/>
    </row>
    <row r="721" spans="3:6">
      <c r="C721" s="1"/>
      <c r="D721" s="1"/>
      <c r="E721" s="1"/>
      <c r="F721" s="1"/>
    </row>
    <row r="722" spans="3:6">
      <c r="C722" s="1"/>
      <c r="D722" s="1"/>
      <c r="E722" s="1"/>
      <c r="F722" s="1"/>
    </row>
    <row r="723" spans="3:6">
      <c r="C723" s="1"/>
      <c r="D723" s="1"/>
      <c r="E723" s="1"/>
      <c r="F723" s="1"/>
    </row>
    <row r="724" spans="3:6">
      <c r="C724" s="1"/>
      <c r="D724" s="1"/>
      <c r="E724" s="1"/>
      <c r="F724" s="1"/>
    </row>
    <row r="725" spans="3:6">
      <c r="C725" s="1"/>
      <c r="D725" s="1"/>
      <c r="E725" s="1"/>
      <c r="F725" s="1"/>
    </row>
    <row r="726" spans="3:6">
      <c r="C726" s="1"/>
      <c r="D726" s="1"/>
      <c r="E726" s="1"/>
      <c r="F726" s="1"/>
    </row>
    <row r="727" spans="3:6">
      <c r="C727" s="1"/>
      <c r="D727" s="1"/>
      <c r="E727" s="1"/>
      <c r="F727" s="1"/>
    </row>
    <row r="728" spans="3:6">
      <c r="C728" s="1"/>
      <c r="D728" s="1"/>
      <c r="E728" s="1"/>
      <c r="F728" s="1"/>
    </row>
    <row r="729" spans="3:6">
      <c r="C729" s="1"/>
      <c r="D729" s="1"/>
      <c r="E729" s="1"/>
      <c r="F729" s="1"/>
    </row>
    <row r="730" spans="3:6">
      <c r="C730" s="1"/>
      <c r="D730" s="1"/>
      <c r="E730" s="1"/>
      <c r="F730" s="1"/>
    </row>
    <row r="731" spans="3:6">
      <c r="C731" s="1"/>
      <c r="D731" s="1"/>
      <c r="E731" s="1"/>
      <c r="F731" s="1"/>
    </row>
    <row r="732" spans="3:6">
      <c r="C732" s="1"/>
      <c r="D732" s="1"/>
      <c r="E732" s="1"/>
      <c r="F732" s="1"/>
    </row>
    <row r="733" spans="3:6">
      <c r="C733" s="1"/>
      <c r="D733" s="1"/>
      <c r="E733" s="1"/>
      <c r="F733" s="1"/>
    </row>
    <row r="734" spans="3:6">
      <c r="C734" s="1"/>
      <c r="D734" s="1"/>
      <c r="E734" s="1"/>
      <c r="F734" s="1"/>
    </row>
    <row r="735" spans="3:6">
      <c r="C735" s="1"/>
      <c r="D735" s="1"/>
      <c r="E735" s="1"/>
      <c r="F735" s="1"/>
    </row>
    <row r="736" spans="3:6">
      <c r="C736" s="1"/>
      <c r="D736" s="1"/>
      <c r="E736" s="1"/>
      <c r="F736" s="1"/>
    </row>
    <row r="737" spans="3:6">
      <c r="C737" s="1"/>
      <c r="D737" s="1"/>
      <c r="E737" s="1"/>
      <c r="F737" s="1"/>
    </row>
    <row r="738" spans="3:6">
      <c r="C738" s="1"/>
      <c r="D738" s="1"/>
      <c r="E738" s="1"/>
      <c r="F738" s="1"/>
    </row>
    <row r="739" spans="3:6">
      <c r="C739" s="1"/>
      <c r="D739" s="1"/>
      <c r="E739" s="1"/>
      <c r="F739" s="1"/>
    </row>
    <row r="740" spans="3:6">
      <c r="C740" s="1"/>
      <c r="D740" s="1"/>
      <c r="E740" s="1"/>
      <c r="F740" s="1"/>
    </row>
    <row r="741" spans="3:6">
      <c r="C741" s="1"/>
      <c r="D741" s="1"/>
      <c r="E741" s="1"/>
      <c r="F741" s="1"/>
    </row>
    <row r="742" spans="3:6">
      <c r="C742" s="1"/>
      <c r="D742" s="1"/>
      <c r="E742" s="1"/>
      <c r="F742" s="1"/>
    </row>
    <row r="743" spans="3:6">
      <c r="C743" s="1"/>
      <c r="D743" s="1"/>
      <c r="E743" s="1"/>
      <c r="F743" s="1"/>
    </row>
    <row r="744" spans="3:6">
      <c r="C744" s="1"/>
      <c r="D744" s="1"/>
      <c r="E744" s="1"/>
      <c r="F744" s="1"/>
    </row>
    <row r="745" spans="3:6">
      <c r="C745" s="1"/>
      <c r="D745" s="1"/>
      <c r="E745" s="1"/>
      <c r="F745" s="1"/>
    </row>
    <row r="746" spans="3:6">
      <c r="C746" s="1"/>
      <c r="D746" s="1"/>
      <c r="E746" s="1"/>
      <c r="F746" s="1"/>
    </row>
    <row r="747" spans="3:6">
      <c r="C747" s="1"/>
      <c r="D747" s="1"/>
      <c r="E747" s="1"/>
      <c r="F747" s="1"/>
    </row>
    <row r="748" spans="3:6">
      <c r="C748" s="1"/>
      <c r="D748" s="1"/>
      <c r="E748" s="1"/>
      <c r="F748" s="1"/>
    </row>
    <row r="749" spans="3:6">
      <c r="C749" s="1"/>
      <c r="D749" s="1"/>
      <c r="E749" s="1"/>
      <c r="F749" s="1"/>
    </row>
    <row r="750" spans="3:6">
      <c r="C750" s="1"/>
      <c r="D750" s="1"/>
      <c r="E750" s="1"/>
      <c r="F750" s="1"/>
    </row>
    <row r="751" spans="3:6">
      <c r="C751" s="1"/>
      <c r="D751" s="1"/>
      <c r="E751" s="1"/>
      <c r="F751" s="1"/>
    </row>
    <row r="752" spans="3:6">
      <c r="C752" s="1"/>
      <c r="D752" s="1"/>
      <c r="E752" s="1"/>
      <c r="F752" s="1"/>
    </row>
    <row r="753" spans="3:6">
      <c r="C753" s="1"/>
      <c r="D753" s="1"/>
      <c r="E753" s="1"/>
      <c r="F753" s="1"/>
    </row>
    <row r="754" spans="3:6">
      <c r="C754" s="1"/>
      <c r="D754" s="1"/>
      <c r="E754" s="1"/>
      <c r="F754" s="1"/>
    </row>
    <row r="755" spans="3:6">
      <c r="C755" s="1"/>
      <c r="D755" s="1"/>
      <c r="E755" s="1"/>
      <c r="F755" s="1"/>
    </row>
    <row r="756" spans="3:6">
      <c r="C756" s="1"/>
      <c r="D756" s="1"/>
      <c r="E756" s="1"/>
      <c r="F756" s="1"/>
    </row>
    <row r="757" spans="3:6">
      <c r="C757" s="1"/>
      <c r="D757" s="1"/>
      <c r="E757" s="1"/>
      <c r="F757" s="1"/>
    </row>
    <row r="758" spans="3:6">
      <c r="C758" s="1"/>
      <c r="D758" s="1"/>
      <c r="E758" s="1"/>
      <c r="F758" s="1"/>
    </row>
    <row r="759" spans="3:6">
      <c r="C759" s="1"/>
      <c r="D759" s="1"/>
      <c r="E759" s="1"/>
      <c r="F759" s="1"/>
    </row>
    <row r="760" spans="3:6">
      <c r="C760" s="1"/>
      <c r="D760" s="1"/>
      <c r="E760" s="1"/>
      <c r="F760" s="1"/>
    </row>
    <row r="761" spans="3:6">
      <c r="C761" s="1"/>
      <c r="D761" s="1"/>
      <c r="E761" s="1"/>
      <c r="F761" s="1"/>
    </row>
    <row r="762" spans="3:6">
      <c r="C762" s="1"/>
      <c r="D762" s="1"/>
      <c r="E762" s="1"/>
      <c r="F762" s="1"/>
    </row>
    <row r="763" spans="3:6">
      <c r="C763" s="1"/>
      <c r="D763" s="1"/>
      <c r="E763" s="1"/>
      <c r="F763" s="1"/>
    </row>
    <row r="764" spans="3:6">
      <c r="C764" s="1"/>
      <c r="D764" s="1"/>
      <c r="E764" s="1"/>
      <c r="F764" s="1"/>
    </row>
    <row r="765" spans="3:6">
      <c r="C765" s="1"/>
      <c r="D765" s="1"/>
      <c r="E765" s="1"/>
      <c r="F765" s="1"/>
    </row>
    <row r="766" spans="3:6">
      <c r="C766" s="1"/>
      <c r="D766" s="1"/>
      <c r="E766" s="1"/>
      <c r="F766" s="1"/>
    </row>
    <row r="767" spans="3:6">
      <c r="C767" s="1"/>
      <c r="D767" s="1"/>
      <c r="E767" s="1"/>
      <c r="F767" s="1"/>
    </row>
    <row r="768" spans="3:6">
      <c r="C768" s="1"/>
      <c r="D768" s="1"/>
      <c r="E768" s="1"/>
      <c r="F768" s="1"/>
    </row>
    <row r="769" spans="3:6">
      <c r="C769" s="1"/>
      <c r="D769" s="1"/>
      <c r="E769" s="1"/>
      <c r="F769" s="1"/>
    </row>
    <row r="770" spans="3:6">
      <c r="C770" s="1"/>
      <c r="D770" s="1"/>
      <c r="E770" s="1"/>
      <c r="F770" s="1"/>
    </row>
    <row r="771" spans="3:6">
      <c r="C771" s="1"/>
      <c r="D771" s="1"/>
      <c r="E771" s="1"/>
      <c r="F771" s="1"/>
    </row>
    <row r="772" spans="3:6">
      <c r="C772" s="1"/>
      <c r="D772" s="1"/>
      <c r="E772" s="1"/>
      <c r="F772" s="1"/>
    </row>
    <row r="773" spans="3:6">
      <c r="C773" s="1"/>
      <c r="D773" s="1"/>
      <c r="E773" s="1"/>
      <c r="F773" s="1"/>
    </row>
    <row r="774" spans="3:6">
      <c r="C774" s="1"/>
      <c r="D774" s="1"/>
      <c r="E774" s="1"/>
      <c r="F774" s="1"/>
    </row>
    <row r="775" spans="3:6">
      <c r="C775" s="1"/>
      <c r="D775" s="1"/>
      <c r="E775" s="1"/>
      <c r="F775" s="1"/>
    </row>
    <row r="776" spans="3:6">
      <c r="C776" s="1"/>
      <c r="D776" s="1"/>
      <c r="E776" s="1"/>
      <c r="F776" s="1"/>
    </row>
    <row r="777" spans="3:6">
      <c r="C777" s="1"/>
      <c r="D777" s="1"/>
      <c r="E777" s="1"/>
      <c r="F777" s="1"/>
    </row>
    <row r="778" spans="3:6">
      <c r="C778" s="1"/>
      <c r="D778" s="1"/>
      <c r="E778" s="1"/>
      <c r="F778" s="1"/>
    </row>
    <row r="779" spans="3:6">
      <c r="C779" s="1"/>
      <c r="D779" s="1"/>
      <c r="E779" s="1"/>
      <c r="F779" s="1"/>
    </row>
    <row r="780" spans="3:6">
      <c r="C780" s="1"/>
      <c r="D780" s="1"/>
      <c r="E780" s="1"/>
      <c r="F780" s="1"/>
    </row>
    <row r="781" spans="3:6">
      <c r="C781" s="1"/>
      <c r="D781" s="1"/>
      <c r="E781" s="1"/>
      <c r="F781" s="1"/>
    </row>
    <row r="782" spans="3:6">
      <c r="C782" s="1"/>
      <c r="D782" s="1"/>
      <c r="E782" s="1"/>
      <c r="F782" s="1"/>
    </row>
    <row r="783" spans="3:6">
      <c r="C783" s="1"/>
      <c r="D783" s="1"/>
      <c r="E783" s="1"/>
      <c r="F783" s="1"/>
    </row>
    <row r="784" spans="3:6">
      <c r="C784" s="1"/>
      <c r="D784" s="1"/>
      <c r="E784" s="1"/>
      <c r="F784" s="1"/>
    </row>
    <row r="785" spans="2:6">
      <c r="C785" s="1"/>
      <c r="D785" s="1"/>
      <c r="E785" s="1"/>
      <c r="F785" s="1"/>
    </row>
    <row r="786" spans="2:6">
      <c r="C786" s="1"/>
      <c r="D786" s="1"/>
      <c r="E786" s="1"/>
      <c r="F786" s="1"/>
    </row>
    <row r="787" spans="2:6">
      <c r="C787" s="1"/>
      <c r="D787" s="1"/>
      <c r="E787" s="1"/>
      <c r="F787" s="1"/>
    </row>
    <row r="788" spans="2:6">
      <c r="C788" s="1"/>
      <c r="D788" s="1"/>
      <c r="E788" s="1"/>
      <c r="F788" s="1"/>
    </row>
    <row r="789" spans="2:6">
      <c r="C789" s="1"/>
      <c r="D789" s="1"/>
      <c r="E789" s="1"/>
      <c r="F789" s="1"/>
    </row>
    <row r="790" spans="2:6">
      <c r="C790" s="1"/>
      <c r="D790" s="1"/>
      <c r="E790" s="1"/>
      <c r="F790" s="1"/>
    </row>
    <row r="791" spans="2:6">
      <c r="C791" s="1"/>
      <c r="D791" s="1"/>
      <c r="E791" s="1"/>
      <c r="F791" s="1"/>
    </row>
    <row r="792" spans="2:6">
      <c r="C792" s="1"/>
      <c r="D792" s="1"/>
      <c r="E792" s="1"/>
      <c r="F792" s="1"/>
    </row>
    <row r="793" spans="2:6">
      <c r="C793" s="1"/>
      <c r="D793" s="1"/>
      <c r="E793" s="1"/>
      <c r="F793" s="1"/>
    </row>
    <row r="794" spans="2:6">
      <c r="C794" s="1"/>
      <c r="D794" s="1"/>
      <c r="E794" s="1"/>
      <c r="F794" s="1"/>
    </row>
    <row r="795" spans="2:6">
      <c r="C795" s="1"/>
      <c r="D795" s="1"/>
      <c r="E795" s="1"/>
      <c r="F795" s="1"/>
    </row>
    <row r="796" spans="2:6">
      <c r="B796" s="42"/>
      <c r="C796" s="1"/>
      <c r="D796" s="1"/>
      <c r="E796" s="1"/>
      <c r="F796" s="1"/>
    </row>
    <row r="797" spans="2:6">
      <c r="B797" s="42"/>
      <c r="C797" s="1"/>
      <c r="D797" s="1"/>
      <c r="E797" s="1"/>
      <c r="F797" s="1"/>
    </row>
    <row r="798" spans="2:6">
      <c r="B798" s="3"/>
      <c r="C798" s="1"/>
      <c r="D798" s="1"/>
      <c r="E798" s="1"/>
      <c r="F798" s="1"/>
    </row>
    <row r="799" spans="2:6">
      <c r="C799" s="1"/>
      <c r="D799" s="1"/>
      <c r="E799" s="1"/>
      <c r="F799" s="1"/>
    </row>
    <row r="800" spans="2:6">
      <c r="C800" s="1"/>
      <c r="D800" s="1"/>
      <c r="E800" s="1"/>
      <c r="F800" s="1"/>
    </row>
    <row r="801" spans="3:6">
      <c r="C801" s="1"/>
      <c r="D801" s="1"/>
      <c r="E801" s="1"/>
      <c r="F801" s="1"/>
    </row>
    <row r="802" spans="3:6">
      <c r="C802" s="1"/>
      <c r="D802" s="1"/>
      <c r="E802" s="1"/>
      <c r="F802" s="1"/>
    </row>
    <row r="803" spans="3:6">
      <c r="C803" s="1"/>
      <c r="D803" s="1"/>
      <c r="E803" s="1"/>
      <c r="F803" s="1"/>
    </row>
    <row r="804" spans="3:6">
      <c r="C804" s="1"/>
      <c r="D804" s="1"/>
      <c r="E804" s="1"/>
      <c r="F804" s="1"/>
    </row>
    <row r="805" spans="3:6">
      <c r="C805" s="1"/>
      <c r="D805" s="1"/>
      <c r="E805" s="1"/>
      <c r="F805" s="1"/>
    </row>
    <row r="806" spans="3:6">
      <c r="C806" s="1"/>
      <c r="D806" s="1"/>
      <c r="E806" s="1"/>
      <c r="F806" s="1"/>
    </row>
    <row r="807" spans="3:6">
      <c r="C807" s="1"/>
      <c r="D807" s="1"/>
      <c r="E807" s="1"/>
      <c r="F807" s="1"/>
    </row>
    <row r="808" spans="3:6">
      <c r="C808" s="1"/>
      <c r="D808" s="1"/>
      <c r="E808" s="1"/>
      <c r="F808" s="1"/>
    </row>
    <row r="809" spans="3:6">
      <c r="C809" s="1"/>
      <c r="D809" s="1"/>
      <c r="E809" s="1"/>
      <c r="F809" s="1"/>
    </row>
    <row r="810" spans="3:6">
      <c r="C810" s="1"/>
      <c r="D810" s="1"/>
      <c r="E810" s="1"/>
      <c r="F810" s="1"/>
    </row>
    <row r="811" spans="3:6">
      <c r="C811" s="1"/>
      <c r="D811" s="1"/>
      <c r="E811" s="1"/>
      <c r="F811" s="1"/>
    </row>
    <row r="812" spans="3:6">
      <c r="C812" s="1"/>
      <c r="D812" s="1"/>
      <c r="E812" s="1"/>
      <c r="F812" s="1"/>
    </row>
    <row r="813" spans="3:6">
      <c r="C813" s="1"/>
      <c r="D813" s="1"/>
      <c r="E813" s="1"/>
      <c r="F813" s="1"/>
    </row>
    <row r="814" spans="3:6">
      <c r="C814" s="1"/>
      <c r="D814" s="1"/>
      <c r="E814" s="1"/>
      <c r="F814" s="1"/>
    </row>
    <row r="815" spans="3:6">
      <c r="C815" s="1"/>
      <c r="D815" s="1"/>
      <c r="E815" s="1"/>
      <c r="F815" s="1"/>
    </row>
    <row r="816" spans="3:6">
      <c r="C816" s="1"/>
      <c r="D816" s="1"/>
      <c r="E816" s="1"/>
      <c r="F816" s="1"/>
    </row>
    <row r="817" spans="3:6">
      <c r="C817" s="1"/>
      <c r="D817" s="1"/>
      <c r="E817" s="1"/>
      <c r="F817" s="1"/>
    </row>
    <row r="818" spans="3:6">
      <c r="C818" s="1"/>
      <c r="D818" s="1"/>
      <c r="E818" s="1"/>
      <c r="F818" s="1"/>
    </row>
    <row r="819" spans="3:6">
      <c r="C819" s="1"/>
      <c r="D819" s="1"/>
      <c r="E819" s="1"/>
      <c r="F819" s="1"/>
    </row>
    <row r="820" spans="3:6">
      <c r="C820" s="1"/>
      <c r="D820" s="1"/>
      <c r="E820" s="1"/>
      <c r="F820" s="1"/>
    </row>
    <row r="821" spans="3:6">
      <c r="C821" s="1"/>
      <c r="D821" s="1"/>
      <c r="E821" s="1"/>
      <c r="F821" s="1"/>
    </row>
    <row r="822" spans="3:6">
      <c r="C822" s="1"/>
      <c r="D822" s="1"/>
      <c r="E822" s="1"/>
      <c r="F822" s="1"/>
    </row>
    <row r="823" spans="3:6">
      <c r="C823" s="1"/>
      <c r="D823" s="1"/>
      <c r="E823" s="1"/>
      <c r="F823" s="1"/>
    </row>
    <row r="824" spans="3:6">
      <c r="C824" s="1"/>
      <c r="D824" s="1"/>
      <c r="E824" s="1"/>
      <c r="F824" s="1"/>
    </row>
    <row r="825" spans="3:6">
      <c r="C825" s="1"/>
      <c r="D825" s="1"/>
      <c r="E825" s="1"/>
      <c r="F825" s="1"/>
    </row>
    <row r="826" spans="3:6">
      <c r="C826" s="1"/>
      <c r="D826" s="1"/>
      <c r="E826" s="1"/>
      <c r="F826" s="1"/>
    </row>
    <row r="827" spans="3:6">
      <c r="C827" s="1"/>
      <c r="D827" s="1"/>
      <c r="E827" s="1"/>
      <c r="F827" s="1"/>
    </row>
    <row r="828" spans="3:6">
      <c r="C828" s="1"/>
      <c r="D828" s="1"/>
      <c r="E828" s="1"/>
      <c r="F828" s="1"/>
    </row>
    <row r="829" spans="3:6">
      <c r="C829" s="1"/>
      <c r="D829" s="1"/>
      <c r="E829" s="1"/>
      <c r="F829" s="1"/>
    </row>
    <row r="830" spans="3:6">
      <c r="C830" s="1"/>
      <c r="D830" s="1"/>
      <c r="E830" s="1"/>
      <c r="F830" s="1"/>
    </row>
  </sheetData>
  <sheetProtection sheet="1" objects="1" scenarios="1"/>
  <mergeCells count="3">
    <mergeCell ref="B6:U6"/>
    <mergeCell ref="B7:U7"/>
    <mergeCell ref="B16:K16"/>
  </mergeCells>
  <phoneticPr fontId="3" type="noConversion"/>
  <conditionalFormatting sqref="B17:B110">
    <cfRule type="cellIs" dxfId="8" priority="2" operator="equal">
      <formula>"NR3"</formula>
    </cfRule>
  </conditionalFormatting>
  <conditionalFormatting sqref="B17:B110">
    <cfRule type="containsText" dxfId="7" priority="1" operator="containsText" text="הפרשה ">
      <formula>NOT(ISERROR(SEARCH("הפרשה ",B17)))</formula>
    </cfRule>
  </conditionalFormatting>
  <dataValidations count="6">
    <dataValidation type="list" allowBlank="1" showInputMessage="1" showErrorMessage="1" sqref="G556:G828">
      <formula1>$BK$7:$BK$24</formula1>
    </dataValidation>
    <dataValidation allowBlank="1" showInputMessage="1" showErrorMessage="1" sqref="H2 B34 Q9 B36 B14 B16"/>
    <dataValidation type="list" allowBlank="1" showInputMessage="1" showErrorMessage="1" sqref="I12:I15 I37:I828 I17:I35">
      <formula1>$BM$7:$BM$10</formula1>
    </dataValidation>
    <dataValidation type="list" allowBlank="1" showInputMessage="1" showErrorMessage="1" sqref="E12:E15 E37:E822 E17:E35">
      <formula1>$BI$7:$BI$24</formula1>
    </dataValidation>
    <dataValidation type="list" allowBlank="1" showInputMessage="1" showErrorMessage="1" sqref="L12:L828">
      <formula1>$BN$7:$BN$20</formula1>
    </dataValidation>
    <dataValidation type="list" allowBlank="1" showInputMessage="1" showErrorMessage="1" sqref="G12:G15 G37:G555 G17:G35">
      <formula1>$BK$7:$BK$29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362"/>
  <sheetViews>
    <sheetView rightToLeft="1" topLeftCell="A182" zoomScale="90" zoomScaleNormal="90" workbookViewId="0">
      <selection activeCell="B182" sqref="B182:B246"/>
    </sheetView>
  </sheetViews>
  <sheetFormatPr defaultColWidth="9.140625" defaultRowHeight="18"/>
  <cols>
    <col min="1" max="1" width="6.28515625" style="1" customWidth="1"/>
    <col min="2" max="2" width="43.85546875" style="2" bestFit="1" customWidth="1"/>
    <col min="3" max="3" width="63.140625" style="2" bestFit="1" customWidth="1"/>
    <col min="4" max="4" width="9.7109375" style="2" bestFit="1" customWidth="1"/>
    <col min="5" max="5" width="8" style="2" bestFit="1" customWidth="1"/>
    <col min="6" max="6" width="12" style="2" bestFit="1" customWidth="1"/>
    <col min="7" max="7" width="44.7109375" style="2" bestFit="1" customWidth="1"/>
    <col min="8" max="8" width="12.28515625" style="1" bestFit="1" customWidth="1"/>
    <col min="9" max="9" width="10.140625" style="1" bestFit="1" customWidth="1"/>
    <col min="10" max="10" width="10.7109375" style="1" bestFit="1" customWidth="1"/>
    <col min="11" max="11" width="8.28515625" style="1" bestFit="1" customWidth="1"/>
    <col min="12" max="13" width="9" style="1" bestFit="1" customWidth="1"/>
    <col min="14" max="14" width="9.7109375" style="1" customWidth="1"/>
    <col min="15" max="15" width="10.42578125" style="1" bestFit="1" customWidth="1"/>
    <col min="16" max="16" width="7.7109375" style="1" customWidth="1"/>
    <col min="17" max="17" width="7.140625" style="1" customWidth="1"/>
    <col min="18" max="18" width="6" style="1" customWidth="1"/>
    <col min="19" max="19" width="7.85546875" style="1" customWidth="1"/>
    <col min="20" max="20" width="8.140625" style="1" customWidth="1"/>
    <col min="21" max="21" width="6.28515625" style="1" customWidth="1"/>
    <col min="22" max="22" width="8" style="1" customWidth="1"/>
    <col min="23" max="23" width="8.7109375" style="1" customWidth="1"/>
    <col min="24" max="24" width="10" style="1" customWidth="1"/>
    <col min="25" max="25" width="9.5703125" style="1" customWidth="1"/>
    <col min="26" max="26" width="6.140625" style="1" customWidth="1"/>
    <col min="27" max="28" width="5.7109375" style="1" customWidth="1"/>
    <col min="29" max="29" width="6.85546875" style="1" customWidth="1"/>
    <col min="30" max="30" width="6.42578125" style="1" customWidth="1"/>
    <col min="31" max="31" width="6.7109375" style="1" customWidth="1"/>
    <col min="32" max="32" width="7.28515625" style="1" customWidth="1"/>
    <col min="33" max="44" width="5.7109375" style="1" customWidth="1"/>
    <col min="45" max="16384" width="9.140625" style="1"/>
  </cols>
  <sheetData>
    <row r="1" spans="2:62">
      <c r="B1" s="47" t="s">
        <v>159</v>
      </c>
      <c r="C1" s="68" t="s" vm="1">
        <v>238</v>
      </c>
    </row>
    <row r="2" spans="2:62">
      <c r="B2" s="47" t="s">
        <v>158</v>
      </c>
      <c r="C2" s="68" t="s">
        <v>239</v>
      </c>
    </row>
    <row r="3" spans="2:62">
      <c r="B3" s="47" t="s">
        <v>160</v>
      </c>
      <c r="C3" s="68" t="s">
        <v>240</v>
      </c>
    </row>
    <row r="4" spans="2:62">
      <c r="B4" s="47" t="s">
        <v>161</v>
      </c>
      <c r="C4" s="68">
        <v>12147</v>
      </c>
    </row>
    <row r="6" spans="2:62" ht="26.25" customHeight="1">
      <c r="B6" s="107" t="s">
        <v>189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  <c r="BJ6" s="3"/>
    </row>
    <row r="7" spans="2:62" ht="26.25" customHeight="1">
      <c r="B7" s="107" t="s">
        <v>72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F7" s="3"/>
      <c r="BJ7" s="3"/>
    </row>
    <row r="8" spans="2:62" s="3" customFormat="1" ht="78.75">
      <c r="B8" s="22" t="s">
        <v>95</v>
      </c>
      <c r="C8" s="30" t="s">
        <v>34</v>
      </c>
      <c r="D8" s="30" t="s">
        <v>99</v>
      </c>
      <c r="E8" s="30" t="s">
        <v>205</v>
      </c>
      <c r="F8" s="30" t="s">
        <v>97</v>
      </c>
      <c r="G8" s="30" t="s">
        <v>49</v>
      </c>
      <c r="H8" s="30" t="s">
        <v>83</v>
      </c>
      <c r="I8" s="13" t="s">
        <v>216</v>
      </c>
      <c r="J8" s="13" t="s">
        <v>215</v>
      </c>
      <c r="K8" s="30" t="s">
        <v>230</v>
      </c>
      <c r="L8" s="13" t="s">
        <v>46</v>
      </c>
      <c r="M8" s="13" t="s">
        <v>45</v>
      </c>
      <c r="N8" s="13" t="s">
        <v>162</v>
      </c>
      <c r="O8" s="14" t="s">
        <v>164</v>
      </c>
      <c r="BF8" s="1"/>
      <c r="BG8" s="1"/>
      <c r="BH8" s="1"/>
      <c r="BJ8" s="4"/>
    </row>
    <row r="9" spans="2:62" s="3" customFormat="1" ht="24" customHeight="1">
      <c r="B9" s="15"/>
      <c r="C9" s="16"/>
      <c r="D9" s="16"/>
      <c r="E9" s="16"/>
      <c r="F9" s="16"/>
      <c r="G9" s="16"/>
      <c r="H9" s="16"/>
      <c r="I9" s="16" t="s">
        <v>223</v>
      </c>
      <c r="J9" s="16"/>
      <c r="K9" s="16" t="s">
        <v>219</v>
      </c>
      <c r="L9" s="16" t="s">
        <v>219</v>
      </c>
      <c r="M9" s="16" t="s">
        <v>19</v>
      </c>
      <c r="N9" s="16" t="s">
        <v>19</v>
      </c>
      <c r="O9" s="17" t="s">
        <v>19</v>
      </c>
      <c r="BF9" s="1"/>
      <c r="BH9" s="1"/>
      <c r="BJ9" s="4"/>
    </row>
    <row r="10" spans="2:62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BF10" s="1"/>
      <c r="BG10" s="3"/>
      <c r="BH10" s="1"/>
      <c r="BJ10" s="1"/>
    </row>
    <row r="11" spans="2:62" s="4" customFormat="1" ht="18" customHeight="1">
      <c r="B11" s="87" t="s">
        <v>27</v>
      </c>
      <c r="C11" s="89"/>
      <c r="D11" s="89"/>
      <c r="E11" s="89"/>
      <c r="F11" s="89"/>
      <c r="G11" s="89"/>
      <c r="H11" s="89"/>
      <c r="I11" s="90"/>
      <c r="J11" s="91"/>
      <c r="K11" s="90">
        <v>1.64785274</v>
      </c>
      <c r="L11" s="90">
        <f>L12+L131</f>
        <v>1073.7887149159997</v>
      </c>
      <c r="M11" s="89"/>
      <c r="N11" s="92">
        <f t="shared" ref="N11:N42" si="0">L11/$L$11</f>
        <v>1</v>
      </c>
      <c r="O11" s="92">
        <f>L11/'סכום נכסי הקרן'!$C$42</f>
        <v>0.15157958222154852</v>
      </c>
      <c r="BF11" s="1"/>
      <c r="BG11" s="3"/>
      <c r="BH11" s="1"/>
      <c r="BJ11" s="1"/>
    </row>
    <row r="12" spans="2:62" ht="20.25">
      <c r="B12" s="71" t="s">
        <v>210</v>
      </c>
      <c r="C12" s="72"/>
      <c r="D12" s="72"/>
      <c r="E12" s="72"/>
      <c r="F12" s="72"/>
      <c r="G12" s="72"/>
      <c r="H12" s="72"/>
      <c r="I12" s="80"/>
      <c r="J12" s="82"/>
      <c r="K12" s="80">
        <v>1.5057875469999999</v>
      </c>
      <c r="L12" s="80">
        <f>L13+L44+L87</f>
        <v>610.24987796299979</v>
      </c>
      <c r="M12" s="72"/>
      <c r="N12" s="81">
        <f t="shared" si="0"/>
        <v>0.56831466887854043</v>
      </c>
      <c r="O12" s="81">
        <f>L12/'סכום נכסי הקרן'!$C$42</f>
        <v>8.6144900078986841E-2</v>
      </c>
      <c r="BG12" s="4"/>
    </row>
    <row r="13" spans="2:62">
      <c r="B13" s="88" t="s">
        <v>256</v>
      </c>
      <c r="C13" s="72"/>
      <c r="D13" s="72"/>
      <c r="E13" s="72"/>
      <c r="F13" s="72"/>
      <c r="G13" s="72"/>
      <c r="H13" s="72"/>
      <c r="I13" s="80"/>
      <c r="J13" s="82"/>
      <c r="K13" s="80">
        <v>1.1342983999999999E-2</v>
      </c>
      <c r="L13" s="80">
        <f>SUM(L14:L42)</f>
        <v>373.27552068099988</v>
      </c>
      <c r="M13" s="72"/>
      <c r="N13" s="81">
        <f t="shared" si="0"/>
        <v>0.34762473799158938</v>
      </c>
      <c r="O13" s="81">
        <f>L13/'סכום נכסי הקרן'!$C$42</f>
        <v>5.2692812554640395E-2</v>
      </c>
    </row>
    <row r="14" spans="2:62">
      <c r="B14" s="76" t="s">
        <v>257</v>
      </c>
      <c r="C14" s="70" t="s">
        <v>258</v>
      </c>
      <c r="D14" s="83" t="s">
        <v>100</v>
      </c>
      <c r="E14" s="83" t="s">
        <v>259</v>
      </c>
      <c r="F14" s="70" t="s">
        <v>260</v>
      </c>
      <c r="G14" s="83" t="s">
        <v>170</v>
      </c>
      <c r="H14" s="83" t="s">
        <v>144</v>
      </c>
      <c r="I14" s="77">
        <v>70.634406999999996</v>
      </c>
      <c r="J14" s="79">
        <v>22090</v>
      </c>
      <c r="K14" s="70"/>
      <c r="L14" s="77">
        <v>15.603140578</v>
      </c>
      <c r="M14" s="78">
        <v>1.3840190707221948E-6</v>
      </c>
      <c r="N14" s="78">
        <f t="shared" si="0"/>
        <v>1.4530922481542937E-2</v>
      </c>
      <c r="O14" s="78">
        <f>L14/'סכום נכסי הקרן'!$C$42</f>
        <v>2.2025911590459859E-3</v>
      </c>
    </row>
    <row r="15" spans="2:62">
      <c r="B15" s="76" t="s">
        <v>261</v>
      </c>
      <c r="C15" s="70" t="s">
        <v>262</v>
      </c>
      <c r="D15" s="83" t="s">
        <v>100</v>
      </c>
      <c r="E15" s="83" t="s">
        <v>259</v>
      </c>
      <c r="F15" s="70" t="s">
        <v>263</v>
      </c>
      <c r="G15" s="83" t="s">
        <v>264</v>
      </c>
      <c r="H15" s="83" t="s">
        <v>144</v>
      </c>
      <c r="I15" s="77">
        <v>1986.927017</v>
      </c>
      <c r="J15" s="79">
        <v>1026</v>
      </c>
      <c r="K15" s="70"/>
      <c r="L15" s="77">
        <v>20.385871194</v>
      </c>
      <c r="M15" s="78">
        <v>1.5516186305051977E-6</v>
      </c>
      <c r="N15" s="78">
        <f t="shared" si="0"/>
        <v>1.8984992960737853E-2</v>
      </c>
      <c r="O15" s="78">
        <f>L15/'סכום נכסי הקרן'!$C$42</f>
        <v>2.8777373014676837E-3</v>
      </c>
    </row>
    <row r="16" spans="2:62" ht="20.25">
      <c r="B16" s="76" t="s">
        <v>265</v>
      </c>
      <c r="C16" s="70" t="s">
        <v>266</v>
      </c>
      <c r="D16" s="83" t="s">
        <v>100</v>
      </c>
      <c r="E16" s="83" t="s">
        <v>259</v>
      </c>
      <c r="F16" s="70">
        <v>1760</v>
      </c>
      <c r="G16" s="83" t="s">
        <v>267</v>
      </c>
      <c r="H16" s="83" t="s">
        <v>144</v>
      </c>
      <c r="I16" s="77">
        <v>4.3786849999999999</v>
      </c>
      <c r="J16" s="79">
        <v>42220</v>
      </c>
      <c r="K16" s="77">
        <v>1.1342983999999999E-2</v>
      </c>
      <c r="L16" s="77">
        <v>1.8600237979999998</v>
      </c>
      <c r="M16" s="78">
        <v>4.0994218481873291E-8</v>
      </c>
      <c r="N16" s="78">
        <f t="shared" si="0"/>
        <v>1.7322065059563472E-3</v>
      </c>
      <c r="O16" s="78">
        <f>L16/'סכום נכסי הקרן'!$C$42</f>
        <v>2.6256713849431141E-4</v>
      </c>
      <c r="BF16" s="4"/>
    </row>
    <row r="17" spans="2:15">
      <c r="B17" s="76" t="s">
        <v>268</v>
      </c>
      <c r="C17" s="70" t="s">
        <v>269</v>
      </c>
      <c r="D17" s="83" t="s">
        <v>100</v>
      </c>
      <c r="E17" s="83" t="s">
        <v>259</v>
      </c>
      <c r="F17" s="70" t="s">
        <v>270</v>
      </c>
      <c r="G17" s="83" t="s">
        <v>271</v>
      </c>
      <c r="H17" s="83" t="s">
        <v>144</v>
      </c>
      <c r="I17" s="77">
        <v>169.39988299999996</v>
      </c>
      <c r="J17" s="79">
        <v>3713</v>
      </c>
      <c r="K17" s="70"/>
      <c r="L17" s="77">
        <v>6.2898176639999992</v>
      </c>
      <c r="M17" s="78">
        <v>1.3284247273839629E-6</v>
      </c>
      <c r="N17" s="78">
        <f t="shared" si="0"/>
        <v>5.857593376264938E-3</v>
      </c>
      <c r="O17" s="78">
        <f>L17/'סכום נכסי הקרן'!$C$42</f>
        <v>8.8789155679794925E-4</v>
      </c>
    </row>
    <row r="18" spans="2:15">
      <c r="B18" s="76" t="s">
        <v>272</v>
      </c>
      <c r="C18" s="70" t="s">
        <v>273</v>
      </c>
      <c r="D18" s="83" t="s">
        <v>100</v>
      </c>
      <c r="E18" s="83" t="s">
        <v>259</v>
      </c>
      <c r="F18" s="70" t="s">
        <v>274</v>
      </c>
      <c r="G18" s="83" t="s">
        <v>275</v>
      </c>
      <c r="H18" s="83" t="s">
        <v>144</v>
      </c>
      <c r="I18" s="77">
        <v>48.276922999999996</v>
      </c>
      <c r="J18" s="79">
        <v>47400</v>
      </c>
      <c r="K18" s="70"/>
      <c r="L18" s="77">
        <v>22.883261578000003</v>
      </c>
      <c r="M18" s="78">
        <v>1.0922793463010933E-6</v>
      </c>
      <c r="N18" s="78">
        <f t="shared" si="0"/>
        <v>2.1310767435090909E-2</v>
      </c>
      <c r="O18" s="78">
        <f>L18/'סכום נכסי הקרן'!$C$42</f>
        <v>3.2302772246316615E-3</v>
      </c>
    </row>
    <row r="19" spans="2:15">
      <c r="B19" s="76" t="s">
        <v>276</v>
      </c>
      <c r="C19" s="70" t="s">
        <v>277</v>
      </c>
      <c r="D19" s="83" t="s">
        <v>100</v>
      </c>
      <c r="E19" s="83" t="s">
        <v>259</v>
      </c>
      <c r="F19" s="70" t="s">
        <v>278</v>
      </c>
      <c r="G19" s="83" t="s">
        <v>279</v>
      </c>
      <c r="H19" s="83" t="s">
        <v>144</v>
      </c>
      <c r="I19" s="77">
        <v>12.433141000000001</v>
      </c>
      <c r="J19" s="79">
        <v>147300</v>
      </c>
      <c r="K19" s="70"/>
      <c r="L19" s="77">
        <v>18.314016444</v>
      </c>
      <c r="M19" s="78">
        <v>3.3094299183658368E-6</v>
      </c>
      <c r="N19" s="78">
        <f t="shared" si="0"/>
        <v>1.7055512122263892E-2</v>
      </c>
      <c r="O19" s="78">
        <f>L19/'סכום נכסי הקרן'!$C$42</f>
        <v>2.5852674020673174E-3</v>
      </c>
    </row>
    <row r="20" spans="2:15">
      <c r="B20" s="76" t="s">
        <v>280</v>
      </c>
      <c r="C20" s="70" t="s">
        <v>281</v>
      </c>
      <c r="D20" s="83" t="s">
        <v>100</v>
      </c>
      <c r="E20" s="83" t="s">
        <v>259</v>
      </c>
      <c r="F20" s="70" t="s">
        <v>282</v>
      </c>
      <c r="G20" s="83" t="s">
        <v>271</v>
      </c>
      <c r="H20" s="83" t="s">
        <v>144</v>
      </c>
      <c r="I20" s="77">
        <v>408.28146900000002</v>
      </c>
      <c r="J20" s="79">
        <v>1569</v>
      </c>
      <c r="K20" s="70"/>
      <c r="L20" s="77">
        <v>6.4059362460000004</v>
      </c>
      <c r="M20" s="78">
        <v>1.070228221231577E-6</v>
      </c>
      <c r="N20" s="78">
        <f t="shared" si="0"/>
        <v>5.9657325105163953E-3</v>
      </c>
      <c r="O20" s="78">
        <f>L20/'סכום נכסי הקרן'!$C$42</f>
        <v>9.0428324158958512E-4</v>
      </c>
    </row>
    <row r="21" spans="2:15">
      <c r="B21" s="76" t="s">
        <v>283</v>
      </c>
      <c r="C21" s="70" t="s">
        <v>284</v>
      </c>
      <c r="D21" s="83" t="s">
        <v>100</v>
      </c>
      <c r="E21" s="83" t="s">
        <v>259</v>
      </c>
      <c r="F21" s="70" t="s">
        <v>285</v>
      </c>
      <c r="G21" s="83" t="s">
        <v>126</v>
      </c>
      <c r="H21" s="83" t="s">
        <v>144</v>
      </c>
      <c r="I21" s="77">
        <v>39.944699</v>
      </c>
      <c r="J21" s="79">
        <v>2644</v>
      </c>
      <c r="K21" s="70"/>
      <c r="L21" s="77">
        <v>1.0561378290000001</v>
      </c>
      <c r="M21" s="78">
        <v>2.2556232979854256E-7</v>
      </c>
      <c r="N21" s="78">
        <f t="shared" si="0"/>
        <v>9.8356204933911949E-4</v>
      </c>
      <c r="O21" s="78">
        <f>L21/'סכום נכסי הקרן'!$C$42</f>
        <v>1.4908792452779382E-4</v>
      </c>
    </row>
    <row r="22" spans="2:15">
      <c r="B22" s="76" t="s">
        <v>286</v>
      </c>
      <c r="C22" s="70" t="s">
        <v>287</v>
      </c>
      <c r="D22" s="83" t="s">
        <v>100</v>
      </c>
      <c r="E22" s="83" t="s">
        <v>259</v>
      </c>
      <c r="F22" s="70" t="s">
        <v>288</v>
      </c>
      <c r="G22" s="83" t="s">
        <v>171</v>
      </c>
      <c r="H22" s="83" t="s">
        <v>144</v>
      </c>
      <c r="I22" s="77">
        <v>4181.7942860000003</v>
      </c>
      <c r="J22" s="79">
        <v>314</v>
      </c>
      <c r="K22" s="70"/>
      <c r="L22" s="77">
        <v>13.130834059000001</v>
      </c>
      <c r="M22" s="78">
        <v>1.5121373456592891E-6</v>
      </c>
      <c r="N22" s="78">
        <f t="shared" si="0"/>
        <v>1.2228508156771978E-2</v>
      </c>
      <c r="O22" s="78">
        <f>L22/'סכום נכסי הקרן'!$C$42</f>
        <v>1.8535921575962948E-3</v>
      </c>
    </row>
    <row r="23" spans="2:15">
      <c r="B23" s="76" t="s">
        <v>289</v>
      </c>
      <c r="C23" s="70" t="s">
        <v>290</v>
      </c>
      <c r="D23" s="83" t="s">
        <v>100</v>
      </c>
      <c r="E23" s="83" t="s">
        <v>259</v>
      </c>
      <c r="F23" s="70" t="s">
        <v>291</v>
      </c>
      <c r="G23" s="83" t="s">
        <v>292</v>
      </c>
      <c r="H23" s="83" t="s">
        <v>144</v>
      </c>
      <c r="I23" s="77">
        <v>101.852281</v>
      </c>
      <c r="J23" s="79">
        <v>7310</v>
      </c>
      <c r="K23" s="70"/>
      <c r="L23" s="77">
        <v>7.4454017720000003</v>
      </c>
      <c r="M23" s="78">
        <v>1.0151723352248241E-6</v>
      </c>
      <c r="N23" s="78">
        <f t="shared" si="0"/>
        <v>6.9337679457568517E-3</v>
      </c>
      <c r="O23" s="78">
        <f>L23/'סכום נכסי הקרן'!$C$42</f>
        <v>1.0510176484389883E-3</v>
      </c>
    </row>
    <row r="24" spans="2:15">
      <c r="B24" s="76" t="s">
        <v>293</v>
      </c>
      <c r="C24" s="70" t="s">
        <v>294</v>
      </c>
      <c r="D24" s="83" t="s">
        <v>100</v>
      </c>
      <c r="E24" s="83" t="s">
        <v>259</v>
      </c>
      <c r="F24" s="70" t="s">
        <v>295</v>
      </c>
      <c r="G24" s="83" t="s">
        <v>296</v>
      </c>
      <c r="H24" s="83" t="s">
        <v>144</v>
      </c>
      <c r="I24" s="77">
        <v>4110.0651719999996</v>
      </c>
      <c r="J24" s="79">
        <v>63.9</v>
      </c>
      <c r="K24" s="70"/>
      <c r="L24" s="77">
        <v>2.626331645</v>
      </c>
      <c r="M24" s="78">
        <v>1.2821063440662413E-6</v>
      </c>
      <c r="N24" s="78">
        <f t="shared" si="0"/>
        <v>2.4458551375308992E-3</v>
      </c>
      <c r="O24" s="78">
        <f>L24/'סכום נכסי הקרן'!$C$42</f>
        <v>3.7074169992136187E-4</v>
      </c>
    </row>
    <row r="25" spans="2:15">
      <c r="B25" s="76" t="s">
        <v>297</v>
      </c>
      <c r="C25" s="70" t="s">
        <v>298</v>
      </c>
      <c r="D25" s="83" t="s">
        <v>100</v>
      </c>
      <c r="E25" s="83" t="s">
        <v>259</v>
      </c>
      <c r="F25" s="70" t="s">
        <v>299</v>
      </c>
      <c r="G25" s="83" t="s">
        <v>292</v>
      </c>
      <c r="H25" s="83" t="s">
        <v>144</v>
      </c>
      <c r="I25" s="77">
        <v>1530.925729</v>
      </c>
      <c r="J25" s="79">
        <v>1050</v>
      </c>
      <c r="K25" s="70"/>
      <c r="L25" s="77">
        <v>16.074720154999998</v>
      </c>
      <c r="M25" s="78">
        <v>1.315209089048067E-6</v>
      </c>
      <c r="N25" s="78">
        <f t="shared" si="0"/>
        <v>1.4970096008373016E-2</v>
      </c>
      <c r="O25" s="78">
        <f>L25/'סכום נכסי הקרן'!$C$42</f>
        <v>2.2691608987656531E-3</v>
      </c>
    </row>
    <row r="26" spans="2:15">
      <c r="B26" s="76" t="s">
        <v>300</v>
      </c>
      <c r="C26" s="70" t="s">
        <v>301</v>
      </c>
      <c r="D26" s="83" t="s">
        <v>100</v>
      </c>
      <c r="E26" s="83" t="s">
        <v>259</v>
      </c>
      <c r="F26" s="70" t="s">
        <v>302</v>
      </c>
      <c r="G26" s="83" t="s">
        <v>126</v>
      </c>
      <c r="H26" s="83" t="s">
        <v>144</v>
      </c>
      <c r="I26" s="77">
        <v>2143.0696050000001</v>
      </c>
      <c r="J26" s="79">
        <v>252</v>
      </c>
      <c r="K26" s="70"/>
      <c r="L26" s="77">
        <v>5.4005354059999995</v>
      </c>
      <c r="M26" s="78">
        <v>1.8257307745690841E-6</v>
      </c>
      <c r="N26" s="78">
        <f t="shared" si="0"/>
        <v>5.0294209009474197E-3</v>
      </c>
      <c r="O26" s="78">
        <f>L26/'סכום נכסי הקרן'!$C$42</f>
        <v>7.6235751898193422E-4</v>
      </c>
    </row>
    <row r="27" spans="2:15">
      <c r="B27" s="76" t="s">
        <v>303</v>
      </c>
      <c r="C27" s="70" t="s">
        <v>304</v>
      </c>
      <c r="D27" s="83" t="s">
        <v>100</v>
      </c>
      <c r="E27" s="83" t="s">
        <v>259</v>
      </c>
      <c r="F27" s="70" t="s">
        <v>305</v>
      </c>
      <c r="G27" s="83" t="s">
        <v>306</v>
      </c>
      <c r="H27" s="83" t="s">
        <v>144</v>
      </c>
      <c r="I27" s="77">
        <v>356.96794699999998</v>
      </c>
      <c r="J27" s="79">
        <v>1280</v>
      </c>
      <c r="K27" s="70"/>
      <c r="L27" s="77">
        <v>4.5691897189999997</v>
      </c>
      <c r="M27" s="78">
        <v>1.3935717888384574E-6</v>
      </c>
      <c r="N27" s="78">
        <f t="shared" si="0"/>
        <v>4.2552037058402482E-3</v>
      </c>
      <c r="O27" s="78">
        <f>L27/'סכום נכסי הקרן'!$C$42</f>
        <v>6.4500199999884998E-4</v>
      </c>
    </row>
    <row r="28" spans="2:15">
      <c r="B28" s="76" t="s">
        <v>307</v>
      </c>
      <c r="C28" s="70" t="s">
        <v>308</v>
      </c>
      <c r="D28" s="83" t="s">
        <v>100</v>
      </c>
      <c r="E28" s="83" t="s">
        <v>259</v>
      </c>
      <c r="F28" s="70" t="s">
        <v>309</v>
      </c>
      <c r="G28" s="83" t="s">
        <v>306</v>
      </c>
      <c r="H28" s="83" t="s">
        <v>144</v>
      </c>
      <c r="I28" s="77">
        <v>269.12186100000002</v>
      </c>
      <c r="J28" s="79">
        <v>1870</v>
      </c>
      <c r="K28" s="70"/>
      <c r="L28" s="77">
        <v>5.0325788039999999</v>
      </c>
      <c r="M28" s="78">
        <v>1.2553568491596881E-6</v>
      </c>
      <c r="N28" s="78">
        <f t="shared" si="0"/>
        <v>4.6867495756776397E-3</v>
      </c>
      <c r="O28" s="78">
        <f>L28/'סכום נכסי הקרן'!$C$42</f>
        <v>7.1041554265823654E-4</v>
      </c>
    </row>
    <row r="29" spans="2:15">
      <c r="B29" s="76" t="s">
        <v>310</v>
      </c>
      <c r="C29" s="70" t="s">
        <v>311</v>
      </c>
      <c r="D29" s="83" t="s">
        <v>100</v>
      </c>
      <c r="E29" s="83" t="s">
        <v>259</v>
      </c>
      <c r="F29" s="70" t="s">
        <v>312</v>
      </c>
      <c r="G29" s="83" t="s">
        <v>313</v>
      </c>
      <c r="H29" s="83" t="s">
        <v>144</v>
      </c>
      <c r="I29" s="77">
        <v>85.403520000000015</v>
      </c>
      <c r="J29" s="79">
        <v>6606</v>
      </c>
      <c r="K29" s="70"/>
      <c r="L29" s="77">
        <v>5.6417565590000001</v>
      </c>
      <c r="M29" s="78">
        <v>7.993221877471282E-7</v>
      </c>
      <c r="N29" s="78">
        <f t="shared" si="0"/>
        <v>5.2540657958407982E-3</v>
      </c>
      <c r="O29" s="78">
        <f>L29/'סכום נכסי הקרן'!$C$42</f>
        <v>7.9640909829807615E-4</v>
      </c>
    </row>
    <row r="30" spans="2:15">
      <c r="B30" s="76" t="s">
        <v>314</v>
      </c>
      <c r="C30" s="70" t="s">
        <v>315</v>
      </c>
      <c r="D30" s="83" t="s">
        <v>100</v>
      </c>
      <c r="E30" s="83" t="s">
        <v>259</v>
      </c>
      <c r="F30" s="70" t="s">
        <v>316</v>
      </c>
      <c r="G30" s="83" t="s">
        <v>317</v>
      </c>
      <c r="H30" s="83" t="s">
        <v>144</v>
      </c>
      <c r="I30" s="77">
        <v>151.032985</v>
      </c>
      <c r="J30" s="79">
        <v>4166</v>
      </c>
      <c r="K30" s="70"/>
      <c r="L30" s="77">
        <v>6.2920341749999995</v>
      </c>
      <c r="M30" s="78">
        <v>1.3786359575872924E-7</v>
      </c>
      <c r="N30" s="78">
        <f t="shared" si="0"/>
        <v>5.8596575728514831E-3</v>
      </c>
      <c r="O30" s="78">
        <f>L30/'סכום נכסי הקרן'!$C$42</f>
        <v>8.8820444685416085E-4</v>
      </c>
    </row>
    <row r="31" spans="2:15">
      <c r="B31" s="76" t="s">
        <v>318</v>
      </c>
      <c r="C31" s="70" t="s">
        <v>319</v>
      </c>
      <c r="D31" s="83" t="s">
        <v>100</v>
      </c>
      <c r="E31" s="83" t="s">
        <v>259</v>
      </c>
      <c r="F31" s="70" t="s">
        <v>320</v>
      </c>
      <c r="G31" s="83" t="s">
        <v>292</v>
      </c>
      <c r="H31" s="83" t="s">
        <v>144</v>
      </c>
      <c r="I31" s="77">
        <v>2212.0165259999999</v>
      </c>
      <c r="J31" s="79">
        <v>1731</v>
      </c>
      <c r="K31" s="70"/>
      <c r="L31" s="77">
        <v>38.290006066000004</v>
      </c>
      <c r="M31" s="78">
        <v>1.5224878565740925E-6</v>
      </c>
      <c r="N31" s="78">
        <f t="shared" si="0"/>
        <v>3.5658789791803085E-2</v>
      </c>
      <c r="O31" s="78">
        <f>L31/'סכום נכסי הקרן'!$C$42</f>
        <v>5.4051444591675319E-3</v>
      </c>
    </row>
    <row r="32" spans="2:15">
      <c r="B32" s="76" t="s">
        <v>321</v>
      </c>
      <c r="C32" s="70" t="s">
        <v>322</v>
      </c>
      <c r="D32" s="83" t="s">
        <v>100</v>
      </c>
      <c r="E32" s="83" t="s">
        <v>259</v>
      </c>
      <c r="F32" s="70" t="s">
        <v>323</v>
      </c>
      <c r="G32" s="83" t="s">
        <v>271</v>
      </c>
      <c r="H32" s="83" t="s">
        <v>144</v>
      </c>
      <c r="I32" s="77">
        <v>1018.58541</v>
      </c>
      <c r="J32" s="79">
        <v>624</v>
      </c>
      <c r="K32" s="70"/>
      <c r="L32" s="77">
        <v>6.3559729599999999</v>
      </c>
      <c r="M32" s="78">
        <v>1.2529794330431647E-6</v>
      </c>
      <c r="N32" s="78">
        <f t="shared" si="0"/>
        <v>5.9192026063499981E-3</v>
      </c>
      <c r="O32" s="78">
        <f>L32/'סכום נכסי הקרן'!$C$42</f>
        <v>8.972302581552339E-4</v>
      </c>
    </row>
    <row r="33" spans="2:15">
      <c r="B33" s="76" t="s">
        <v>324</v>
      </c>
      <c r="C33" s="70" t="s">
        <v>325</v>
      </c>
      <c r="D33" s="83" t="s">
        <v>100</v>
      </c>
      <c r="E33" s="83" t="s">
        <v>259</v>
      </c>
      <c r="F33" s="70" t="s">
        <v>326</v>
      </c>
      <c r="G33" s="83" t="s">
        <v>292</v>
      </c>
      <c r="H33" s="83" t="s">
        <v>144</v>
      </c>
      <c r="I33" s="77">
        <v>359.52896600000003</v>
      </c>
      <c r="J33" s="79">
        <v>6462</v>
      </c>
      <c r="K33" s="70"/>
      <c r="L33" s="77">
        <v>23.232761776</v>
      </c>
      <c r="M33" s="78">
        <v>1.5294172337805727E-6</v>
      </c>
      <c r="N33" s="78">
        <f t="shared" si="0"/>
        <v>2.1636250645284023E-2</v>
      </c>
      <c r="O33" s="78">
        <f>L33/'סכום נכסי הקרן'!$C$42</f>
        <v>3.2796138336528623E-3</v>
      </c>
    </row>
    <row r="34" spans="2:15">
      <c r="B34" s="76" t="s">
        <v>327</v>
      </c>
      <c r="C34" s="70" t="s">
        <v>328</v>
      </c>
      <c r="D34" s="83" t="s">
        <v>100</v>
      </c>
      <c r="E34" s="83" t="s">
        <v>259</v>
      </c>
      <c r="F34" s="70" t="s">
        <v>329</v>
      </c>
      <c r="G34" s="83" t="s">
        <v>271</v>
      </c>
      <c r="H34" s="83" t="s">
        <v>144</v>
      </c>
      <c r="I34" s="77">
        <v>86.894037999999995</v>
      </c>
      <c r="J34" s="79">
        <v>12950</v>
      </c>
      <c r="K34" s="70"/>
      <c r="L34" s="77">
        <v>11.252777922999998</v>
      </c>
      <c r="M34" s="78">
        <v>1.8317190684582515E-6</v>
      </c>
      <c r="N34" s="78">
        <f t="shared" si="0"/>
        <v>1.047950846073129E-2</v>
      </c>
      <c r="O34" s="78">
        <f>L34/'סכום נכסי הקרן'!$C$42</f>
        <v>1.5884795143648323E-3</v>
      </c>
    </row>
    <row r="35" spans="2:15">
      <c r="B35" s="76" t="s">
        <v>330</v>
      </c>
      <c r="C35" s="70" t="s">
        <v>331</v>
      </c>
      <c r="D35" s="83" t="s">
        <v>100</v>
      </c>
      <c r="E35" s="83" t="s">
        <v>259</v>
      </c>
      <c r="F35" s="70" t="s">
        <v>332</v>
      </c>
      <c r="G35" s="83" t="s">
        <v>172</v>
      </c>
      <c r="H35" s="83" t="s">
        <v>144</v>
      </c>
      <c r="I35" s="77">
        <v>17.230695000000001</v>
      </c>
      <c r="J35" s="79">
        <v>64490</v>
      </c>
      <c r="K35" s="70"/>
      <c r="L35" s="77">
        <v>11.112074962000003</v>
      </c>
      <c r="M35" s="78">
        <v>2.7614080536046053E-7</v>
      </c>
      <c r="N35" s="78">
        <f t="shared" si="0"/>
        <v>1.0348474339171351E-2</v>
      </c>
      <c r="O35" s="78">
        <f>L35/'סכום נכסי הקרן'!$C$42</f>
        <v>1.5686174169620088E-3</v>
      </c>
    </row>
    <row r="36" spans="2:15">
      <c r="B36" s="76" t="s">
        <v>333</v>
      </c>
      <c r="C36" s="70" t="s">
        <v>334</v>
      </c>
      <c r="D36" s="83" t="s">
        <v>100</v>
      </c>
      <c r="E36" s="83" t="s">
        <v>259</v>
      </c>
      <c r="F36" s="70" t="s">
        <v>335</v>
      </c>
      <c r="G36" s="83" t="s">
        <v>292</v>
      </c>
      <c r="H36" s="83" t="s">
        <v>144</v>
      </c>
      <c r="I36" s="77">
        <v>2036.6108369999999</v>
      </c>
      <c r="J36" s="79">
        <v>2058</v>
      </c>
      <c r="K36" s="70"/>
      <c r="L36" s="77">
        <v>41.913451033999998</v>
      </c>
      <c r="M36" s="78">
        <v>1.5245255850176172E-6</v>
      </c>
      <c r="N36" s="78">
        <f t="shared" si="0"/>
        <v>3.9033238524283434E-2</v>
      </c>
      <c r="O36" s="78">
        <f>L36/'סכום נכסי הקרן'!$C$42</f>
        <v>5.9166419882649363E-3</v>
      </c>
    </row>
    <row r="37" spans="2:15">
      <c r="B37" s="76" t="s">
        <v>336</v>
      </c>
      <c r="C37" s="70" t="s">
        <v>337</v>
      </c>
      <c r="D37" s="83" t="s">
        <v>100</v>
      </c>
      <c r="E37" s="83" t="s">
        <v>259</v>
      </c>
      <c r="F37" s="70" t="s">
        <v>338</v>
      </c>
      <c r="G37" s="83" t="s">
        <v>317</v>
      </c>
      <c r="H37" s="83" t="s">
        <v>144</v>
      </c>
      <c r="I37" s="77">
        <v>53.681384999999999</v>
      </c>
      <c r="J37" s="79">
        <v>19000</v>
      </c>
      <c r="K37" s="70"/>
      <c r="L37" s="77">
        <v>10.199463162000001</v>
      </c>
      <c r="M37" s="78">
        <v>3.9435532094761934E-7</v>
      </c>
      <c r="N37" s="78">
        <f t="shared" si="0"/>
        <v>9.4985754835371725E-3</v>
      </c>
      <c r="O37" s="78">
        <f>L37/'סכום נכסי הקרן'!$C$42</f>
        <v>1.439790103494408E-3</v>
      </c>
    </row>
    <row r="38" spans="2:15">
      <c r="B38" s="76" t="s">
        <v>339</v>
      </c>
      <c r="C38" s="70" t="s">
        <v>340</v>
      </c>
      <c r="D38" s="83" t="s">
        <v>100</v>
      </c>
      <c r="E38" s="83" t="s">
        <v>259</v>
      </c>
      <c r="F38" s="70" t="s">
        <v>341</v>
      </c>
      <c r="G38" s="83" t="s">
        <v>271</v>
      </c>
      <c r="H38" s="83" t="s">
        <v>144</v>
      </c>
      <c r="I38" s="77">
        <v>161.09457900000001</v>
      </c>
      <c r="J38" s="79">
        <v>15670</v>
      </c>
      <c r="K38" s="70"/>
      <c r="L38" s="77">
        <v>25.243520511</v>
      </c>
      <c r="M38" s="78">
        <v>1.3283657352236397E-6</v>
      </c>
      <c r="N38" s="78">
        <f t="shared" si="0"/>
        <v>2.3508833870520562E-2</v>
      </c>
      <c r="O38" s="78">
        <f>L38/'סכום נכסי הקרן'!$C$42</f>
        <v>3.5634592166092966E-3</v>
      </c>
    </row>
    <row r="39" spans="2:15">
      <c r="B39" s="76" t="s">
        <v>342</v>
      </c>
      <c r="C39" s="70" t="s">
        <v>343</v>
      </c>
      <c r="D39" s="83" t="s">
        <v>100</v>
      </c>
      <c r="E39" s="83" t="s">
        <v>259</v>
      </c>
      <c r="F39" s="70" t="s">
        <v>344</v>
      </c>
      <c r="G39" s="83" t="s">
        <v>131</v>
      </c>
      <c r="H39" s="83" t="s">
        <v>144</v>
      </c>
      <c r="I39" s="77">
        <v>560.77575899999999</v>
      </c>
      <c r="J39" s="79">
        <v>2259</v>
      </c>
      <c r="K39" s="70"/>
      <c r="L39" s="77">
        <v>12.667924406000001</v>
      </c>
      <c r="M39" s="78">
        <v>2.3538865799729589E-6</v>
      </c>
      <c r="N39" s="78">
        <f t="shared" si="0"/>
        <v>1.1797408773280865E-2</v>
      </c>
      <c r="O39" s="78">
        <f>L39/'סכום נכסי הקרן'!$C$42</f>
        <v>1.7882462931507451E-3</v>
      </c>
    </row>
    <row r="40" spans="2:15">
      <c r="B40" s="76" t="s">
        <v>345</v>
      </c>
      <c r="C40" s="70" t="s">
        <v>346</v>
      </c>
      <c r="D40" s="83" t="s">
        <v>100</v>
      </c>
      <c r="E40" s="83" t="s">
        <v>259</v>
      </c>
      <c r="F40" s="70" t="s">
        <v>347</v>
      </c>
      <c r="G40" s="83" t="s">
        <v>267</v>
      </c>
      <c r="H40" s="83" t="s">
        <v>144</v>
      </c>
      <c r="I40" s="77">
        <v>185.31994900000001</v>
      </c>
      <c r="J40" s="79">
        <v>9593</v>
      </c>
      <c r="K40" s="70"/>
      <c r="L40" s="77">
        <v>17.777742751999998</v>
      </c>
      <c r="M40" s="78">
        <v>1.598917444932671E-6</v>
      </c>
      <c r="N40" s="78">
        <f t="shared" si="0"/>
        <v>1.6556090136773987E-2</v>
      </c>
      <c r="O40" s="78">
        <f>L40/'סכום נכסי הקרן'!$C$42</f>
        <v>2.5095652261545014E-3</v>
      </c>
    </row>
    <row r="41" spans="2:15">
      <c r="B41" s="76" t="s">
        <v>348</v>
      </c>
      <c r="C41" s="70" t="s">
        <v>349</v>
      </c>
      <c r="D41" s="83" t="s">
        <v>100</v>
      </c>
      <c r="E41" s="83" t="s">
        <v>259</v>
      </c>
      <c r="F41" s="70" t="s">
        <v>350</v>
      </c>
      <c r="G41" s="83" t="s">
        <v>351</v>
      </c>
      <c r="H41" s="83" t="s">
        <v>144</v>
      </c>
      <c r="I41" s="77">
        <v>162.67765600000001</v>
      </c>
      <c r="J41" s="79">
        <v>1230</v>
      </c>
      <c r="K41" s="70"/>
      <c r="L41" s="77">
        <v>2.0009351679999998</v>
      </c>
      <c r="M41" s="78">
        <v>4.0038691006856283E-7</v>
      </c>
      <c r="N41" s="78">
        <f t="shared" si="0"/>
        <v>1.863434715046832E-3</v>
      </c>
      <c r="O41" s="78">
        <f>L41/'סכום נכסי הקרן'!$C$42</f>
        <v>2.8245865560392913E-4</v>
      </c>
    </row>
    <row r="42" spans="2:15">
      <c r="B42" s="76" t="s">
        <v>352</v>
      </c>
      <c r="C42" s="70" t="s">
        <v>353</v>
      </c>
      <c r="D42" s="83" t="s">
        <v>100</v>
      </c>
      <c r="E42" s="83" t="s">
        <v>259</v>
      </c>
      <c r="F42" s="70" t="s">
        <v>354</v>
      </c>
      <c r="G42" s="83" t="s">
        <v>355</v>
      </c>
      <c r="H42" s="83" t="s">
        <v>144</v>
      </c>
      <c r="I42" s="77">
        <v>676.69216300000005</v>
      </c>
      <c r="J42" s="79">
        <v>2101</v>
      </c>
      <c r="K42" s="70"/>
      <c r="L42" s="77">
        <v>14.217302336000001</v>
      </c>
      <c r="M42" s="78">
        <v>1.8993556284919311E-6</v>
      </c>
      <c r="N42" s="78">
        <f t="shared" si="0"/>
        <v>1.3240316403504196E-2</v>
      </c>
      <c r="O42" s="78">
        <f>L42/'סכום נכסי הקרן'!$C$42</f>
        <v>2.0069616289242823E-3</v>
      </c>
    </row>
    <row r="43" spans="2:15">
      <c r="B43" s="73"/>
      <c r="C43" s="70"/>
      <c r="D43" s="70"/>
      <c r="E43" s="70"/>
      <c r="F43" s="70"/>
      <c r="G43" s="70"/>
      <c r="H43" s="70"/>
      <c r="I43" s="77"/>
      <c r="J43" s="79"/>
      <c r="K43" s="70"/>
      <c r="L43" s="70"/>
      <c r="M43" s="70"/>
      <c r="N43" s="78"/>
      <c r="O43" s="70"/>
    </row>
    <row r="44" spans="2:15">
      <c r="B44" s="88" t="s">
        <v>356</v>
      </c>
      <c r="C44" s="72"/>
      <c r="D44" s="72"/>
      <c r="E44" s="72"/>
      <c r="F44" s="72"/>
      <c r="G44" s="72"/>
      <c r="H44" s="72"/>
      <c r="I44" s="80"/>
      <c r="J44" s="82"/>
      <c r="K44" s="80">
        <v>1.4944445630000001</v>
      </c>
      <c r="L44" s="80">
        <f>SUM(L45:L85)</f>
        <v>198.36705243299994</v>
      </c>
      <c r="M44" s="72"/>
      <c r="N44" s="81">
        <f t="shared" ref="N44:N85" si="1">L44/$L$11</f>
        <v>0.18473564648005991</v>
      </c>
      <c r="O44" s="81">
        <f>L44/'סכום נכסי הקרן'!$C$42</f>
        <v>2.8002152114875164E-2</v>
      </c>
    </row>
    <row r="45" spans="2:15">
      <c r="B45" s="76" t="s">
        <v>357</v>
      </c>
      <c r="C45" s="70" t="s">
        <v>358</v>
      </c>
      <c r="D45" s="83" t="s">
        <v>100</v>
      </c>
      <c r="E45" s="83" t="s">
        <v>259</v>
      </c>
      <c r="F45" s="70" t="s">
        <v>359</v>
      </c>
      <c r="G45" s="83" t="s">
        <v>296</v>
      </c>
      <c r="H45" s="83" t="s">
        <v>144</v>
      </c>
      <c r="I45" s="77">
        <v>411.87912599999999</v>
      </c>
      <c r="J45" s="79">
        <v>2818</v>
      </c>
      <c r="K45" s="70"/>
      <c r="L45" s="77">
        <v>11.606753759</v>
      </c>
      <c r="M45" s="78">
        <v>2.8730493759638832E-6</v>
      </c>
      <c r="N45" s="78">
        <f t="shared" si="1"/>
        <v>1.0809159751607161E-2</v>
      </c>
      <c r="O45" s="78">
        <f>L45/'סכום נכסי הקרן'!$C$42</f>
        <v>1.6384479193145909E-3</v>
      </c>
    </row>
    <row r="46" spans="2:15">
      <c r="B46" s="76" t="s">
        <v>360</v>
      </c>
      <c r="C46" s="70" t="s">
        <v>361</v>
      </c>
      <c r="D46" s="83" t="s">
        <v>100</v>
      </c>
      <c r="E46" s="83" t="s">
        <v>259</v>
      </c>
      <c r="F46" s="70" t="s">
        <v>362</v>
      </c>
      <c r="G46" s="83" t="s">
        <v>351</v>
      </c>
      <c r="H46" s="83" t="s">
        <v>144</v>
      </c>
      <c r="I46" s="77">
        <v>346.628353</v>
      </c>
      <c r="J46" s="79">
        <v>626</v>
      </c>
      <c r="K46" s="70"/>
      <c r="L46" s="77">
        <v>2.1698934909999998</v>
      </c>
      <c r="M46" s="78">
        <v>1.6448126371180966E-6</v>
      </c>
      <c r="N46" s="78">
        <f t="shared" si="1"/>
        <v>2.0207825439567469E-3</v>
      </c>
      <c r="O46" s="78">
        <f>L46/'סכום נכסי הקרן'!$C$42</f>
        <v>3.0630937377356174E-4</v>
      </c>
    </row>
    <row r="47" spans="2:15">
      <c r="B47" s="76" t="s">
        <v>363</v>
      </c>
      <c r="C47" s="70" t="s">
        <v>364</v>
      </c>
      <c r="D47" s="83" t="s">
        <v>100</v>
      </c>
      <c r="E47" s="83" t="s">
        <v>259</v>
      </c>
      <c r="F47" s="70" t="s">
        <v>365</v>
      </c>
      <c r="G47" s="83" t="s">
        <v>306</v>
      </c>
      <c r="H47" s="83" t="s">
        <v>144</v>
      </c>
      <c r="I47" s="77">
        <v>22.045456000000005</v>
      </c>
      <c r="J47" s="79">
        <v>8049</v>
      </c>
      <c r="K47" s="70"/>
      <c r="L47" s="77">
        <v>1.7744387930000001</v>
      </c>
      <c r="M47" s="78">
        <v>1.502254630061521E-6</v>
      </c>
      <c r="N47" s="78">
        <f t="shared" si="1"/>
        <v>1.6525027394600723E-3</v>
      </c>
      <c r="O47" s="78">
        <f>L47/'סכום נכסי הקרן'!$C$42</f>
        <v>2.5048567486732223E-4</v>
      </c>
    </row>
    <row r="48" spans="2:15">
      <c r="B48" s="76" t="s">
        <v>366</v>
      </c>
      <c r="C48" s="70" t="s">
        <v>367</v>
      </c>
      <c r="D48" s="83" t="s">
        <v>100</v>
      </c>
      <c r="E48" s="83" t="s">
        <v>259</v>
      </c>
      <c r="F48" s="70" t="s">
        <v>368</v>
      </c>
      <c r="G48" s="83" t="s">
        <v>355</v>
      </c>
      <c r="H48" s="83" t="s">
        <v>144</v>
      </c>
      <c r="I48" s="77">
        <v>369.41657800000002</v>
      </c>
      <c r="J48" s="79">
        <v>1135</v>
      </c>
      <c r="K48" s="70"/>
      <c r="L48" s="77">
        <v>4.1928781550000007</v>
      </c>
      <c r="M48" s="78">
        <v>3.3949092798538729E-6</v>
      </c>
      <c r="N48" s="78">
        <f t="shared" si="1"/>
        <v>3.9047515556428635E-3</v>
      </c>
      <c r="O48" s="78">
        <f>L48/'סכום נכסי הקרן'!$C$42</f>
        <v>5.918806094832869E-4</v>
      </c>
    </row>
    <row r="49" spans="2:15">
      <c r="B49" s="76" t="s">
        <v>369</v>
      </c>
      <c r="C49" s="70" t="s">
        <v>370</v>
      </c>
      <c r="D49" s="83" t="s">
        <v>100</v>
      </c>
      <c r="E49" s="83" t="s">
        <v>259</v>
      </c>
      <c r="F49" s="70" t="s">
        <v>371</v>
      </c>
      <c r="G49" s="83" t="s">
        <v>172</v>
      </c>
      <c r="H49" s="83" t="s">
        <v>144</v>
      </c>
      <c r="I49" s="77">
        <v>4.724386</v>
      </c>
      <c r="J49" s="79">
        <v>3652</v>
      </c>
      <c r="K49" s="70"/>
      <c r="L49" s="77">
        <v>0.17253457999999997</v>
      </c>
      <c r="M49" s="78">
        <v>1.3685649966593985E-7</v>
      </c>
      <c r="N49" s="78">
        <f t="shared" si="1"/>
        <v>1.6067833234166277E-4</v>
      </c>
      <c r="O49" s="78">
        <f>L49/'סכום נכסי הקרן'!$C$42</f>
        <v>2.4355554488404373E-5</v>
      </c>
    </row>
    <row r="50" spans="2:15">
      <c r="B50" s="76" t="s">
        <v>372</v>
      </c>
      <c r="C50" s="70" t="s">
        <v>373</v>
      </c>
      <c r="D50" s="83" t="s">
        <v>100</v>
      </c>
      <c r="E50" s="83" t="s">
        <v>259</v>
      </c>
      <c r="F50" s="70" t="s">
        <v>374</v>
      </c>
      <c r="G50" s="83" t="s">
        <v>170</v>
      </c>
      <c r="H50" s="83" t="s">
        <v>144</v>
      </c>
      <c r="I50" s="77">
        <v>2490.509423</v>
      </c>
      <c r="J50" s="79">
        <v>525</v>
      </c>
      <c r="K50" s="70"/>
      <c r="L50" s="77">
        <v>13.07517447</v>
      </c>
      <c r="M50" s="78">
        <v>3.2219230241503739E-6</v>
      </c>
      <c r="N50" s="78">
        <f t="shared" si="1"/>
        <v>1.2176673388696253E-2</v>
      </c>
      <c r="O50" s="78">
        <f>L50/'סכום נכסי הקרן'!$C$42</f>
        <v>1.8457350651068256E-3</v>
      </c>
    </row>
    <row r="51" spans="2:15">
      <c r="B51" s="76" t="s">
        <v>375</v>
      </c>
      <c r="C51" s="70" t="s">
        <v>376</v>
      </c>
      <c r="D51" s="83" t="s">
        <v>100</v>
      </c>
      <c r="E51" s="83" t="s">
        <v>259</v>
      </c>
      <c r="F51" s="70" t="s">
        <v>377</v>
      </c>
      <c r="G51" s="83" t="s">
        <v>170</v>
      </c>
      <c r="H51" s="83" t="s">
        <v>144</v>
      </c>
      <c r="I51" s="77">
        <v>1122.6353240000001</v>
      </c>
      <c r="J51" s="79">
        <v>1294</v>
      </c>
      <c r="K51" s="70"/>
      <c r="L51" s="77">
        <v>14.526901098</v>
      </c>
      <c r="M51" s="78">
        <v>2.3724088546281699E-6</v>
      </c>
      <c r="N51" s="78">
        <f t="shared" si="1"/>
        <v>1.3528640128366789E-2</v>
      </c>
      <c r="O51" s="78">
        <f>L51/'סכום נכסי הקרן'!$C$42</f>
        <v>2.0506656186835147E-3</v>
      </c>
    </row>
    <row r="52" spans="2:15">
      <c r="B52" s="76" t="s">
        <v>378</v>
      </c>
      <c r="C52" s="70" t="s">
        <v>379</v>
      </c>
      <c r="D52" s="83" t="s">
        <v>100</v>
      </c>
      <c r="E52" s="83" t="s">
        <v>259</v>
      </c>
      <c r="F52" s="70" t="s">
        <v>380</v>
      </c>
      <c r="G52" s="83" t="s">
        <v>279</v>
      </c>
      <c r="H52" s="83" t="s">
        <v>144</v>
      </c>
      <c r="I52" s="77">
        <v>21.113961</v>
      </c>
      <c r="J52" s="79">
        <v>6299</v>
      </c>
      <c r="K52" s="70"/>
      <c r="L52" s="77">
        <v>1.329968418</v>
      </c>
      <c r="M52" s="78">
        <v>5.8115492271800558E-7</v>
      </c>
      <c r="N52" s="78">
        <f t="shared" si="1"/>
        <v>1.2385755219117204E-3</v>
      </c>
      <c r="O52" s="78">
        <f>L52/'סכום נכסי הקרן'!$C$42</f>
        <v>1.8774276016121503E-4</v>
      </c>
    </row>
    <row r="53" spans="2:15">
      <c r="B53" s="76" t="s">
        <v>381</v>
      </c>
      <c r="C53" s="70" t="s">
        <v>382</v>
      </c>
      <c r="D53" s="83" t="s">
        <v>100</v>
      </c>
      <c r="E53" s="83" t="s">
        <v>259</v>
      </c>
      <c r="F53" s="70" t="s">
        <v>383</v>
      </c>
      <c r="G53" s="83" t="s">
        <v>384</v>
      </c>
      <c r="H53" s="83" t="s">
        <v>144</v>
      </c>
      <c r="I53" s="77">
        <v>73.386409</v>
      </c>
      <c r="J53" s="79">
        <v>5699</v>
      </c>
      <c r="K53" s="70"/>
      <c r="L53" s="77">
        <v>4.1822914339999997</v>
      </c>
      <c r="M53" s="78">
        <v>2.967418063875839E-6</v>
      </c>
      <c r="N53" s="78">
        <f t="shared" si="1"/>
        <v>3.8948923339422242E-3</v>
      </c>
      <c r="O53" s="78">
        <f>L53/'סכום נכסי הקרן'!$C$42</f>
        <v>5.9038615277687441E-4</v>
      </c>
    </row>
    <row r="54" spans="2:15">
      <c r="B54" s="76" t="s">
        <v>385</v>
      </c>
      <c r="C54" s="70" t="s">
        <v>386</v>
      </c>
      <c r="D54" s="83" t="s">
        <v>100</v>
      </c>
      <c r="E54" s="83" t="s">
        <v>259</v>
      </c>
      <c r="F54" s="70" t="s">
        <v>387</v>
      </c>
      <c r="G54" s="83" t="s">
        <v>271</v>
      </c>
      <c r="H54" s="83" t="s">
        <v>144</v>
      </c>
      <c r="I54" s="77">
        <v>11.267626999999999</v>
      </c>
      <c r="J54" s="79">
        <v>179690</v>
      </c>
      <c r="K54" s="70"/>
      <c r="L54" s="77">
        <v>20.246798290999998</v>
      </c>
      <c r="M54" s="78">
        <v>5.2732423698552242E-6</v>
      </c>
      <c r="N54" s="78">
        <f t="shared" si="1"/>
        <v>1.8855476882697415E-2</v>
      </c>
      <c r="O54" s="78">
        <f>L54/'סכום נכסי הקרן'!$C$42</f>
        <v>2.8581053084673408E-3</v>
      </c>
    </row>
    <row r="55" spans="2:15">
      <c r="B55" s="76" t="s">
        <v>388</v>
      </c>
      <c r="C55" s="70" t="s">
        <v>389</v>
      </c>
      <c r="D55" s="83" t="s">
        <v>100</v>
      </c>
      <c r="E55" s="83" t="s">
        <v>259</v>
      </c>
      <c r="F55" s="70" t="s">
        <v>390</v>
      </c>
      <c r="G55" s="83" t="s">
        <v>351</v>
      </c>
      <c r="H55" s="83" t="s">
        <v>144</v>
      </c>
      <c r="I55" s="77">
        <v>25.502714000000001</v>
      </c>
      <c r="J55" s="79">
        <v>9053</v>
      </c>
      <c r="K55" s="70"/>
      <c r="L55" s="77">
        <v>2.3087606959999998</v>
      </c>
      <c r="M55" s="78">
        <v>1.3632077108079269E-6</v>
      </c>
      <c r="N55" s="78">
        <f t="shared" si="1"/>
        <v>2.1501070591718871E-3</v>
      </c>
      <c r="O55" s="78">
        <f>L55/'סכום נכסי הקרן'!$C$42</f>
        <v>3.2591232976087695E-4</v>
      </c>
    </row>
    <row r="56" spans="2:15">
      <c r="B56" s="76" t="s">
        <v>391</v>
      </c>
      <c r="C56" s="70" t="s">
        <v>392</v>
      </c>
      <c r="D56" s="83" t="s">
        <v>100</v>
      </c>
      <c r="E56" s="83" t="s">
        <v>259</v>
      </c>
      <c r="F56" s="70" t="s">
        <v>393</v>
      </c>
      <c r="G56" s="83" t="s">
        <v>136</v>
      </c>
      <c r="H56" s="83" t="s">
        <v>144</v>
      </c>
      <c r="I56" s="77">
        <v>26.212447000000001</v>
      </c>
      <c r="J56" s="79">
        <v>32310</v>
      </c>
      <c r="K56" s="70"/>
      <c r="L56" s="77">
        <v>8.4692417540000005</v>
      </c>
      <c r="M56" s="78">
        <v>4.9229995302833875E-6</v>
      </c>
      <c r="N56" s="78">
        <f t="shared" si="1"/>
        <v>7.8872515946142464E-3</v>
      </c>
      <c r="O56" s="78">
        <f>L56/'סכום נכסי הקרן'!$C$42</f>
        <v>1.1955463015878699E-3</v>
      </c>
    </row>
    <row r="57" spans="2:15">
      <c r="B57" s="76" t="s">
        <v>394</v>
      </c>
      <c r="C57" s="70" t="s">
        <v>395</v>
      </c>
      <c r="D57" s="83" t="s">
        <v>100</v>
      </c>
      <c r="E57" s="83" t="s">
        <v>259</v>
      </c>
      <c r="F57" s="70" t="s">
        <v>396</v>
      </c>
      <c r="G57" s="83" t="s">
        <v>355</v>
      </c>
      <c r="H57" s="83" t="s">
        <v>144</v>
      </c>
      <c r="I57" s="77">
        <v>47.653053</v>
      </c>
      <c r="J57" s="79">
        <v>5480</v>
      </c>
      <c r="K57" s="70"/>
      <c r="L57" s="77">
        <v>2.6113873090000004</v>
      </c>
      <c r="M57" s="78">
        <v>3.3927260626472831E-6</v>
      </c>
      <c r="N57" s="78">
        <f t="shared" si="1"/>
        <v>2.4319377478317825E-3</v>
      </c>
      <c r="O57" s="78">
        <f>L57/'סכום נכסי הקרן'!$C$42</f>
        <v>3.6863210780515524E-4</v>
      </c>
    </row>
    <row r="58" spans="2:15">
      <c r="B58" s="76" t="s">
        <v>397</v>
      </c>
      <c r="C58" s="70" t="s">
        <v>398</v>
      </c>
      <c r="D58" s="83" t="s">
        <v>100</v>
      </c>
      <c r="E58" s="83" t="s">
        <v>259</v>
      </c>
      <c r="F58" s="70" t="s">
        <v>399</v>
      </c>
      <c r="G58" s="83" t="s">
        <v>400</v>
      </c>
      <c r="H58" s="83" t="s">
        <v>144</v>
      </c>
      <c r="I58" s="77">
        <v>23.680357999999998</v>
      </c>
      <c r="J58" s="79">
        <v>24710</v>
      </c>
      <c r="K58" s="70"/>
      <c r="L58" s="77">
        <v>5.8514164300000004</v>
      </c>
      <c r="M58" s="78">
        <v>3.481018300059829E-6</v>
      </c>
      <c r="N58" s="78">
        <f t="shared" si="1"/>
        <v>5.4493182399088123E-3</v>
      </c>
      <c r="O58" s="78">
        <f>L58/'סכום נכסי הקרן'!$C$42</f>
        <v>8.2600538219764191E-4</v>
      </c>
    </row>
    <row r="59" spans="2:15">
      <c r="B59" s="76" t="s">
        <v>401</v>
      </c>
      <c r="C59" s="70" t="s">
        <v>402</v>
      </c>
      <c r="D59" s="83" t="s">
        <v>100</v>
      </c>
      <c r="E59" s="83" t="s">
        <v>259</v>
      </c>
      <c r="F59" s="70" t="s">
        <v>403</v>
      </c>
      <c r="G59" s="83" t="s">
        <v>400</v>
      </c>
      <c r="H59" s="83" t="s">
        <v>144</v>
      </c>
      <c r="I59" s="77">
        <v>68.360414000000006</v>
      </c>
      <c r="J59" s="79">
        <v>13930</v>
      </c>
      <c r="K59" s="70"/>
      <c r="L59" s="77">
        <v>9.5226057120000007</v>
      </c>
      <c r="M59" s="78">
        <v>3.0351815638966897E-6</v>
      </c>
      <c r="N59" s="78">
        <f t="shared" si="1"/>
        <v>8.8682303880842465E-3</v>
      </c>
      <c r="O59" s="78">
        <f>L59/'סכום נכסי הקרן'!$C$42</f>
        <v>1.3442426572702513E-3</v>
      </c>
    </row>
    <row r="60" spans="2:15">
      <c r="B60" s="76" t="s">
        <v>404</v>
      </c>
      <c r="C60" s="70" t="s">
        <v>405</v>
      </c>
      <c r="D60" s="83" t="s">
        <v>100</v>
      </c>
      <c r="E60" s="83" t="s">
        <v>259</v>
      </c>
      <c r="F60" s="70" t="s">
        <v>406</v>
      </c>
      <c r="G60" s="83" t="s">
        <v>137</v>
      </c>
      <c r="H60" s="83" t="s">
        <v>144</v>
      </c>
      <c r="I60" s="77">
        <v>389.02693500000004</v>
      </c>
      <c r="J60" s="79">
        <v>786.2</v>
      </c>
      <c r="K60" s="70"/>
      <c r="L60" s="77">
        <v>3.0585297659999999</v>
      </c>
      <c r="M60" s="78">
        <v>1.9451346750000003E-6</v>
      </c>
      <c r="N60" s="78">
        <f t="shared" si="1"/>
        <v>2.8483534269954239E-3</v>
      </c>
      <c r="O60" s="78">
        <f>L60/'סכום נכסי הקרן'!$C$42</f>
        <v>4.3175222248328238E-4</v>
      </c>
    </row>
    <row r="61" spans="2:15">
      <c r="B61" s="76" t="s">
        <v>407</v>
      </c>
      <c r="C61" s="70" t="s">
        <v>408</v>
      </c>
      <c r="D61" s="83" t="s">
        <v>100</v>
      </c>
      <c r="E61" s="83" t="s">
        <v>259</v>
      </c>
      <c r="F61" s="70" t="s">
        <v>409</v>
      </c>
      <c r="G61" s="83" t="s">
        <v>126</v>
      </c>
      <c r="H61" s="83" t="s">
        <v>144</v>
      </c>
      <c r="I61" s="77">
        <v>27650.321241000001</v>
      </c>
      <c r="J61" s="79">
        <v>29.9</v>
      </c>
      <c r="K61" s="77">
        <v>1.4944445630000001</v>
      </c>
      <c r="L61" s="77">
        <v>9.7618906140000004</v>
      </c>
      <c r="M61" s="78">
        <v>5.3369581327881625E-6</v>
      </c>
      <c r="N61" s="78">
        <f t="shared" si="1"/>
        <v>9.0910720874577758E-3</v>
      </c>
      <c r="O61" s="78">
        <f>L61/'סכום נכסי הקרן'!$C$42</f>
        <v>1.378020908962831E-3</v>
      </c>
    </row>
    <row r="62" spans="2:15">
      <c r="B62" s="76" t="s">
        <v>410</v>
      </c>
      <c r="C62" s="70" t="s">
        <v>411</v>
      </c>
      <c r="D62" s="83" t="s">
        <v>100</v>
      </c>
      <c r="E62" s="83" t="s">
        <v>259</v>
      </c>
      <c r="F62" s="70" t="s">
        <v>412</v>
      </c>
      <c r="G62" s="83" t="s">
        <v>271</v>
      </c>
      <c r="H62" s="83" t="s">
        <v>144</v>
      </c>
      <c r="I62" s="77">
        <v>4.7529329999999996</v>
      </c>
      <c r="J62" s="79">
        <v>46780</v>
      </c>
      <c r="K62" s="70"/>
      <c r="L62" s="77">
        <v>2.2234219770000001</v>
      </c>
      <c r="M62" s="78">
        <v>8.7953820724899212E-7</v>
      </c>
      <c r="N62" s="78">
        <f t="shared" si="1"/>
        <v>2.0706326543708685E-3</v>
      </c>
      <c r="O62" s="78">
        <f>L62/'סכום נכסי הקרן'!$C$42</f>
        <v>3.1386563268383233E-4</v>
      </c>
    </row>
    <row r="63" spans="2:15">
      <c r="B63" s="76" t="s">
        <v>413</v>
      </c>
      <c r="C63" s="70" t="s">
        <v>414</v>
      </c>
      <c r="D63" s="83" t="s">
        <v>100</v>
      </c>
      <c r="E63" s="83" t="s">
        <v>259</v>
      </c>
      <c r="F63" s="70" t="s">
        <v>415</v>
      </c>
      <c r="G63" s="83" t="s">
        <v>306</v>
      </c>
      <c r="H63" s="83" t="s">
        <v>144</v>
      </c>
      <c r="I63" s="77">
        <v>81.171764999999994</v>
      </c>
      <c r="J63" s="79">
        <v>2886</v>
      </c>
      <c r="K63" s="70"/>
      <c r="L63" s="77">
        <v>2.3426171509999998</v>
      </c>
      <c r="M63" s="78">
        <v>1.1999693191798278E-6</v>
      </c>
      <c r="N63" s="78">
        <f t="shared" si="1"/>
        <v>2.181636963081008E-3</v>
      </c>
      <c r="O63" s="78">
        <f>L63/'סכום נכסי הקרן'!$C$42</f>
        <v>3.306916194229071E-4</v>
      </c>
    </row>
    <row r="64" spans="2:15">
      <c r="B64" s="76" t="s">
        <v>416</v>
      </c>
      <c r="C64" s="70" t="s">
        <v>417</v>
      </c>
      <c r="D64" s="83" t="s">
        <v>100</v>
      </c>
      <c r="E64" s="83" t="s">
        <v>259</v>
      </c>
      <c r="F64" s="70" t="s">
        <v>418</v>
      </c>
      <c r="G64" s="83" t="s">
        <v>131</v>
      </c>
      <c r="H64" s="83" t="s">
        <v>144</v>
      </c>
      <c r="I64" s="77">
        <v>11.757857</v>
      </c>
      <c r="J64" s="79">
        <v>13790</v>
      </c>
      <c r="K64" s="70"/>
      <c r="L64" s="77">
        <v>1.6214084709999996</v>
      </c>
      <c r="M64" s="78">
        <v>9.2648601046631463E-7</v>
      </c>
      <c r="N64" s="78">
        <f t="shared" si="1"/>
        <v>1.5099883696643611E-3</v>
      </c>
      <c r="O64" s="78">
        <f>L64/'סכום נכסי הקרן'!$C$42</f>
        <v>2.2888340623312102E-4</v>
      </c>
    </row>
    <row r="65" spans="2:15">
      <c r="B65" s="76" t="s">
        <v>419</v>
      </c>
      <c r="C65" s="70" t="s">
        <v>420</v>
      </c>
      <c r="D65" s="83" t="s">
        <v>100</v>
      </c>
      <c r="E65" s="83" t="s">
        <v>259</v>
      </c>
      <c r="F65" s="70" t="s">
        <v>421</v>
      </c>
      <c r="G65" s="83" t="s">
        <v>271</v>
      </c>
      <c r="H65" s="83" t="s">
        <v>144</v>
      </c>
      <c r="I65" s="77">
        <v>24.855709999999998</v>
      </c>
      <c r="J65" s="79">
        <v>7697</v>
      </c>
      <c r="K65" s="70"/>
      <c r="L65" s="77">
        <v>1.9131440009999998</v>
      </c>
      <c r="M65" s="78">
        <v>6.8429974087929248E-7</v>
      </c>
      <c r="N65" s="78">
        <f t="shared" si="1"/>
        <v>1.7816763898004472E-3</v>
      </c>
      <c r="O65" s="78">
        <f>L65/'סכום נכסי הקרן'!$C$42</f>
        <v>2.7006576281994864E-4</v>
      </c>
    </row>
    <row r="66" spans="2:15">
      <c r="B66" s="76" t="s">
        <v>422</v>
      </c>
      <c r="C66" s="70" t="s">
        <v>423</v>
      </c>
      <c r="D66" s="83" t="s">
        <v>100</v>
      </c>
      <c r="E66" s="83" t="s">
        <v>259</v>
      </c>
      <c r="F66" s="70" t="s">
        <v>424</v>
      </c>
      <c r="G66" s="83" t="s">
        <v>400</v>
      </c>
      <c r="H66" s="83" t="s">
        <v>144</v>
      </c>
      <c r="I66" s="77">
        <v>182.218436</v>
      </c>
      <c r="J66" s="79">
        <v>7349</v>
      </c>
      <c r="K66" s="70"/>
      <c r="L66" s="77">
        <v>13.391232843999999</v>
      </c>
      <c r="M66" s="78">
        <v>2.9325311992888993E-6</v>
      </c>
      <c r="N66" s="78">
        <f t="shared" si="1"/>
        <v>1.2471012833327801E-2</v>
      </c>
      <c r="O66" s="78">
        <f>L66/'סכום נכסי הקרן'!$C$42</f>
        <v>1.8903509151553984E-3</v>
      </c>
    </row>
    <row r="67" spans="2:15">
      <c r="B67" s="76" t="s">
        <v>425</v>
      </c>
      <c r="C67" s="70" t="s">
        <v>426</v>
      </c>
      <c r="D67" s="83" t="s">
        <v>100</v>
      </c>
      <c r="E67" s="83" t="s">
        <v>259</v>
      </c>
      <c r="F67" s="70" t="s">
        <v>427</v>
      </c>
      <c r="G67" s="83" t="s">
        <v>384</v>
      </c>
      <c r="H67" s="83" t="s">
        <v>144</v>
      </c>
      <c r="I67" s="77">
        <v>323.267852</v>
      </c>
      <c r="J67" s="79">
        <v>3920</v>
      </c>
      <c r="K67" s="70"/>
      <c r="L67" s="77">
        <v>12.672099806000002</v>
      </c>
      <c r="M67" s="78">
        <v>2.9903305036024024E-6</v>
      </c>
      <c r="N67" s="78">
        <f t="shared" si="1"/>
        <v>1.1801297247747025E-2</v>
      </c>
      <c r="O67" s="78">
        <f>L67/'סכום נכסי הקרן'!$C$42</f>
        <v>1.7888357064858047E-3</v>
      </c>
    </row>
    <row r="68" spans="2:15">
      <c r="B68" s="76" t="s">
        <v>428</v>
      </c>
      <c r="C68" s="70" t="s">
        <v>429</v>
      </c>
      <c r="D68" s="83" t="s">
        <v>100</v>
      </c>
      <c r="E68" s="83" t="s">
        <v>259</v>
      </c>
      <c r="F68" s="70" t="s">
        <v>430</v>
      </c>
      <c r="G68" s="83" t="s">
        <v>355</v>
      </c>
      <c r="H68" s="83" t="s">
        <v>144</v>
      </c>
      <c r="I68" s="77">
        <v>20.280526999999999</v>
      </c>
      <c r="J68" s="79">
        <v>5889</v>
      </c>
      <c r="K68" s="70"/>
      <c r="L68" s="77">
        <v>1.194320257</v>
      </c>
      <c r="M68" s="78">
        <v>2.2919522020590419E-6</v>
      </c>
      <c r="N68" s="78">
        <f t="shared" si="1"/>
        <v>1.1122488441251959E-3</v>
      </c>
      <c r="O68" s="78">
        <f>L68/'סכום נכסי הקרן'!$C$42</f>
        <v>1.6859421511889743E-4</v>
      </c>
    </row>
    <row r="69" spans="2:15">
      <c r="B69" s="76" t="s">
        <v>431</v>
      </c>
      <c r="C69" s="70" t="s">
        <v>432</v>
      </c>
      <c r="D69" s="83" t="s">
        <v>100</v>
      </c>
      <c r="E69" s="83" t="s">
        <v>259</v>
      </c>
      <c r="F69" s="70" t="s">
        <v>433</v>
      </c>
      <c r="G69" s="83" t="s">
        <v>306</v>
      </c>
      <c r="H69" s="83" t="s">
        <v>144</v>
      </c>
      <c r="I69" s="77">
        <v>74.849896000000001</v>
      </c>
      <c r="J69" s="79">
        <v>3478</v>
      </c>
      <c r="K69" s="70"/>
      <c r="L69" s="77">
        <v>2.6032793920000001</v>
      </c>
      <c r="M69" s="78">
        <v>1.1829873818771234E-6</v>
      </c>
      <c r="N69" s="78">
        <f t="shared" si="1"/>
        <v>2.4243869914423988E-3</v>
      </c>
      <c r="O69" s="78">
        <f>L69/'סכום נכסי הקרן'!$C$42</f>
        <v>3.6748756730619578E-4</v>
      </c>
    </row>
    <row r="70" spans="2:15">
      <c r="B70" s="76" t="s">
        <v>434</v>
      </c>
      <c r="C70" s="70" t="s">
        <v>435</v>
      </c>
      <c r="D70" s="83" t="s">
        <v>100</v>
      </c>
      <c r="E70" s="83" t="s">
        <v>259</v>
      </c>
      <c r="F70" s="70" t="s">
        <v>436</v>
      </c>
      <c r="G70" s="83" t="s">
        <v>313</v>
      </c>
      <c r="H70" s="83" t="s">
        <v>144</v>
      </c>
      <c r="I70" s="77">
        <v>18.749942000000001</v>
      </c>
      <c r="J70" s="79">
        <v>16660</v>
      </c>
      <c r="K70" s="70"/>
      <c r="L70" s="77">
        <v>3.1237402820000004</v>
      </c>
      <c r="M70" s="78">
        <v>6.6950647793262329E-7</v>
      </c>
      <c r="N70" s="78">
        <f t="shared" si="1"/>
        <v>2.9090828005622731E-3</v>
      </c>
      <c r="O70" s="78">
        <f>L70/'סכום נכסי הקרן'!$C$42</f>
        <v>4.4095755555712175E-4</v>
      </c>
    </row>
    <row r="71" spans="2:15">
      <c r="B71" s="76" t="s">
        <v>437</v>
      </c>
      <c r="C71" s="70" t="s">
        <v>438</v>
      </c>
      <c r="D71" s="83" t="s">
        <v>100</v>
      </c>
      <c r="E71" s="83" t="s">
        <v>259</v>
      </c>
      <c r="F71" s="70" t="s">
        <v>439</v>
      </c>
      <c r="G71" s="83" t="s">
        <v>126</v>
      </c>
      <c r="H71" s="83" t="s">
        <v>144</v>
      </c>
      <c r="I71" s="77">
        <v>217.81762900000001</v>
      </c>
      <c r="J71" s="79">
        <v>1128</v>
      </c>
      <c r="K71" s="70"/>
      <c r="L71" s="77">
        <v>2.456982853</v>
      </c>
      <c r="M71" s="78">
        <v>2.2594794321389833E-6</v>
      </c>
      <c r="N71" s="78">
        <f t="shared" si="1"/>
        <v>2.2881436719068191E-3</v>
      </c>
      <c r="O71" s="78">
        <f>L71/'סכום נכסי הקרן'!$C$42</f>
        <v>3.4683586185051563E-4</v>
      </c>
    </row>
    <row r="72" spans="2:15">
      <c r="B72" s="76" t="s">
        <v>440</v>
      </c>
      <c r="C72" s="70" t="s">
        <v>441</v>
      </c>
      <c r="D72" s="83" t="s">
        <v>100</v>
      </c>
      <c r="E72" s="83" t="s">
        <v>259</v>
      </c>
      <c r="F72" s="70" t="s">
        <v>442</v>
      </c>
      <c r="G72" s="83" t="s">
        <v>171</v>
      </c>
      <c r="H72" s="83" t="s">
        <v>144</v>
      </c>
      <c r="I72" s="77">
        <v>290.87881499999997</v>
      </c>
      <c r="J72" s="79">
        <v>1360</v>
      </c>
      <c r="K72" s="70"/>
      <c r="L72" s="77">
        <v>3.9559518910000002</v>
      </c>
      <c r="M72" s="78">
        <v>1.9282713608580648E-6</v>
      </c>
      <c r="N72" s="78">
        <f t="shared" si="1"/>
        <v>3.6841064131591908E-3</v>
      </c>
      <c r="O72" s="78">
        <f>L72/'סכום נכסי הקרן'!$C$42</f>
        <v>5.5843531096639774E-4</v>
      </c>
    </row>
    <row r="73" spans="2:15">
      <c r="B73" s="76" t="s">
        <v>443</v>
      </c>
      <c r="C73" s="70" t="s">
        <v>444</v>
      </c>
      <c r="D73" s="83" t="s">
        <v>100</v>
      </c>
      <c r="E73" s="83" t="s">
        <v>259</v>
      </c>
      <c r="F73" s="70" t="s">
        <v>445</v>
      </c>
      <c r="G73" s="83" t="s">
        <v>131</v>
      </c>
      <c r="H73" s="83" t="s">
        <v>144</v>
      </c>
      <c r="I73" s="77">
        <v>29.469144</v>
      </c>
      <c r="J73" s="79">
        <v>5167</v>
      </c>
      <c r="K73" s="70"/>
      <c r="L73" s="77">
        <v>1.5226706700000001</v>
      </c>
      <c r="M73" s="78">
        <v>2.7051120115969784E-6</v>
      </c>
      <c r="N73" s="78">
        <f t="shared" si="1"/>
        <v>1.4180356422530624E-3</v>
      </c>
      <c r="O73" s="78">
        <f>L73/'סכום נכסי הקרן'!$C$42</f>
        <v>2.1494525022798446E-4</v>
      </c>
    </row>
    <row r="74" spans="2:15">
      <c r="B74" s="76" t="s">
        <v>446</v>
      </c>
      <c r="C74" s="70" t="s">
        <v>447</v>
      </c>
      <c r="D74" s="83" t="s">
        <v>100</v>
      </c>
      <c r="E74" s="83" t="s">
        <v>259</v>
      </c>
      <c r="F74" s="70" t="s">
        <v>448</v>
      </c>
      <c r="G74" s="83" t="s">
        <v>279</v>
      </c>
      <c r="H74" s="83" t="s">
        <v>144</v>
      </c>
      <c r="I74" s="77">
        <v>12.289107</v>
      </c>
      <c r="J74" s="79">
        <v>23610</v>
      </c>
      <c r="K74" s="70"/>
      <c r="L74" s="77">
        <v>2.901458045</v>
      </c>
      <c r="M74" s="78">
        <v>1.6587216360260027E-6</v>
      </c>
      <c r="N74" s="78">
        <f t="shared" si="1"/>
        <v>2.7020753754401074E-3</v>
      </c>
      <c r="O74" s="78">
        <f>L74/'סכום נכסי הקרן'!$C$42</f>
        <v>4.0957945654034533E-4</v>
      </c>
    </row>
    <row r="75" spans="2:15">
      <c r="B75" s="76" t="s">
        <v>449</v>
      </c>
      <c r="C75" s="70" t="s">
        <v>450</v>
      </c>
      <c r="D75" s="83" t="s">
        <v>100</v>
      </c>
      <c r="E75" s="83" t="s">
        <v>259</v>
      </c>
      <c r="F75" s="70" t="s">
        <v>451</v>
      </c>
      <c r="G75" s="83" t="s">
        <v>167</v>
      </c>
      <c r="H75" s="83" t="s">
        <v>144</v>
      </c>
      <c r="I75" s="77">
        <v>4.2757750000000003</v>
      </c>
      <c r="J75" s="79">
        <v>12690</v>
      </c>
      <c r="K75" s="70"/>
      <c r="L75" s="77">
        <v>0.54259589000000008</v>
      </c>
      <c r="M75" s="78">
        <v>3.1529215722580215E-7</v>
      </c>
      <c r="N75" s="78">
        <f t="shared" si="1"/>
        <v>5.0530973408716281E-4</v>
      </c>
      <c r="O75" s="78">
        <f>L75/'סכום נכסי הקרן'!$C$42</f>
        <v>7.6594638385413927E-5</v>
      </c>
    </row>
    <row r="76" spans="2:15">
      <c r="B76" s="76" t="s">
        <v>452</v>
      </c>
      <c r="C76" s="70" t="s">
        <v>453</v>
      </c>
      <c r="D76" s="83" t="s">
        <v>100</v>
      </c>
      <c r="E76" s="83" t="s">
        <v>259</v>
      </c>
      <c r="F76" s="70" t="s">
        <v>454</v>
      </c>
      <c r="G76" s="83" t="s">
        <v>296</v>
      </c>
      <c r="H76" s="83" t="s">
        <v>144</v>
      </c>
      <c r="I76" s="77">
        <v>31.701359000000004</v>
      </c>
      <c r="J76" s="79">
        <v>27500</v>
      </c>
      <c r="K76" s="70"/>
      <c r="L76" s="77">
        <v>8.7178738090000003</v>
      </c>
      <c r="M76" s="78">
        <v>3.132836350411995E-6</v>
      </c>
      <c r="N76" s="78">
        <f t="shared" si="1"/>
        <v>8.1187981284399895E-3</v>
      </c>
      <c r="O76" s="78">
        <f>L76/'סכום נכסי הקרן'!$C$42</f>
        <v>1.2306440284500239E-3</v>
      </c>
    </row>
    <row r="77" spans="2:15">
      <c r="B77" s="76" t="s">
        <v>455</v>
      </c>
      <c r="C77" s="70" t="s">
        <v>456</v>
      </c>
      <c r="D77" s="83" t="s">
        <v>100</v>
      </c>
      <c r="E77" s="83" t="s">
        <v>259</v>
      </c>
      <c r="F77" s="70" t="s">
        <v>457</v>
      </c>
      <c r="G77" s="83" t="s">
        <v>264</v>
      </c>
      <c r="H77" s="83" t="s">
        <v>144</v>
      </c>
      <c r="I77" s="77">
        <v>17.843582999999999</v>
      </c>
      <c r="J77" s="79">
        <v>11980</v>
      </c>
      <c r="K77" s="70"/>
      <c r="L77" s="77">
        <v>2.1376611890000001</v>
      </c>
      <c r="M77" s="78">
        <v>1.8688381962420224E-6</v>
      </c>
      <c r="N77" s="78">
        <f t="shared" si="1"/>
        <v>1.9907651843474859E-3</v>
      </c>
      <c r="O77" s="78">
        <f>L77/'סכום נכסי הקרן'!$C$42</f>
        <v>3.0175935494459598E-4</v>
      </c>
    </row>
    <row r="78" spans="2:15">
      <c r="B78" s="76" t="s">
        <v>458</v>
      </c>
      <c r="C78" s="70" t="s">
        <v>459</v>
      </c>
      <c r="D78" s="83" t="s">
        <v>100</v>
      </c>
      <c r="E78" s="83" t="s">
        <v>259</v>
      </c>
      <c r="F78" s="70" t="s">
        <v>460</v>
      </c>
      <c r="G78" s="83" t="s">
        <v>171</v>
      </c>
      <c r="H78" s="83" t="s">
        <v>144</v>
      </c>
      <c r="I78" s="77">
        <v>252.81710200000001</v>
      </c>
      <c r="J78" s="79">
        <v>1536</v>
      </c>
      <c r="K78" s="70"/>
      <c r="L78" s="77">
        <v>3.8832706799999999</v>
      </c>
      <c r="M78" s="78">
        <v>1.3768326340108451E-6</v>
      </c>
      <c r="N78" s="78">
        <f t="shared" si="1"/>
        <v>3.6164197165210292E-3</v>
      </c>
      <c r="O78" s="78">
        <f>L78/'סכום נכסי הקרן'!$C$42</f>
        <v>5.4817538976802865E-4</v>
      </c>
    </row>
    <row r="79" spans="2:15">
      <c r="B79" s="76" t="s">
        <v>461</v>
      </c>
      <c r="C79" s="70" t="s">
        <v>462</v>
      </c>
      <c r="D79" s="83" t="s">
        <v>100</v>
      </c>
      <c r="E79" s="83" t="s">
        <v>259</v>
      </c>
      <c r="F79" s="70" t="s">
        <v>463</v>
      </c>
      <c r="G79" s="83" t="s">
        <v>464</v>
      </c>
      <c r="H79" s="83" t="s">
        <v>144</v>
      </c>
      <c r="I79" s="77">
        <v>22.132898000000001</v>
      </c>
      <c r="J79" s="79">
        <v>2647</v>
      </c>
      <c r="K79" s="70"/>
      <c r="L79" s="77">
        <v>0.58585779900000001</v>
      </c>
      <c r="M79" s="78">
        <v>4.9714764910724604E-7</v>
      </c>
      <c r="N79" s="78">
        <f t="shared" si="1"/>
        <v>5.4559876711484203E-4</v>
      </c>
      <c r="O79" s="78">
        <f>L79/'סכום נכסי הקרן'!$C$42</f>
        <v>8.2701633179859706E-5</v>
      </c>
    </row>
    <row r="80" spans="2:15">
      <c r="B80" s="76" t="s">
        <v>465</v>
      </c>
      <c r="C80" s="70" t="s">
        <v>466</v>
      </c>
      <c r="D80" s="83" t="s">
        <v>100</v>
      </c>
      <c r="E80" s="83" t="s">
        <v>259</v>
      </c>
      <c r="F80" s="70" t="s">
        <v>467</v>
      </c>
      <c r="G80" s="83" t="s">
        <v>313</v>
      </c>
      <c r="H80" s="83" t="s">
        <v>144</v>
      </c>
      <c r="I80" s="77">
        <v>23.065902999999999</v>
      </c>
      <c r="J80" s="79">
        <v>4281</v>
      </c>
      <c r="K80" s="70"/>
      <c r="L80" s="77">
        <v>0.98745128799999982</v>
      </c>
      <c r="M80" s="78">
        <v>5.9567733634990192E-7</v>
      </c>
      <c r="N80" s="78">
        <f t="shared" si="1"/>
        <v>9.1959551658842508E-4</v>
      </c>
      <c r="O80" s="78">
        <f>L80/'סכום נכסי הקרן'!$C$42</f>
        <v>1.3939190421728259E-4</v>
      </c>
    </row>
    <row r="81" spans="2:15">
      <c r="B81" s="76" t="s">
        <v>468</v>
      </c>
      <c r="C81" s="70" t="s">
        <v>469</v>
      </c>
      <c r="D81" s="83" t="s">
        <v>100</v>
      </c>
      <c r="E81" s="83" t="s">
        <v>259</v>
      </c>
      <c r="F81" s="70" t="s">
        <v>470</v>
      </c>
      <c r="G81" s="83" t="s">
        <v>267</v>
      </c>
      <c r="H81" s="83" t="s">
        <v>144</v>
      </c>
      <c r="I81" s="77">
        <v>28.880834</v>
      </c>
      <c r="J81" s="79">
        <v>9394</v>
      </c>
      <c r="K81" s="70"/>
      <c r="L81" s="77">
        <v>2.7130655720000001</v>
      </c>
      <c r="M81" s="78">
        <v>2.296223886176734E-6</v>
      </c>
      <c r="N81" s="78">
        <f t="shared" si="1"/>
        <v>2.5266288742960366E-3</v>
      </c>
      <c r="O81" s="78">
        <f>L81/'סכום נכסי הקרן'!$C$42</f>
        <v>3.8298534919469472E-4</v>
      </c>
    </row>
    <row r="82" spans="2:15">
      <c r="B82" s="76" t="s">
        <v>471</v>
      </c>
      <c r="C82" s="70" t="s">
        <v>472</v>
      </c>
      <c r="D82" s="83" t="s">
        <v>100</v>
      </c>
      <c r="E82" s="83" t="s">
        <v>259</v>
      </c>
      <c r="F82" s="70" t="s">
        <v>473</v>
      </c>
      <c r="G82" s="83" t="s">
        <v>271</v>
      </c>
      <c r="H82" s="83" t="s">
        <v>144</v>
      </c>
      <c r="I82" s="77">
        <v>396.38514700000002</v>
      </c>
      <c r="J82" s="79">
        <v>1264</v>
      </c>
      <c r="K82" s="70"/>
      <c r="L82" s="77">
        <v>5.0103082560000001</v>
      </c>
      <c r="M82" s="78">
        <v>2.2207881696624049E-6</v>
      </c>
      <c r="N82" s="78">
        <f t="shared" si="1"/>
        <v>4.6660094173106917E-3</v>
      </c>
      <c r="O82" s="78">
        <f>L82/'סכום נכסי הקרן'!$C$42</f>
        <v>7.0727175811776571E-4</v>
      </c>
    </row>
    <row r="83" spans="2:15">
      <c r="B83" s="76" t="s">
        <v>474</v>
      </c>
      <c r="C83" s="70" t="s">
        <v>475</v>
      </c>
      <c r="D83" s="83" t="s">
        <v>100</v>
      </c>
      <c r="E83" s="83" t="s">
        <v>259</v>
      </c>
      <c r="F83" s="70" t="s">
        <v>476</v>
      </c>
      <c r="G83" s="83" t="s">
        <v>131</v>
      </c>
      <c r="H83" s="83" t="s">
        <v>144</v>
      </c>
      <c r="I83" s="77">
        <v>19.117847999999999</v>
      </c>
      <c r="J83" s="79">
        <v>19180</v>
      </c>
      <c r="K83" s="70"/>
      <c r="L83" s="77">
        <v>3.6668032149999994</v>
      </c>
      <c r="M83" s="78">
        <v>1.3878068173230852E-6</v>
      </c>
      <c r="N83" s="78">
        <f t="shared" si="1"/>
        <v>3.4148274833441941E-3</v>
      </c>
      <c r="O83" s="78">
        <f>L83/'סכום נכסי הקרן'!$C$42</f>
        <v>5.176181232839749E-4</v>
      </c>
    </row>
    <row r="84" spans="2:15">
      <c r="B84" s="76" t="s">
        <v>477</v>
      </c>
      <c r="C84" s="70" t="s">
        <v>478</v>
      </c>
      <c r="D84" s="83" t="s">
        <v>100</v>
      </c>
      <c r="E84" s="83" t="s">
        <v>259</v>
      </c>
      <c r="F84" s="70" t="s">
        <v>479</v>
      </c>
      <c r="G84" s="83" t="s">
        <v>126</v>
      </c>
      <c r="H84" s="83" t="s">
        <v>144</v>
      </c>
      <c r="I84" s="77">
        <v>2077.2970059999998</v>
      </c>
      <c r="J84" s="79">
        <v>83.7</v>
      </c>
      <c r="K84" s="70"/>
      <c r="L84" s="77">
        <v>1.7386975940000002</v>
      </c>
      <c r="M84" s="78">
        <v>1.8484282454198973E-6</v>
      </c>
      <c r="N84" s="78">
        <f t="shared" si="1"/>
        <v>1.6192176075681844E-3</v>
      </c>
      <c r="O84" s="78">
        <f>L84/'סכום נכסי הקרן'!$C$42</f>
        <v>2.4544032848096073E-4</v>
      </c>
    </row>
    <row r="85" spans="2:15">
      <c r="B85" s="76" t="s">
        <v>480</v>
      </c>
      <c r="C85" s="70" t="s">
        <v>481</v>
      </c>
      <c r="D85" s="83" t="s">
        <v>100</v>
      </c>
      <c r="E85" s="83" t="s">
        <v>259</v>
      </c>
      <c r="F85" s="70" t="s">
        <v>482</v>
      </c>
      <c r="G85" s="83" t="s">
        <v>131</v>
      </c>
      <c r="H85" s="83" t="s">
        <v>144</v>
      </c>
      <c r="I85" s="77">
        <v>9.4153900000000004</v>
      </c>
      <c r="J85" s="79">
        <v>16990</v>
      </c>
      <c r="K85" s="70"/>
      <c r="L85" s="77">
        <v>1.5996747310000001</v>
      </c>
      <c r="M85" s="78">
        <v>1.1044663402164407E-6</v>
      </c>
      <c r="N85" s="78">
        <f t="shared" si="1"/>
        <v>1.4897481308742749E-3</v>
      </c>
      <c r="O85" s="78">
        <f>L85/'סכום נכסי הקרן'!$C$42</f>
        <v>2.2581539929325539E-4</v>
      </c>
    </row>
    <row r="86" spans="2:15">
      <c r="B86" s="73"/>
      <c r="C86" s="70"/>
      <c r="D86" s="70"/>
      <c r="E86" s="70"/>
      <c r="F86" s="70"/>
      <c r="G86" s="70"/>
      <c r="H86" s="70"/>
      <c r="I86" s="77"/>
      <c r="J86" s="79"/>
      <c r="K86" s="70"/>
      <c r="L86" s="70"/>
      <c r="M86" s="70"/>
      <c r="N86" s="78"/>
      <c r="O86" s="70"/>
    </row>
    <row r="87" spans="2:15">
      <c r="B87" s="88" t="s">
        <v>26</v>
      </c>
      <c r="C87" s="72"/>
      <c r="D87" s="72"/>
      <c r="E87" s="72"/>
      <c r="F87" s="72"/>
      <c r="G87" s="72"/>
      <c r="H87" s="72"/>
      <c r="I87" s="80"/>
      <c r="J87" s="82"/>
      <c r="K87" s="72"/>
      <c r="L87" s="80">
        <f>SUM(L88:L129)</f>
        <v>38.607304849000009</v>
      </c>
      <c r="M87" s="72"/>
      <c r="N87" s="81">
        <f t="shared" ref="N87:N129" si="2">L87/$L$11</f>
        <v>3.5954284406891149E-2</v>
      </c>
      <c r="O87" s="81">
        <f>L87/'סכום נכסי הקרן'!$C$42</f>
        <v>5.4499354094712966E-3</v>
      </c>
    </row>
    <row r="88" spans="2:15">
      <c r="B88" s="76" t="s">
        <v>483</v>
      </c>
      <c r="C88" s="70" t="s">
        <v>484</v>
      </c>
      <c r="D88" s="83" t="s">
        <v>100</v>
      </c>
      <c r="E88" s="83" t="s">
        <v>259</v>
      </c>
      <c r="F88" s="70" t="s">
        <v>485</v>
      </c>
      <c r="G88" s="83" t="s">
        <v>486</v>
      </c>
      <c r="H88" s="83" t="s">
        <v>144</v>
      </c>
      <c r="I88" s="77">
        <v>806.68533100000002</v>
      </c>
      <c r="J88" s="79">
        <v>357.5</v>
      </c>
      <c r="K88" s="70"/>
      <c r="L88" s="77">
        <v>2.883900057</v>
      </c>
      <c r="M88" s="78">
        <v>2.7174563417136928E-6</v>
      </c>
      <c r="N88" s="78">
        <f t="shared" si="2"/>
        <v>2.6857239389274094E-3</v>
      </c>
      <c r="O88" s="78">
        <f>L88/'סכום נכסי הקרן'!$C$42</f>
        <v>4.0710091262502847E-4</v>
      </c>
    </row>
    <row r="89" spans="2:15">
      <c r="B89" s="76" t="s">
        <v>487</v>
      </c>
      <c r="C89" s="70" t="s">
        <v>488</v>
      </c>
      <c r="D89" s="83" t="s">
        <v>100</v>
      </c>
      <c r="E89" s="83" t="s">
        <v>259</v>
      </c>
      <c r="F89" s="70" t="s">
        <v>489</v>
      </c>
      <c r="G89" s="83" t="s">
        <v>384</v>
      </c>
      <c r="H89" s="83" t="s">
        <v>144</v>
      </c>
      <c r="I89" s="77">
        <v>11.136898999999998</v>
      </c>
      <c r="J89" s="79">
        <v>2871</v>
      </c>
      <c r="K89" s="70"/>
      <c r="L89" s="77">
        <v>0.31974035700000003</v>
      </c>
      <c r="M89" s="78">
        <v>2.4114334203841913E-6</v>
      </c>
      <c r="N89" s="78">
        <f t="shared" si="2"/>
        <v>2.9776840877398554E-4</v>
      </c>
      <c r="O89" s="78">
        <f>L89/'סכום נכסי הקרן'!$C$42</f>
        <v>4.5135611000736016E-5</v>
      </c>
    </row>
    <row r="90" spans="2:15">
      <c r="B90" s="76" t="s">
        <v>490</v>
      </c>
      <c r="C90" s="70" t="s">
        <v>491</v>
      </c>
      <c r="D90" s="83" t="s">
        <v>100</v>
      </c>
      <c r="E90" s="83" t="s">
        <v>259</v>
      </c>
      <c r="F90" s="70" t="s">
        <v>492</v>
      </c>
      <c r="G90" s="83" t="s">
        <v>136</v>
      </c>
      <c r="H90" s="83" t="s">
        <v>144</v>
      </c>
      <c r="I90" s="77">
        <v>145.57118600000001</v>
      </c>
      <c r="J90" s="79">
        <v>232</v>
      </c>
      <c r="K90" s="70"/>
      <c r="L90" s="77">
        <v>0.33772515199999992</v>
      </c>
      <c r="M90" s="78">
        <v>2.6546604000876358E-6</v>
      </c>
      <c r="N90" s="78">
        <f t="shared" si="2"/>
        <v>3.1451732292271249E-4</v>
      </c>
      <c r="O90" s="78">
        <f>L90/'סכום נכסי הקרן'!$C$42</f>
        <v>4.7674404410064625E-5</v>
      </c>
    </row>
    <row r="91" spans="2:15">
      <c r="B91" s="76" t="s">
        <v>493</v>
      </c>
      <c r="C91" s="70" t="s">
        <v>494</v>
      </c>
      <c r="D91" s="83" t="s">
        <v>100</v>
      </c>
      <c r="E91" s="83" t="s">
        <v>259</v>
      </c>
      <c r="F91" s="70" t="s">
        <v>495</v>
      </c>
      <c r="G91" s="83" t="s">
        <v>136</v>
      </c>
      <c r="H91" s="83" t="s">
        <v>144</v>
      </c>
      <c r="I91" s="77">
        <v>46.337167999999998</v>
      </c>
      <c r="J91" s="79">
        <v>1779</v>
      </c>
      <c r="K91" s="70"/>
      <c r="L91" s="77">
        <v>0.82433822299999993</v>
      </c>
      <c r="M91" s="78">
        <v>3.4906250574398848E-6</v>
      </c>
      <c r="N91" s="78">
        <f t="shared" si="2"/>
        <v>7.6769127068399695E-4</v>
      </c>
      <c r="O91" s="78">
        <f>L91/'סכום נכסי הקרן'!$C$42</f>
        <v>1.1636632208540998E-4</v>
      </c>
    </row>
    <row r="92" spans="2:15">
      <c r="B92" s="76" t="s">
        <v>496</v>
      </c>
      <c r="C92" s="70" t="s">
        <v>497</v>
      </c>
      <c r="D92" s="83" t="s">
        <v>100</v>
      </c>
      <c r="E92" s="83" t="s">
        <v>259</v>
      </c>
      <c r="F92" s="70" t="s">
        <v>498</v>
      </c>
      <c r="G92" s="83" t="s">
        <v>131</v>
      </c>
      <c r="H92" s="83" t="s">
        <v>144</v>
      </c>
      <c r="I92" s="77">
        <v>12.730561999999999</v>
      </c>
      <c r="J92" s="79">
        <v>9430</v>
      </c>
      <c r="K92" s="70"/>
      <c r="L92" s="77">
        <v>1.2004919970000001</v>
      </c>
      <c r="M92" s="78">
        <v>1.1285336925570238E-6</v>
      </c>
      <c r="N92" s="78">
        <f t="shared" si="2"/>
        <v>1.1179964739095923E-3</v>
      </c>
      <c r="O92" s="78">
        <f>L92/'סכום נכסי הקרן'!$C$42</f>
        <v>1.694654384403804E-4</v>
      </c>
    </row>
    <row r="93" spans="2:15">
      <c r="B93" s="76" t="s">
        <v>499</v>
      </c>
      <c r="C93" s="70" t="s">
        <v>500</v>
      </c>
      <c r="D93" s="83" t="s">
        <v>100</v>
      </c>
      <c r="E93" s="83" t="s">
        <v>259</v>
      </c>
      <c r="F93" s="70" t="s">
        <v>501</v>
      </c>
      <c r="G93" s="83" t="s">
        <v>502</v>
      </c>
      <c r="H93" s="83" t="s">
        <v>144</v>
      </c>
      <c r="I93" s="77">
        <v>683.50903200000005</v>
      </c>
      <c r="J93" s="79">
        <v>222.7</v>
      </c>
      <c r="K93" s="70"/>
      <c r="L93" s="77">
        <v>1.5221746140000001</v>
      </c>
      <c r="M93" s="78">
        <v>1.6154671893838166E-6</v>
      </c>
      <c r="N93" s="78">
        <f t="shared" si="2"/>
        <v>1.4175736742763931E-3</v>
      </c>
      <c r="O93" s="78">
        <f>L93/'סכום נכסי הקרן'!$C$42</f>
        <v>2.1487522531508119E-4</v>
      </c>
    </row>
    <row r="94" spans="2:15">
      <c r="B94" s="76" t="s">
        <v>503</v>
      </c>
      <c r="C94" s="70" t="s">
        <v>504</v>
      </c>
      <c r="D94" s="83" t="s">
        <v>100</v>
      </c>
      <c r="E94" s="83" t="s">
        <v>259</v>
      </c>
      <c r="F94" s="70" t="s">
        <v>505</v>
      </c>
      <c r="G94" s="83" t="s">
        <v>506</v>
      </c>
      <c r="H94" s="83" t="s">
        <v>144</v>
      </c>
      <c r="I94" s="77">
        <v>72.935829999999996</v>
      </c>
      <c r="J94" s="79">
        <v>416</v>
      </c>
      <c r="K94" s="70"/>
      <c r="L94" s="77">
        <v>0.30341305400000002</v>
      </c>
      <c r="M94" s="78">
        <v>3.7784054528191393E-6</v>
      </c>
      <c r="N94" s="78">
        <f t="shared" si="2"/>
        <v>2.8256308693254932E-4</v>
      </c>
      <c r="O94" s="78">
        <f>L94/'סכום נכסי הקרן'!$C$42</f>
        <v>4.2830794668466923E-5</v>
      </c>
    </row>
    <row r="95" spans="2:15">
      <c r="B95" s="76" t="s">
        <v>507</v>
      </c>
      <c r="C95" s="70" t="s">
        <v>508</v>
      </c>
      <c r="D95" s="83" t="s">
        <v>100</v>
      </c>
      <c r="E95" s="83" t="s">
        <v>259</v>
      </c>
      <c r="F95" s="70" t="s">
        <v>509</v>
      </c>
      <c r="G95" s="83" t="s">
        <v>170</v>
      </c>
      <c r="H95" s="83" t="s">
        <v>144</v>
      </c>
      <c r="I95" s="77">
        <v>8.5039949999999997</v>
      </c>
      <c r="J95" s="79">
        <v>17450</v>
      </c>
      <c r="K95" s="70"/>
      <c r="L95" s="77">
        <v>1.4839471280000001</v>
      </c>
      <c r="M95" s="78">
        <v>1.0033756578609703E-6</v>
      </c>
      <c r="N95" s="78">
        <f t="shared" si="2"/>
        <v>1.3819731082907556E-3</v>
      </c>
      <c r="O95" s="78">
        <f>L95/'סכום נכסי הקרן'!$C$42</f>
        <v>2.0947890639612759E-4</v>
      </c>
    </row>
    <row r="96" spans="2:15">
      <c r="B96" s="76" t="s">
        <v>510</v>
      </c>
      <c r="C96" s="70" t="s">
        <v>511</v>
      </c>
      <c r="D96" s="83" t="s">
        <v>100</v>
      </c>
      <c r="E96" s="83" t="s">
        <v>259</v>
      </c>
      <c r="F96" s="70" t="s">
        <v>512</v>
      </c>
      <c r="G96" s="83" t="s">
        <v>169</v>
      </c>
      <c r="H96" s="83" t="s">
        <v>144</v>
      </c>
      <c r="I96" s="77">
        <v>43.775888000000002</v>
      </c>
      <c r="J96" s="79">
        <v>614</v>
      </c>
      <c r="K96" s="70"/>
      <c r="L96" s="77">
        <v>0.26878394999999999</v>
      </c>
      <c r="M96" s="78">
        <v>1.0164963031748849E-6</v>
      </c>
      <c r="N96" s="78">
        <f t="shared" si="2"/>
        <v>2.5031362899080795E-4</v>
      </c>
      <c r="O96" s="78">
        <f>L96/'סכום נכסי הקרן'!$C$42</f>
        <v>3.7942435306786369E-5</v>
      </c>
    </row>
    <row r="97" spans="2:15">
      <c r="B97" s="76" t="s">
        <v>513</v>
      </c>
      <c r="C97" s="70" t="s">
        <v>514</v>
      </c>
      <c r="D97" s="83" t="s">
        <v>100</v>
      </c>
      <c r="E97" s="83" t="s">
        <v>259</v>
      </c>
      <c r="F97" s="70" t="s">
        <v>515</v>
      </c>
      <c r="G97" s="83" t="s">
        <v>279</v>
      </c>
      <c r="H97" s="83" t="s">
        <v>144</v>
      </c>
      <c r="I97" s="77">
        <v>45.890191999999999</v>
      </c>
      <c r="J97" s="79">
        <v>1331</v>
      </c>
      <c r="K97" s="70"/>
      <c r="L97" s="77">
        <v>0.61079844999999999</v>
      </c>
      <c r="M97" s="78">
        <v>1.6392999386220664E-6</v>
      </c>
      <c r="N97" s="78">
        <f t="shared" si="2"/>
        <v>5.6882554409019056E-4</v>
      </c>
      <c r="O97" s="78">
        <f>L97/'סכום נכסי הקרן'!$C$42</f>
        <v>8.6222338330136112E-5</v>
      </c>
    </row>
    <row r="98" spans="2:15">
      <c r="B98" s="76" t="s">
        <v>516</v>
      </c>
      <c r="C98" s="70" t="s">
        <v>517</v>
      </c>
      <c r="D98" s="83" t="s">
        <v>100</v>
      </c>
      <c r="E98" s="83" t="s">
        <v>259</v>
      </c>
      <c r="F98" s="70" t="s">
        <v>518</v>
      </c>
      <c r="G98" s="83" t="s">
        <v>136</v>
      </c>
      <c r="H98" s="83" t="s">
        <v>144</v>
      </c>
      <c r="I98" s="77">
        <v>24.498042000000002</v>
      </c>
      <c r="J98" s="79">
        <v>1535</v>
      </c>
      <c r="K98" s="70"/>
      <c r="L98" s="77">
        <v>0.37604494499999996</v>
      </c>
      <c r="M98" s="78">
        <v>3.6860373631562107E-6</v>
      </c>
      <c r="N98" s="78">
        <f t="shared" si="2"/>
        <v>3.5020385274715538E-4</v>
      </c>
      <c r="O98" s="78">
        <f>L98/'סכום נכסי הקרן'!$C$42</f>
        <v>5.3083753691790517E-5</v>
      </c>
    </row>
    <row r="99" spans="2:15">
      <c r="B99" s="76" t="s">
        <v>519</v>
      </c>
      <c r="C99" s="70" t="s">
        <v>520</v>
      </c>
      <c r="D99" s="83" t="s">
        <v>100</v>
      </c>
      <c r="E99" s="83" t="s">
        <v>259</v>
      </c>
      <c r="F99" s="70" t="s">
        <v>521</v>
      </c>
      <c r="G99" s="83" t="s">
        <v>506</v>
      </c>
      <c r="H99" s="83" t="s">
        <v>144</v>
      </c>
      <c r="I99" s="77">
        <v>10.680286000000001</v>
      </c>
      <c r="J99" s="79">
        <v>9180</v>
      </c>
      <c r="K99" s="70"/>
      <c r="L99" s="77">
        <v>0.98045025899999994</v>
      </c>
      <c r="M99" s="78">
        <v>2.1118144152388245E-6</v>
      </c>
      <c r="N99" s="78">
        <f t="shared" si="2"/>
        <v>9.1307558496430893E-4</v>
      </c>
      <c r="O99" s="78">
        <f>L99/'סכום נכסי הקרן'!$C$42</f>
        <v>1.3840361570558599E-4</v>
      </c>
    </row>
    <row r="100" spans="2:15">
      <c r="B100" s="76" t="s">
        <v>522</v>
      </c>
      <c r="C100" s="70" t="s">
        <v>523</v>
      </c>
      <c r="D100" s="83" t="s">
        <v>100</v>
      </c>
      <c r="E100" s="83" t="s">
        <v>259</v>
      </c>
      <c r="F100" s="70" t="s">
        <v>524</v>
      </c>
      <c r="G100" s="83" t="s">
        <v>351</v>
      </c>
      <c r="H100" s="83" t="s">
        <v>144</v>
      </c>
      <c r="I100" s="77">
        <v>28.254840000000005</v>
      </c>
      <c r="J100" s="79">
        <v>8510</v>
      </c>
      <c r="K100" s="70"/>
      <c r="L100" s="77">
        <v>2.4044869010000003</v>
      </c>
      <c r="M100" s="78">
        <v>2.2347261082659161E-6</v>
      </c>
      <c r="N100" s="78">
        <f t="shared" si="2"/>
        <v>2.2392551417232008E-3</v>
      </c>
      <c r="O100" s="78">
        <f>L100/'סכום נכסי הקרן'!$C$42</f>
        <v>3.3942535886985719E-4</v>
      </c>
    </row>
    <row r="101" spans="2:15">
      <c r="B101" s="76" t="s">
        <v>525</v>
      </c>
      <c r="C101" s="70" t="s">
        <v>526</v>
      </c>
      <c r="D101" s="83" t="s">
        <v>100</v>
      </c>
      <c r="E101" s="83" t="s">
        <v>259</v>
      </c>
      <c r="F101" s="70" t="s">
        <v>527</v>
      </c>
      <c r="G101" s="83" t="s">
        <v>355</v>
      </c>
      <c r="H101" s="83" t="s">
        <v>144</v>
      </c>
      <c r="I101" s="77">
        <v>4.0716130000000001</v>
      </c>
      <c r="J101" s="79">
        <v>0</v>
      </c>
      <c r="K101" s="70"/>
      <c r="L101" s="77">
        <v>3.9999999999999994E-9</v>
      </c>
      <c r="M101" s="78">
        <v>2.5754526921162278E-6</v>
      </c>
      <c r="N101" s="78">
        <f t="shared" si="2"/>
        <v>3.7251276200205841E-12</v>
      </c>
      <c r="O101" s="78">
        <f>L101/'סכום נכסי הקרן'!$C$42</f>
        <v>5.6465328836467153E-13</v>
      </c>
    </row>
    <row r="102" spans="2:15">
      <c r="B102" s="76" t="s">
        <v>528</v>
      </c>
      <c r="C102" s="70" t="s">
        <v>529</v>
      </c>
      <c r="D102" s="83" t="s">
        <v>100</v>
      </c>
      <c r="E102" s="83" t="s">
        <v>259</v>
      </c>
      <c r="F102" s="70" t="s">
        <v>530</v>
      </c>
      <c r="G102" s="83" t="s">
        <v>167</v>
      </c>
      <c r="H102" s="83" t="s">
        <v>144</v>
      </c>
      <c r="I102" s="77">
        <v>28.218423000000001</v>
      </c>
      <c r="J102" s="79">
        <v>508.5</v>
      </c>
      <c r="K102" s="70"/>
      <c r="L102" s="77">
        <v>0.14349068199999998</v>
      </c>
      <c r="M102" s="78">
        <v>4.6776986624548454E-6</v>
      </c>
      <c r="N102" s="78">
        <f t="shared" si="2"/>
        <v>1.3363027568344762E-4</v>
      </c>
      <c r="O102" s="78">
        <f>L102/'סכום נכסי הקרן'!$C$42</f>
        <v>2.0255621360247345E-5</v>
      </c>
    </row>
    <row r="103" spans="2:15">
      <c r="B103" s="76" t="s">
        <v>531</v>
      </c>
      <c r="C103" s="70" t="s">
        <v>532</v>
      </c>
      <c r="D103" s="83" t="s">
        <v>100</v>
      </c>
      <c r="E103" s="83" t="s">
        <v>259</v>
      </c>
      <c r="F103" s="70" t="s">
        <v>533</v>
      </c>
      <c r="G103" s="83" t="s">
        <v>170</v>
      </c>
      <c r="H103" s="83" t="s">
        <v>144</v>
      </c>
      <c r="I103" s="77">
        <v>64.478634999999997</v>
      </c>
      <c r="J103" s="79">
        <v>1214</v>
      </c>
      <c r="K103" s="70"/>
      <c r="L103" s="77">
        <v>0.78277062499999994</v>
      </c>
      <c r="M103" s="78">
        <v>3.9602606334143497E-6</v>
      </c>
      <c r="N103" s="78">
        <f t="shared" si="2"/>
        <v>7.2898011883206881E-4</v>
      </c>
      <c r="O103" s="78">
        <f>L103/'סכום נכסי הקרן'!$C$42</f>
        <v>1.104985018603798E-4</v>
      </c>
    </row>
    <row r="104" spans="2:15">
      <c r="B104" s="76" t="s">
        <v>534</v>
      </c>
      <c r="C104" s="70" t="s">
        <v>535</v>
      </c>
      <c r="D104" s="83" t="s">
        <v>100</v>
      </c>
      <c r="E104" s="83" t="s">
        <v>259</v>
      </c>
      <c r="F104" s="70" t="s">
        <v>536</v>
      </c>
      <c r="G104" s="83" t="s">
        <v>264</v>
      </c>
      <c r="H104" s="83" t="s">
        <v>144</v>
      </c>
      <c r="I104" s="77">
        <v>90.265229000000005</v>
      </c>
      <c r="J104" s="79">
        <v>586.29999999999995</v>
      </c>
      <c r="K104" s="70"/>
      <c r="L104" s="77">
        <v>0.52922504000000004</v>
      </c>
      <c r="M104" s="78">
        <v>2.6368794161739141E-6</v>
      </c>
      <c r="N104" s="78">
        <f t="shared" si="2"/>
        <v>4.9285770342762472E-4</v>
      </c>
      <c r="O104" s="78">
        <f>L104/'סכום נכסי הקרן'!$C$42</f>
        <v>7.4707164780231223E-5</v>
      </c>
    </row>
    <row r="105" spans="2:15">
      <c r="B105" s="76" t="s">
        <v>537</v>
      </c>
      <c r="C105" s="70" t="s">
        <v>538</v>
      </c>
      <c r="D105" s="83" t="s">
        <v>100</v>
      </c>
      <c r="E105" s="83" t="s">
        <v>259</v>
      </c>
      <c r="F105" s="70" t="s">
        <v>539</v>
      </c>
      <c r="G105" s="83" t="s">
        <v>264</v>
      </c>
      <c r="H105" s="83" t="s">
        <v>144</v>
      </c>
      <c r="I105" s="77">
        <v>56.354773999999999</v>
      </c>
      <c r="J105" s="79">
        <v>1114</v>
      </c>
      <c r="K105" s="70"/>
      <c r="L105" s="77">
        <v>0.62779218599999997</v>
      </c>
      <c r="M105" s="78">
        <v>3.7124926884582615E-6</v>
      </c>
      <c r="N105" s="78">
        <f t="shared" si="2"/>
        <v>5.8465150292542499E-4</v>
      </c>
      <c r="O105" s="78">
        <f>L105/'סכום נכסי הקרן'!$C$42</f>
        <v>8.8621230558636382E-5</v>
      </c>
    </row>
    <row r="106" spans="2:15">
      <c r="B106" s="76" t="s">
        <v>540</v>
      </c>
      <c r="C106" s="70" t="s">
        <v>541</v>
      </c>
      <c r="D106" s="83" t="s">
        <v>100</v>
      </c>
      <c r="E106" s="83" t="s">
        <v>259</v>
      </c>
      <c r="F106" s="70" t="s">
        <v>542</v>
      </c>
      <c r="G106" s="83" t="s">
        <v>296</v>
      </c>
      <c r="H106" s="83" t="s">
        <v>144</v>
      </c>
      <c r="I106" s="77">
        <v>3035.0487359999997</v>
      </c>
      <c r="J106" s="79">
        <v>75</v>
      </c>
      <c r="K106" s="70"/>
      <c r="L106" s="77">
        <v>2.2762865520000002</v>
      </c>
      <c r="M106" s="78">
        <v>3.2172663329908705E-6</v>
      </c>
      <c r="N106" s="78">
        <f t="shared" si="2"/>
        <v>2.1198644764841559E-3</v>
      </c>
      <c r="O106" s="78">
        <f>L106/'סכום נכסי הקרן'!$C$42</f>
        <v>3.2132817171177003E-4</v>
      </c>
    </row>
    <row r="107" spans="2:15">
      <c r="B107" s="76" t="s">
        <v>543</v>
      </c>
      <c r="C107" s="70" t="s">
        <v>544</v>
      </c>
      <c r="D107" s="83" t="s">
        <v>100</v>
      </c>
      <c r="E107" s="83" t="s">
        <v>259</v>
      </c>
      <c r="F107" s="70" t="s">
        <v>545</v>
      </c>
      <c r="G107" s="83" t="s">
        <v>126</v>
      </c>
      <c r="H107" s="83" t="s">
        <v>144</v>
      </c>
      <c r="I107" s="77">
        <v>53.041584999999998</v>
      </c>
      <c r="J107" s="79">
        <v>468.6</v>
      </c>
      <c r="K107" s="70"/>
      <c r="L107" s="77">
        <v>0.24855286499999998</v>
      </c>
      <c r="M107" s="78">
        <v>2.6519466526673665E-6</v>
      </c>
      <c r="N107" s="78">
        <f t="shared" si="2"/>
        <v>2.3147278561168691E-4</v>
      </c>
      <c r="O107" s="78">
        <f>L107/'סכום נכסי הקרן'!$C$42</f>
        <v>3.5086548138677571E-5</v>
      </c>
    </row>
    <row r="108" spans="2:15">
      <c r="B108" s="76" t="s">
        <v>546</v>
      </c>
      <c r="C108" s="70" t="s">
        <v>547</v>
      </c>
      <c r="D108" s="83" t="s">
        <v>100</v>
      </c>
      <c r="E108" s="83" t="s">
        <v>259</v>
      </c>
      <c r="F108" s="70" t="s">
        <v>548</v>
      </c>
      <c r="G108" s="83" t="s">
        <v>267</v>
      </c>
      <c r="H108" s="83" t="s">
        <v>144</v>
      </c>
      <c r="I108" s="77">
        <v>39.093198999999998</v>
      </c>
      <c r="J108" s="79">
        <v>1813</v>
      </c>
      <c r="K108" s="70"/>
      <c r="L108" s="77">
        <v>0.70875968899999997</v>
      </c>
      <c r="M108" s="78">
        <v>2.6948830020842444E-6</v>
      </c>
      <c r="N108" s="78">
        <f t="shared" si="2"/>
        <v>6.6005507336277494E-4</v>
      </c>
      <c r="O108" s="78">
        <f>L108/'סכום נכסי הקרן'!$C$42</f>
        <v>1.0005087226354299E-4</v>
      </c>
    </row>
    <row r="109" spans="2:15">
      <c r="B109" s="76" t="s">
        <v>549</v>
      </c>
      <c r="C109" s="70" t="s">
        <v>550</v>
      </c>
      <c r="D109" s="83" t="s">
        <v>100</v>
      </c>
      <c r="E109" s="83" t="s">
        <v>259</v>
      </c>
      <c r="F109" s="70" t="s">
        <v>551</v>
      </c>
      <c r="G109" s="83" t="s">
        <v>136</v>
      </c>
      <c r="H109" s="83" t="s">
        <v>144</v>
      </c>
      <c r="I109" s="77">
        <v>39.125613999999999</v>
      </c>
      <c r="J109" s="79">
        <v>418.2</v>
      </c>
      <c r="K109" s="70"/>
      <c r="L109" s="77">
        <v>0.16362331599999999</v>
      </c>
      <c r="M109" s="78">
        <v>3.3949426430730025E-6</v>
      </c>
      <c r="N109" s="78">
        <f t="shared" si="2"/>
        <v>1.52379433427739E-4</v>
      </c>
      <c r="O109" s="78">
        <f>L109/'סכום נכסי הקרן'!$C$42</f>
        <v>2.3097610858132946E-5</v>
      </c>
    </row>
    <row r="110" spans="2:15">
      <c r="B110" s="76" t="s">
        <v>552</v>
      </c>
      <c r="C110" s="70" t="s">
        <v>553</v>
      </c>
      <c r="D110" s="83" t="s">
        <v>100</v>
      </c>
      <c r="E110" s="83" t="s">
        <v>259</v>
      </c>
      <c r="F110" s="70" t="s">
        <v>554</v>
      </c>
      <c r="G110" s="83" t="s">
        <v>351</v>
      </c>
      <c r="H110" s="83" t="s">
        <v>144</v>
      </c>
      <c r="I110" s="77">
        <v>16.412043000000001</v>
      </c>
      <c r="J110" s="79">
        <v>12980</v>
      </c>
      <c r="K110" s="70"/>
      <c r="L110" s="77">
        <v>2.1302832290000002</v>
      </c>
      <c r="M110" s="78">
        <v>4.4962136238312945E-6</v>
      </c>
      <c r="N110" s="78">
        <f t="shared" si="2"/>
        <v>1.9838942237036341E-3</v>
      </c>
      <c r="O110" s="78">
        <f>L110/'סכום נכסי הקרן'!$C$42</f>
        <v>3.0071785760074025E-4</v>
      </c>
    </row>
    <row r="111" spans="2:15">
      <c r="B111" s="76" t="s">
        <v>555</v>
      </c>
      <c r="C111" s="70" t="s">
        <v>556</v>
      </c>
      <c r="D111" s="83" t="s">
        <v>100</v>
      </c>
      <c r="E111" s="83" t="s">
        <v>259</v>
      </c>
      <c r="F111" s="70" t="s">
        <v>557</v>
      </c>
      <c r="G111" s="83" t="s">
        <v>267</v>
      </c>
      <c r="H111" s="83" t="s">
        <v>144</v>
      </c>
      <c r="I111" s="77">
        <v>1.648647</v>
      </c>
      <c r="J111" s="79">
        <v>11700</v>
      </c>
      <c r="K111" s="70"/>
      <c r="L111" s="77">
        <v>0.19289167900000001</v>
      </c>
      <c r="M111" s="78">
        <v>4.958599312324502E-7</v>
      </c>
      <c r="N111" s="78">
        <f t="shared" si="2"/>
        <v>1.7963653027876117E-4</v>
      </c>
      <c r="O111" s="78">
        <f>L111/'סכום נכסי הקרן'!$C$42</f>
        <v>2.7229230211383169E-5</v>
      </c>
    </row>
    <row r="112" spans="2:15">
      <c r="B112" s="76" t="s">
        <v>558</v>
      </c>
      <c r="C112" s="70" t="s">
        <v>559</v>
      </c>
      <c r="D112" s="83" t="s">
        <v>100</v>
      </c>
      <c r="E112" s="83" t="s">
        <v>259</v>
      </c>
      <c r="F112" s="70" t="s">
        <v>560</v>
      </c>
      <c r="G112" s="83" t="s">
        <v>131</v>
      </c>
      <c r="H112" s="83" t="s">
        <v>144</v>
      </c>
      <c r="I112" s="77">
        <v>106.02524199999999</v>
      </c>
      <c r="J112" s="79">
        <v>606.6</v>
      </c>
      <c r="K112" s="70"/>
      <c r="L112" s="77">
        <v>0.64314911699999999</v>
      </c>
      <c r="M112" s="78">
        <v>2.6760463317274733E-6</v>
      </c>
      <c r="N112" s="78">
        <f t="shared" si="2"/>
        <v>5.9895313488213763E-4</v>
      </c>
      <c r="O112" s="78">
        <f>L112/'סכום נכסי הקרן'!$C$42</f>
        <v>9.0789065955721232E-5</v>
      </c>
    </row>
    <row r="113" spans="2:15">
      <c r="B113" s="76" t="s">
        <v>561</v>
      </c>
      <c r="C113" s="70" t="s">
        <v>562</v>
      </c>
      <c r="D113" s="83" t="s">
        <v>100</v>
      </c>
      <c r="E113" s="83" t="s">
        <v>259</v>
      </c>
      <c r="F113" s="70" t="s">
        <v>563</v>
      </c>
      <c r="G113" s="83" t="s">
        <v>271</v>
      </c>
      <c r="H113" s="83" t="s">
        <v>144</v>
      </c>
      <c r="I113" s="77">
        <v>555.81444299999998</v>
      </c>
      <c r="J113" s="79">
        <v>150.19999999999999</v>
      </c>
      <c r="K113" s="70"/>
      <c r="L113" s="77">
        <v>0.83483329400000006</v>
      </c>
      <c r="M113" s="78">
        <v>1.0652190618684716E-6</v>
      </c>
      <c r="N113" s="78">
        <f t="shared" si="2"/>
        <v>7.7746514039804136E-4</v>
      </c>
      <c r="O113" s="78">
        <f>L113/'סכום נכסי הקרן'!$C$42</f>
        <v>1.1784784117335268E-4</v>
      </c>
    </row>
    <row r="114" spans="2:15">
      <c r="B114" s="76" t="s">
        <v>567</v>
      </c>
      <c r="C114" s="70" t="s">
        <v>568</v>
      </c>
      <c r="D114" s="83" t="s">
        <v>100</v>
      </c>
      <c r="E114" s="83" t="s">
        <v>259</v>
      </c>
      <c r="F114" s="70" t="s">
        <v>569</v>
      </c>
      <c r="G114" s="83" t="s">
        <v>131</v>
      </c>
      <c r="H114" s="83" t="s">
        <v>144</v>
      </c>
      <c r="I114" s="77">
        <v>173.440212</v>
      </c>
      <c r="J114" s="79">
        <v>37.4</v>
      </c>
      <c r="K114" s="70"/>
      <c r="L114" s="77">
        <v>6.4866639000000004E-2</v>
      </c>
      <c r="M114" s="78">
        <v>9.9196677757246623E-7</v>
      </c>
      <c r="N114" s="78">
        <f t="shared" si="2"/>
        <v>6.0409127139201115E-5</v>
      </c>
      <c r="O114" s="78">
        <f>L114/'סכום נכסי הקרן'!$C$42</f>
        <v>9.156790254128515E-6</v>
      </c>
    </row>
    <row r="115" spans="2:15">
      <c r="B115" s="76" t="s">
        <v>570</v>
      </c>
      <c r="C115" s="70" t="s">
        <v>571</v>
      </c>
      <c r="D115" s="83" t="s">
        <v>100</v>
      </c>
      <c r="E115" s="83" t="s">
        <v>259</v>
      </c>
      <c r="F115" s="70" t="s">
        <v>572</v>
      </c>
      <c r="G115" s="83" t="s">
        <v>170</v>
      </c>
      <c r="H115" s="83" t="s">
        <v>144</v>
      </c>
      <c r="I115" s="77">
        <v>215.52458200000001</v>
      </c>
      <c r="J115" s="79">
        <v>284.3</v>
      </c>
      <c r="K115" s="70"/>
      <c r="L115" s="77">
        <v>0.61273638699999999</v>
      </c>
      <c r="M115" s="78">
        <v>1.6837857968750001E-6</v>
      </c>
      <c r="N115" s="78">
        <f t="shared" si="2"/>
        <v>5.7063030975133052E-4</v>
      </c>
      <c r="O115" s="78">
        <f>L115/'סכום נכסי הקרן'!$C$42</f>
        <v>8.6495903955059506E-5</v>
      </c>
    </row>
    <row r="116" spans="2:15">
      <c r="B116" s="76" t="s">
        <v>573</v>
      </c>
      <c r="C116" s="70" t="s">
        <v>574</v>
      </c>
      <c r="D116" s="83" t="s">
        <v>100</v>
      </c>
      <c r="E116" s="83" t="s">
        <v>259</v>
      </c>
      <c r="F116" s="70" t="s">
        <v>575</v>
      </c>
      <c r="G116" s="83" t="s">
        <v>136</v>
      </c>
      <c r="H116" s="83" t="s">
        <v>144</v>
      </c>
      <c r="I116" s="77">
        <v>1306.597446</v>
      </c>
      <c r="J116" s="79">
        <v>257.2</v>
      </c>
      <c r="K116" s="70"/>
      <c r="L116" s="77">
        <v>3.3605686300000004</v>
      </c>
      <c r="M116" s="78">
        <v>2.8190661996918033E-6</v>
      </c>
      <c r="N116" s="78">
        <f t="shared" si="2"/>
        <v>3.1296367556469347E-3</v>
      </c>
      <c r="O116" s="78">
        <f>L116/'סכום נכסי הקרן'!$C$42</f>
        <v>4.7438903192616492E-4</v>
      </c>
    </row>
    <row r="117" spans="2:15">
      <c r="B117" s="76" t="s">
        <v>576</v>
      </c>
      <c r="C117" s="70" t="s">
        <v>577</v>
      </c>
      <c r="D117" s="83" t="s">
        <v>100</v>
      </c>
      <c r="E117" s="83" t="s">
        <v>259</v>
      </c>
      <c r="F117" s="70" t="s">
        <v>578</v>
      </c>
      <c r="G117" s="83" t="s">
        <v>296</v>
      </c>
      <c r="H117" s="83" t="s">
        <v>144</v>
      </c>
      <c r="I117" s="77">
        <v>24.032156000000001</v>
      </c>
      <c r="J117" s="79">
        <v>7627</v>
      </c>
      <c r="K117" s="70"/>
      <c r="L117" s="77">
        <v>1.832932574</v>
      </c>
      <c r="M117" s="78">
        <v>1.7801597037037037E-6</v>
      </c>
      <c r="N117" s="78">
        <f t="shared" si="2"/>
        <v>1.7069769392607061E-3</v>
      </c>
      <c r="O117" s="78">
        <f>L117/'סכום נכסי הקרן'!$C$42</f>
        <v>2.5874285131495544E-4</v>
      </c>
    </row>
    <row r="118" spans="2:15">
      <c r="B118" s="76" t="s">
        <v>579</v>
      </c>
      <c r="C118" s="70" t="s">
        <v>580</v>
      </c>
      <c r="D118" s="83" t="s">
        <v>100</v>
      </c>
      <c r="E118" s="83" t="s">
        <v>259</v>
      </c>
      <c r="F118" s="70" t="s">
        <v>581</v>
      </c>
      <c r="G118" s="83" t="s">
        <v>486</v>
      </c>
      <c r="H118" s="83" t="s">
        <v>144</v>
      </c>
      <c r="I118" s="77">
        <v>19.474903999999999</v>
      </c>
      <c r="J118" s="79">
        <v>5203</v>
      </c>
      <c r="K118" s="70"/>
      <c r="L118" s="77">
        <v>1.013279268</v>
      </c>
      <c r="M118" s="78">
        <v>1.8493379005320041E-6</v>
      </c>
      <c r="N118" s="78">
        <f t="shared" si="2"/>
        <v>9.4364864700526008E-4</v>
      </c>
      <c r="O118" s="78">
        <f>L118/'סכום נכסי הקרן'!$C$42</f>
        <v>1.4303786767698684E-4</v>
      </c>
    </row>
    <row r="119" spans="2:15">
      <c r="B119" s="76" t="s">
        <v>582</v>
      </c>
      <c r="C119" s="70" t="s">
        <v>583</v>
      </c>
      <c r="D119" s="83" t="s">
        <v>100</v>
      </c>
      <c r="E119" s="83" t="s">
        <v>259</v>
      </c>
      <c r="F119" s="70" t="s">
        <v>584</v>
      </c>
      <c r="G119" s="83" t="s">
        <v>351</v>
      </c>
      <c r="H119" s="83" t="s">
        <v>144</v>
      </c>
      <c r="I119" s="77">
        <v>0.51000699999999999</v>
      </c>
      <c r="J119" s="79">
        <v>243.7</v>
      </c>
      <c r="K119" s="70"/>
      <c r="L119" s="77">
        <v>1.2428879999999999E-3</v>
      </c>
      <c r="M119" s="78">
        <v>7.4392726650011676E-8</v>
      </c>
      <c r="N119" s="78">
        <f t="shared" si="2"/>
        <v>1.157479104348036E-6</v>
      </c>
      <c r="O119" s="78">
        <f>L119/'סכום נכסי הקרן'!$C$42</f>
        <v>1.7545019906724749E-7</v>
      </c>
    </row>
    <row r="120" spans="2:15">
      <c r="B120" s="76" t="s">
        <v>585</v>
      </c>
      <c r="C120" s="70" t="s">
        <v>586</v>
      </c>
      <c r="D120" s="83" t="s">
        <v>100</v>
      </c>
      <c r="E120" s="83" t="s">
        <v>259</v>
      </c>
      <c r="F120" s="70" t="s">
        <v>587</v>
      </c>
      <c r="G120" s="83" t="s">
        <v>264</v>
      </c>
      <c r="H120" s="83" t="s">
        <v>144</v>
      </c>
      <c r="I120" s="77">
        <v>24.621799999999997</v>
      </c>
      <c r="J120" s="79">
        <v>617.9</v>
      </c>
      <c r="K120" s="70"/>
      <c r="L120" s="77">
        <v>0.152138103</v>
      </c>
      <c r="M120" s="78">
        <v>1.8758933555640664E-6</v>
      </c>
      <c r="N120" s="78">
        <f t="shared" si="2"/>
        <v>1.4168346238570915E-4</v>
      </c>
      <c r="O120" s="78">
        <f>L120/'סכום נכסי הקרן'!$C$42</f>
        <v>2.1476320036128277E-5</v>
      </c>
    </row>
    <row r="121" spans="2:15">
      <c r="B121" s="76" t="s">
        <v>588</v>
      </c>
      <c r="C121" s="70" t="s">
        <v>589</v>
      </c>
      <c r="D121" s="83" t="s">
        <v>100</v>
      </c>
      <c r="E121" s="83" t="s">
        <v>259</v>
      </c>
      <c r="F121" s="70" t="s">
        <v>590</v>
      </c>
      <c r="G121" s="83" t="s">
        <v>264</v>
      </c>
      <c r="H121" s="83" t="s">
        <v>144</v>
      </c>
      <c r="I121" s="77">
        <v>54.019277000000002</v>
      </c>
      <c r="J121" s="79">
        <v>2224</v>
      </c>
      <c r="K121" s="70"/>
      <c r="L121" s="77">
        <v>1.201388723</v>
      </c>
      <c r="M121" s="78">
        <v>2.0998349613362033E-6</v>
      </c>
      <c r="N121" s="78">
        <f t="shared" si="2"/>
        <v>1.1188315786071399E-3</v>
      </c>
      <c r="O121" s="78">
        <f>L121/'סכום נכסי הקרן'!$C$42</f>
        <v>1.6959202326154591E-4</v>
      </c>
    </row>
    <row r="122" spans="2:15">
      <c r="B122" s="76" t="s">
        <v>591</v>
      </c>
      <c r="C122" s="70" t="s">
        <v>592</v>
      </c>
      <c r="D122" s="83" t="s">
        <v>100</v>
      </c>
      <c r="E122" s="83" t="s">
        <v>259</v>
      </c>
      <c r="F122" s="70" t="s">
        <v>593</v>
      </c>
      <c r="G122" s="83" t="s">
        <v>137</v>
      </c>
      <c r="H122" s="83" t="s">
        <v>144</v>
      </c>
      <c r="I122" s="77">
        <v>761.21410300000002</v>
      </c>
      <c r="J122" s="79">
        <v>219.5</v>
      </c>
      <c r="K122" s="70"/>
      <c r="L122" s="77">
        <v>1.6708649550000001</v>
      </c>
      <c r="M122" s="78">
        <v>3.2515767986489787E-6</v>
      </c>
      <c r="N122" s="78">
        <f t="shared" si="2"/>
        <v>1.5560462982987379E-3</v>
      </c>
      <c r="O122" s="78">
        <f>L122/'סכום נכסי הקרן'!$C$42</f>
        <v>2.3586484781350979E-4</v>
      </c>
    </row>
    <row r="123" spans="2:15">
      <c r="B123" s="76" t="s">
        <v>594</v>
      </c>
      <c r="C123" s="70" t="s">
        <v>595</v>
      </c>
      <c r="D123" s="83" t="s">
        <v>100</v>
      </c>
      <c r="E123" s="83" t="s">
        <v>259</v>
      </c>
      <c r="F123" s="70" t="s">
        <v>596</v>
      </c>
      <c r="G123" s="83" t="s">
        <v>355</v>
      </c>
      <c r="H123" s="83" t="s">
        <v>144</v>
      </c>
      <c r="I123" s="77">
        <v>4.4319819999999996</v>
      </c>
      <c r="J123" s="79">
        <v>22630</v>
      </c>
      <c r="K123" s="70"/>
      <c r="L123" s="77">
        <v>1.0029575390000001</v>
      </c>
      <c r="M123" s="78">
        <v>1.9279872940249115E-6</v>
      </c>
      <c r="N123" s="78">
        <f t="shared" si="2"/>
        <v>9.3403620755919332E-4</v>
      </c>
      <c r="O123" s="78">
        <f>L123/'סכום נכסי הקרן'!$C$42</f>
        <v>1.4158081812162211E-4</v>
      </c>
    </row>
    <row r="124" spans="2:15">
      <c r="B124" s="76" t="s">
        <v>597</v>
      </c>
      <c r="C124" s="70" t="s">
        <v>598</v>
      </c>
      <c r="D124" s="83" t="s">
        <v>100</v>
      </c>
      <c r="E124" s="83" t="s">
        <v>259</v>
      </c>
      <c r="F124" s="70" t="s">
        <v>599</v>
      </c>
      <c r="G124" s="83" t="s">
        <v>167</v>
      </c>
      <c r="H124" s="83" t="s">
        <v>144</v>
      </c>
      <c r="I124" s="77">
        <v>12.539823999999999</v>
      </c>
      <c r="J124" s="79">
        <v>2673</v>
      </c>
      <c r="K124" s="70"/>
      <c r="L124" s="77">
        <v>0.33518948500000001</v>
      </c>
      <c r="M124" s="78">
        <v>1.5204154405568629E-6</v>
      </c>
      <c r="N124" s="78">
        <f t="shared" si="2"/>
        <v>3.1215590212849386E-4</v>
      </c>
      <c r="O124" s="78">
        <f>L124/'סכום נכסי הקרן'!$C$42</f>
        <v>4.7316461232627692E-5</v>
      </c>
    </row>
    <row r="125" spans="2:15">
      <c r="B125" s="76" t="s">
        <v>600</v>
      </c>
      <c r="C125" s="70" t="s">
        <v>601</v>
      </c>
      <c r="D125" s="83" t="s">
        <v>100</v>
      </c>
      <c r="E125" s="83" t="s">
        <v>259</v>
      </c>
      <c r="F125" s="70" t="s">
        <v>602</v>
      </c>
      <c r="G125" s="83" t="s">
        <v>264</v>
      </c>
      <c r="H125" s="83" t="s">
        <v>144</v>
      </c>
      <c r="I125" s="77">
        <v>276.12111599999997</v>
      </c>
      <c r="J125" s="79">
        <v>541.29999999999995</v>
      </c>
      <c r="K125" s="70"/>
      <c r="L125" s="77">
        <v>1.4946436009999999</v>
      </c>
      <c r="M125" s="78">
        <v>3.2530666762519348E-6</v>
      </c>
      <c r="N125" s="78">
        <f t="shared" si="2"/>
        <v>1.3919345400430316E-3</v>
      </c>
      <c r="O125" s="78">
        <f>L125/'סכום נכסי הקרן'!$C$42</f>
        <v>2.1098885605946605E-4</v>
      </c>
    </row>
    <row r="126" spans="2:15">
      <c r="B126" s="76" t="s">
        <v>603</v>
      </c>
      <c r="C126" s="70" t="s">
        <v>604</v>
      </c>
      <c r="D126" s="83" t="s">
        <v>100</v>
      </c>
      <c r="E126" s="83" t="s">
        <v>259</v>
      </c>
      <c r="F126" s="70" t="s">
        <v>605</v>
      </c>
      <c r="G126" s="83" t="s">
        <v>271</v>
      </c>
      <c r="H126" s="83" t="s">
        <v>144</v>
      </c>
      <c r="I126" s="77">
        <v>283.4665</v>
      </c>
      <c r="J126" s="79">
        <v>779.7</v>
      </c>
      <c r="K126" s="70"/>
      <c r="L126" s="77">
        <v>2.2101883010000001</v>
      </c>
      <c r="M126" s="78">
        <v>4.5646779388083734E-6</v>
      </c>
      <c r="N126" s="78">
        <f t="shared" si="2"/>
        <v>2.0583083713753675E-3</v>
      </c>
      <c r="O126" s="78">
        <f>L126/'סכום נכסי הקרן'!$C$42</f>
        <v>3.1199752301619416E-4</v>
      </c>
    </row>
    <row r="127" spans="2:15">
      <c r="B127" s="76" t="s">
        <v>606</v>
      </c>
      <c r="C127" s="70" t="s">
        <v>607</v>
      </c>
      <c r="D127" s="83" t="s">
        <v>100</v>
      </c>
      <c r="E127" s="83" t="s">
        <v>259</v>
      </c>
      <c r="F127" s="70" t="s">
        <v>608</v>
      </c>
      <c r="G127" s="83" t="s">
        <v>264</v>
      </c>
      <c r="H127" s="83" t="s">
        <v>144</v>
      </c>
      <c r="I127" s="77">
        <v>65.383782999999994</v>
      </c>
      <c r="J127" s="79">
        <v>610.9</v>
      </c>
      <c r="K127" s="70"/>
      <c r="L127" s="77">
        <v>0.39942952799999998</v>
      </c>
      <c r="M127" s="78">
        <v>3.9356951956959052E-6</v>
      </c>
      <c r="N127" s="78">
        <f t="shared" si="2"/>
        <v>3.7198149175114638E-4</v>
      </c>
      <c r="O127" s="78">
        <f>L127/'סכום נכסי הקרן'!$C$42</f>
        <v>5.6384799113787167E-5</v>
      </c>
    </row>
    <row r="128" spans="2:15">
      <c r="B128" s="76" t="s">
        <v>609</v>
      </c>
      <c r="C128" s="70" t="s">
        <v>610</v>
      </c>
      <c r="D128" s="83" t="s">
        <v>100</v>
      </c>
      <c r="E128" s="83" t="s">
        <v>259</v>
      </c>
      <c r="F128" s="70" t="s">
        <v>611</v>
      </c>
      <c r="G128" s="83" t="s">
        <v>355</v>
      </c>
      <c r="H128" s="83" t="s">
        <v>144</v>
      </c>
      <c r="I128" s="77">
        <v>337.94019100000003</v>
      </c>
      <c r="J128" s="79">
        <v>10.7</v>
      </c>
      <c r="K128" s="70"/>
      <c r="L128" s="77">
        <v>3.61596E-2</v>
      </c>
      <c r="M128" s="78">
        <v>8.2073241824286679E-7</v>
      </c>
      <c r="N128" s="78">
        <f t="shared" si="2"/>
        <v>3.3674781172224085E-5</v>
      </c>
      <c r="O128" s="78">
        <f>L128/'סכום נכסי הקרן'!$C$42</f>
        <v>5.1044092614877947E-6</v>
      </c>
    </row>
    <row r="129" spans="2:15">
      <c r="B129" s="76" t="s">
        <v>612</v>
      </c>
      <c r="C129" s="70" t="s">
        <v>613</v>
      </c>
      <c r="D129" s="83" t="s">
        <v>100</v>
      </c>
      <c r="E129" s="83" t="s">
        <v>259</v>
      </c>
      <c r="F129" s="70" t="s">
        <v>614</v>
      </c>
      <c r="G129" s="83" t="s">
        <v>126</v>
      </c>
      <c r="H129" s="83" t="s">
        <v>144</v>
      </c>
      <c r="I129" s="77">
        <v>221.45540199999999</v>
      </c>
      <c r="J129" s="79">
        <v>190</v>
      </c>
      <c r="K129" s="70"/>
      <c r="L129" s="77">
        <v>0.420765263</v>
      </c>
      <c r="M129" s="78">
        <v>2.5024460205784748E-6</v>
      </c>
      <c r="N129" s="78">
        <f t="shared" si="2"/>
        <v>3.9185107568663136E-4</v>
      </c>
      <c r="O129" s="78">
        <f>L129/'סכום נכסי הקרן'!$C$42</f>
        <v>5.9396622345643971E-5</v>
      </c>
    </row>
    <row r="130" spans="2:15">
      <c r="B130" s="73"/>
      <c r="C130" s="70"/>
      <c r="D130" s="70"/>
      <c r="E130" s="70"/>
      <c r="F130" s="70"/>
      <c r="G130" s="70"/>
      <c r="H130" s="70"/>
      <c r="I130" s="77"/>
      <c r="J130" s="79"/>
      <c r="K130" s="70"/>
      <c r="L130" s="70"/>
      <c r="M130" s="70"/>
      <c r="N130" s="78"/>
      <c r="O130" s="70"/>
    </row>
    <row r="131" spans="2:15">
      <c r="B131" s="71" t="s">
        <v>209</v>
      </c>
      <c r="C131" s="72"/>
      <c r="D131" s="72"/>
      <c r="E131" s="72"/>
      <c r="F131" s="72"/>
      <c r="G131" s="72"/>
      <c r="H131" s="72"/>
      <c r="I131" s="80"/>
      <c r="J131" s="82"/>
      <c r="K131" s="80">
        <v>0.14206519300000001</v>
      </c>
      <c r="L131" s="80">
        <f>L132+L158</f>
        <v>463.53883695299993</v>
      </c>
      <c r="M131" s="72"/>
      <c r="N131" s="81">
        <f t="shared" ref="N131:N156" si="3">L131/$L$11</f>
        <v>0.43168533112145963</v>
      </c>
      <c r="O131" s="81">
        <f>L131/'סכום נכסי הקרן'!$C$42</f>
        <v>6.5434682142561693E-2</v>
      </c>
    </row>
    <row r="132" spans="2:15">
      <c r="B132" s="88" t="s">
        <v>48</v>
      </c>
      <c r="C132" s="72"/>
      <c r="D132" s="72"/>
      <c r="E132" s="72"/>
      <c r="F132" s="72"/>
      <c r="G132" s="72"/>
      <c r="H132" s="72"/>
      <c r="I132" s="80"/>
      <c r="J132" s="82"/>
      <c r="K132" s="80">
        <v>2.8868012000000002E-2</v>
      </c>
      <c r="L132" s="80">
        <f>SUM(L133:L156)</f>
        <v>134.74934822099999</v>
      </c>
      <c r="M132" s="72"/>
      <c r="N132" s="81">
        <f t="shared" si="3"/>
        <v>0.12548962970945468</v>
      </c>
      <c r="O132" s="81">
        <f>L132/'סכום נכסי הקרן'!$C$42</f>
        <v>1.9021665644495964E-2</v>
      </c>
    </row>
    <row r="133" spans="2:15">
      <c r="B133" s="76" t="s">
        <v>615</v>
      </c>
      <c r="C133" s="70" t="s">
        <v>616</v>
      </c>
      <c r="D133" s="83" t="s">
        <v>617</v>
      </c>
      <c r="E133" s="83" t="s">
        <v>618</v>
      </c>
      <c r="F133" s="70" t="s">
        <v>371</v>
      </c>
      <c r="G133" s="83" t="s">
        <v>172</v>
      </c>
      <c r="H133" s="83" t="s">
        <v>143</v>
      </c>
      <c r="I133" s="77">
        <v>67.212342000000007</v>
      </c>
      <c r="J133" s="79">
        <v>1047</v>
      </c>
      <c r="K133" s="70"/>
      <c r="L133" s="77">
        <v>2.43907001</v>
      </c>
      <c r="M133" s="78">
        <v>1.9470140374791633E-6</v>
      </c>
      <c r="N133" s="78">
        <f t="shared" si="3"/>
        <v>2.2714617653537212E-3</v>
      </c>
      <c r="O133" s="78">
        <f>L133/'סכום נכסי הקרן'!$C$42</f>
        <v>3.4430722542453811E-4</v>
      </c>
    </row>
    <row r="134" spans="2:15">
      <c r="B134" s="76" t="s">
        <v>619</v>
      </c>
      <c r="C134" s="70" t="s">
        <v>620</v>
      </c>
      <c r="D134" s="83" t="s">
        <v>621</v>
      </c>
      <c r="E134" s="83" t="s">
        <v>618</v>
      </c>
      <c r="F134" s="70" t="s">
        <v>622</v>
      </c>
      <c r="G134" s="83" t="s">
        <v>623</v>
      </c>
      <c r="H134" s="83" t="s">
        <v>143</v>
      </c>
      <c r="I134" s="77">
        <v>5.1457510000000006</v>
      </c>
      <c r="J134" s="79">
        <v>3179</v>
      </c>
      <c r="K134" s="70"/>
      <c r="L134" s="77">
        <v>0.56698011500000001</v>
      </c>
      <c r="M134" s="78">
        <v>1.5899085174402187E-7</v>
      </c>
      <c r="N134" s="78">
        <f t="shared" si="3"/>
        <v>5.280183215972369E-4</v>
      </c>
      <c r="O134" s="78">
        <f>L134/'סכום נכסי הקרן'!$C$42</f>
        <v>8.0036796593032427E-5</v>
      </c>
    </row>
    <row r="135" spans="2:15">
      <c r="B135" s="76" t="s">
        <v>624</v>
      </c>
      <c r="C135" s="70" t="s">
        <v>625</v>
      </c>
      <c r="D135" s="83" t="s">
        <v>617</v>
      </c>
      <c r="E135" s="83" t="s">
        <v>618</v>
      </c>
      <c r="F135" s="70" t="s">
        <v>626</v>
      </c>
      <c r="G135" s="83" t="s">
        <v>627</v>
      </c>
      <c r="H135" s="83" t="s">
        <v>143</v>
      </c>
      <c r="I135" s="77">
        <v>33.200296999999999</v>
      </c>
      <c r="J135" s="79">
        <v>1185</v>
      </c>
      <c r="K135" s="70"/>
      <c r="L135" s="77">
        <v>1.3636059110000001</v>
      </c>
      <c r="M135" s="78">
        <v>9.6509365946695789E-7</v>
      </c>
      <c r="N135" s="78">
        <f t="shared" si="3"/>
        <v>1.2699015104723579E-3</v>
      </c>
      <c r="O135" s="78">
        <f>L135/'סכום נכסי הקרן'!$C$42</f>
        <v>1.9249114041991345E-4</v>
      </c>
    </row>
    <row r="136" spans="2:15">
      <c r="B136" s="76" t="s">
        <v>628</v>
      </c>
      <c r="C136" s="70" t="s">
        <v>629</v>
      </c>
      <c r="D136" s="83" t="s">
        <v>617</v>
      </c>
      <c r="E136" s="83" t="s">
        <v>618</v>
      </c>
      <c r="F136" s="70" t="s">
        <v>467</v>
      </c>
      <c r="G136" s="83" t="s">
        <v>313</v>
      </c>
      <c r="H136" s="83" t="s">
        <v>143</v>
      </c>
      <c r="I136" s="77">
        <v>33.883583999999999</v>
      </c>
      <c r="J136" s="79">
        <v>1258</v>
      </c>
      <c r="K136" s="70"/>
      <c r="L136" s="77">
        <v>1.4774015380000001</v>
      </c>
      <c r="M136" s="78">
        <v>8.7504413172587058E-7</v>
      </c>
      <c r="N136" s="78">
        <f t="shared" si="3"/>
        <v>1.3758773187661729E-3</v>
      </c>
      <c r="O136" s="78">
        <f>L136/'סכום נכסי הקרן'!$C$42</f>
        <v>2.0855490916668086E-4</v>
      </c>
    </row>
    <row r="137" spans="2:15">
      <c r="B137" s="76" t="s">
        <v>630</v>
      </c>
      <c r="C137" s="70" t="s">
        <v>631</v>
      </c>
      <c r="D137" s="83" t="s">
        <v>617</v>
      </c>
      <c r="E137" s="83" t="s">
        <v>618</v>
      </c>
      <c r="F137" s="70" t="s">
        <v>632</v>
      </c>
      <c r="G137" s="83" t="s">
        <v>633</v>
      </c>
      <c r="H137" s="83" t="s">
        <v>143</v>
      </c>
      <c r="I137" s="77">
        <v>10.260120000000002</v>
      </c>
      <c r="J137" s="79">
        <v>10743</v>
      </c>
      <c r="K137" s="70"/>
      <c r="L137" s="77">
        <v>3.8203800980000002</v>
      </c>
      <c r="M137" s="78">
        <v>7.1756173695046904E-8</v>
      </c>
      <c r="N137" s="78">
        <f t="shared" si="3"/>
        <v>3.5578508555091874E-3</v>
      </c>
      <c r="O137" s="78">
        <f>L137/'סכום נכסי הקרן'!$C$42</f>
        <v>5.392975462846616E-4</v>
      </c>
    </row>
    <row r="138" spans="2:15">
      <c r="B138" s="76" t="s">
        <v>634</v>
      </c>
      <c r="C138" s="70" t="s">
        <v>635</v>
      </c>
      <c r="D138" s="83" t="s">
        <v>617</v>
      </c>
      <c r="E138" s="83" t="s">
        <v>618</v>
      </c>
      <c r="F138" s="70" t="s">
        <v>636</v>
      </c>
      <c r="G138" s="83" t="s">
        <v>633</v>
      </c>
      <c r="H138" s="83" t="s">
        <v>143</v>
      </c>
      <c r="I138" s="77">
        <v>10.638331000000001</v>
      </c>
      <c r="J138" s="79">
        <v>9927</v>
      </c>
      <c r="K138" s="70"/>
      <c r="L138" s="77">
        <v>3.6603286320000001</v>
      </c>
      <c r="M138" s="78">
        <v>2.7466966372086295E-7</v>
      </c>
      <c r="N138" s="78">
        <f t="shared" si="3"/>
        <v>3.4087978213538407E-3</v>
      </c>
      <c r="O138" s="78">
        <f>L138/'סכום נכסי הקרן'!$C$42</f>
        <v>5.1670414963854005E-4</v>
      </c>
    </row>
    <row r="139" spans="2:15">
      <c r="B139" s="76" t="s">
        <v>637</v>
      </c>
      <c r="C139" s="70" t="s">
        <v>638</v>
      </c>
      <c r="D139" s="83" t="s">
        <v>617</v>
      </c>
      <c r="E139" s="83" t="s">
        <v>618</v>
      </c>
      <c r="F139" s="70" t="s">
        <v>274</v>
      </c>
      <c r="G139" s="83" t="s">
        <v>275</v>
      </c>
      <c r="H139" s="83" t="s">
        <v>143</v>
      </c>
      <c r="I139" s="77">
        <v>0.23344300000000001</v>
      </c>
      <c r="J139" s="79">
        <v>13705</v>
      </c>
      <c r="K139" s="70"/>
      <c r="L139" s="77">
        <v>0.110888997</v>
      </c>
      <c r="M139" s="78">
        <v>5.2817153951291826E-9</v>
      </c>
      <c r="N139" s="78">
        <f t="shared" si="3"/>
        <v>1.0326891637026995E-4</v>
      </c>
      <c r="O139" s="78">
        <f>L139/'סכום נכסי הקרן'!$C$42</f>
        <v>1.5653459199877552E-5</v>
      </c>
    </row>
    <row r="140" spans="2:15">
      <c r="B140" s="76" t="s">
        <v>641</v>
      </c>
      <c r="C140" s="70" t="s">
        <v>642</v>
      </c>
      <c r="D140" s="83" t="s">
        <v>621</v>
      </c>
      <c r="E140" s="83" t="s">
        <v>618</v>
      </c>
      <c r="F140" s="70" t="s">
        <v>643</v>
      </c>
      <c r="G140" s="83" t="s">
        <v>644</v>
      </c>
      <c r="H140" s="83" t="s">
        <v>143</v>
      </c>
      <c r="I140" s="77">
        <v>15.653454</v>
      </c>
      <c r="J140" s="79">
        <v>7382</v>
      </c>
      <c r="K140" s="70"/>
      <c r="L140" s="77">
        <v>4.0050945330000003</v>
      </c>
      <c r="M140" s="78">
        <v>4.5348753026578619E-7</v>
      </c>
      <c r="N140" s="78">
        <f t="shared" si="3"/>
        <v>3.7298720664179367E-3</v>
      </c>
      <c r="O140" s="78">
        <f>L140/'סכום נכסי הקרן'!$C$42</f>
        <v>5.6537244956745474E-4</v>
      </c>
    </row>
    <row r="141" spans="2:15">
      <c r="B141" s="76" t="s">
        <v>647</v>
      </c>
      <c r="C141" s="70" t="s">
        <v>648</v>
      </c>
      <c r="D141" s="83" t="s">
        <v>617</v>
      </c>
      <c r="E141" s="83" t="s">
        <v>618</v>
      </c>
      <c r="F141" s="70" t="s">
        <v>649</v>
      </c>
      <c r="G141" s="83" t="s">
        <v>650</v>
      </c>
      <c r="H141" s="83" t="s">
        <v>143</v>
      </c>
      <c r="I141" s="77">
        <v>12.275533000000001</v>
      </c>
      <c r="J141" s="79">
        <v>1602</v>
      </c>
      <c r="K141" s="70"/>
      <c r="L141" s="77">
        <v>0.681602924</v>
      </c>
      <c r="M141" s="78">
        <v>5.8979255866415457E-7</v>
      </c>
      <c r="N141" s="78">
        <f t="shared" si="3"/>
        <v>6.3476446951979783E-4</v>
      </c>
      <c r="O141" s="78">
        <f>L141/'סכום נכסי הקרן'!$C$42</f>
        <v>9.6217333098893836E-5</v>
      </c>
    </row>
    <row r="142" spans="2:15">
      <c r="B142" s="76" t="s">
        <v>651</v>
      </c>
      <c r="C142" s="70" t="s">
        <v>652</v>
      </c>
      <c r="D142" s="83" t="s">
        <v>617</v>
      </c>
      <c r="E142" s="83" t="s">
        <v>618</v>
      </c>
      <c r="F142" s="70" t="s">
        <v>463</v>
      </c>
      <c r="G142" s="83" t="s">
        <v>464</v>
      </c>
      <c r="H142" s="83" t="s">
        <v>143</v>
      </c>
      <c r="I142" s="77">
        <v>15.396366</v>
      </c>
      <c r="J142" s="79">
        <v>776</v>
      </c>
      <c r="K142" s="70"/>
      <c r="L142" s="77">
        <v>0.41410312900000001</v>
      </c>
      <c r="M142" s="78">
        <v>3.4583212563012459E-7</v>
      </c>
      <c r="N142" s="78">
        <f t="shared" si="3"/>
        <v>3.8564675084371182E-4</v>
      </c>
      <c r="O142" s="78">
        <f>L142/'סכום נכסי הקרן'!$C$42</f>
        <v>5.8456173377987454E-5</v>
      </c>
    </row>
    <row r="143" spans="2:15">
      <c r="B143" s="76" t="s">
        <v>653</v>
      </c>
      <c r="C143" s="70" t="s">
        <v>654</v>
      </c>
      <c r="D143" s="83" t="s">
        <v>617</v>
      </c>
      <c r="E143" s="83" t="s">
        <v>618</v>
      </c>
      <c r="F143" s="70" t="s">
        <v>655</v>
      </c>
      <c r="G143" s="83" t="s">
        <v>627</v>
      </c>
      <c r="H143" s="83" t="s">
        <v>143</v>
      </c>
      <c r="I143" s="77">
        <v>48.781315999999997</v>
      </c>
      <c r="J143" s="79">
        <v>5338</v>
      </c>
      <c r="K143" s="70"/>
      <c r="L143" s="77">
        <v>9.0252791650000006</v>
      </c>
      <c r="M143" s="78">
        <v>1.195566748298618E-6</v>
      </c>
      <c r="N143" s="78">
        <f t="shared" si="3"/>
        <v>8.4050791739844564E-3</v>
      </c>
      <c r="O143" s="78">
        <f>L143/'סכום נכסי הקרן'!$C$42</f>
        <v>1.2740383897316019E-3</v>
      </c>
    </row>
    <row r="144" spans="2:15">
      <c r="B144" s="76" t="s">
        <v>658</v>
      </c>
      <c r="C144" s="70" t="s">
        <v>659</v>
      </c>
      <c r="D144" s="83" t="s">
        <v>617</v>
      </c>
      <c r="E144" s="83" t="s">
        <v>618</v>
      </c>
      <c r="F144" s="70" t="s">
        <v>660</v>
      </c>
      <c r="G144" s="83" t="s">
        <v>661</v>
      </c>
      <c r="H144" s="83" t="s">
        <v>143</v>
      </c>
      <c r="I144" s="77">
        <v>63.666975999999998</v>
      </c>
      <c r="J144" s="79">
        <v>297</v>
      </c>
      <c r="K144" s="70"/>
      <c r="L144" s="77">
        <v>0.65538912500000002</v>
      </c>
      <c r="M144" s="78">
        <v>2.3397404179642977E-6</v>
      </c>
      <c r="N144" s="78">
        <f t="shared" si="3"/>
        <v>6.1035203284965592E-4</v>
      </c>
      <c r="O144" s="78">
        <f>L144/'סכום נכסי הקרן'!$C$42</f>
        <v>9.2516906147423704E-5</v>
      </c>
    </row>
    <row r="145" spans="2:15">
      <c r="B145" s="76" t="s">
        <v>662</v>
      </c>
      <c r="C145" s="70" t="s">
        <v>663</v>
      </c>
      <c r="D145" s="83" t="s">
        <v>617</v>
      </c>
      <c r="E145" s="83" t="s">
        <v>618</v>
      </c>
      <c r="F145" s="70" t="s">
        <v>332</v>
      </c>
      <c r="G145" s="83" t="s">
        <v>172</v>
      </c>
      <c r="H145" s="83" t="s">
        <v>143</v>
      </c>
      <c r="I145" s="77">
        <v>47.621372000000001</v>
      </c>
      <c r="J145" s="79">
        <v>18924</v>
      </c>
      <c r="K145" s="70"/>
      <c r="L145" s="77">
        <v>31.235135695</v>
      </c>
      <c r="M145" s="78">
        <v>7.6318477092479933E-7</v>
      </c>
      <c r="N145" s="78">
        <f t="shared" si="3"/>
        <v>2.9088716673133841E-2</v>
      </c>
      <c r="O145" s="78">
        <f>L145/'סכום נכסי הקרן'!$C$42</f>
        <v>4.4092555206746206E-3</v>
      </c>
    </row>
    <row r="146" spans="2:15">
      <c r="B146" s="76" t="s">
        <v>664</v>
      </c>
      <c r="C146" s="70" t="s">
        <v>665</v>
      </c>
      <c r="D146" s="83" t="s">
        <v>617</v>
      </c>
      <c r="E146" s="83" t="s">
        <v>618</v>
      </c>
      <c r="F146" s="70" t="s">
        <v>436</v>
      </c>
      <c r="G146" s="83" t="s">
        <v>313</v>
      </c>
      <c r="H146" s="83" t="s">
        <v>143</v>
      </c>
      <c r="I146" s="77">
        <v>33.316085000000001</v>
      </c>
      <c r="J146" s="79">
        <v>4819</v>
      </c>
      <c r="K146" s="70"/>
      <c r="L146" s="77">
        <v>5.5646703260000008</v>
      </c>
      <c r="M146" s="78">
        <v>1.1896215319948138E-6</v>
      </c>
      <c r="N146" s="78">
        <f t="shared" si="3"/>
        <v>5.1822767819228888E-3</v>
      </c>
      <c r="O146" s="78">
        <f>L146/'סכום נכסי הקרן'!$C$42</f>
        <v>7.8552734956030242E-4</v>
      </c>
    </row>
    <row r="147" spans="2:15">
      <c r="B147" s="76" t="s">
        <v>668</v>
      </c>
      <c r="C147" s="70" t="s">
        <v>669</v>
      </c>
      <c r="D147" s="83" t="s">
        <v>617</v>
      </c>
      <c r="E147" s="83" t="s">
        <v>618</v>
      </c>
      <c r="F147" s="70" t="s">
        <v>460</v>
      </c>
      <c r="G147" s="83" t="s">
        <v>171</v>
      </c>
      <c r="H147" s="83" t="s">
        <v>143</v>
      </c>
      <c r="I147" s="77">
        <v>2.4663919999999999</v>
      </c>
      <c r="J147" s="79">
        <v>431.38</v>
      </c>
      <c r="K147" s="70"/>
      <c r="L147" s="77">
        <v>3.6876582999999998E-2</v>
      </c>
      <c r="M147" s="78">
        <v>1.3431880070610398E-8</v>
      </c>
      <c r="N147" s="78">
        <f t="shared" si="3"/>
        <v>3.4342494466320385E-5</v>
      </c>
      <c r="O147" s="78">
        <f>L147/'סכום נכסי הקרן'!$C$42</f>
        <v>5.2056209636506862E-6</v>
      </c>
    </row>
    <row r="148" spans="2:15">
      <c r="B148" s="76" t="s">
        <v>672</v>
      </c>
      <c r="C148" s="70" t="s">
        <v>673</v>
      </c>
      <c r="D148" s="83" t="s">
        <v>617</v>
      </c>
      <c r="E148" s="83" t="s">
        <v>618</v>
      </c>
      <c r="F148" s="70" t="s">
        <v>674</v>
      </c>
      <c r="G148" s="83" t="s">
        <v>661</v>
      </c>
      <c r="H148" s="83" t="s">
        <v>143</v>
      </c>
      <c r="I148" s="77">
        <v>29.691898999999999</v>
      </c>
      <c r="J148" s="79">
        <v>670</v>
      </c>
      <c r="K148" s="70"/>
      <c r="L148" s="77">
        <v>0.68951120799999999</v>
      </c>
      <c r="M148" s="78">
        <v>8.4185606815076575E-7</v>
      </c>
      <c r="N148" s="78">
        <f t="shared" si="3"/>
        <v>6.4212931130863953E-4</v>
      </c>
      <c r="O148" s="78">
        <f>L148/'סכום נכסי הקרן'!$C$42</f>
        <v>9.7333692740374272E-5</v>
      </c>
    </row>
    <row r="149" spans="2:15">
      <c r="B149" s="76" t="s">
        <v>675</v>
      </c>
      <c r="C149" s="70" t="s">
        <v>676</v>
      </c>
      <c r="D149" s="83" t="s">
        <v>617</v>
      </c>
      <c r="E149" s="83" t="s">
        <v>618</v>
      </c>
      <c r="F149" s="70" t="s">
        <v>677</v>
      </c>
      <c r="G149" s="83" t="s">
        <v>661</v>
      </c>
      <c r="H149" s="83" t="s">
        <v>143</v>
      </c>
      <c r="I149" s="77">
        <v>41.30727199999999</v>
      </c>
      <c r="J149" s="79">
        <v>895.31</v>
      </c>
      <c r="K149" s="70"/>
      <c r="L149" s="77">
        <v>1.281824321</v>
      </c>
      <c r="M149" s="78">
        <v>1.7978875537051547E-6</v>
      </c>
      <c r="N149" s="78">
        <f t="shared" si="3"/>
        <v>1.1937397955428079E-3</v>
      </c>
      <c r="O149" s="78">
        <f>L149/'סכום נכסי הקרן'!$C$42</f>
        <v>1.8094657948961561E-4</v>
      </c>
    </row>
    <row r="150" spans="2:15">
      <c r="B150" s="76" t="s">
        <v>678</v>
      </c>
      <c r="C150" s="70" t="s">
        <v>679</v>
      </c>
      <c r="D150" s="83" t="s">
        <v>617</v>
      </c>
      <c r="E150" s="83" t="s">
        <v>618</v>
      </c>
      <c r="F150" s="70" t="s">
        <v>680</v>
      </c>
      <c r="G150" s="83" t="s">
        <v>681</v>
      </c>
      <c r="H150" s="83" t="s">
        <v>143</v>
      </c>
      <c r="I150" s="77">
        <v>35.202570999999999</v>
      </c>
      <c r="J150" s="79">
        <v>13878</v>
      </c>
      <c r="K150" s="70"/>
      <c r="L150" s="77">
        <v>16.932840665000001</v>
      </c>
      <c r="M150" s="78">
        <v>7.0929225278320963E-7</v>
      </c>
      <c r="N150" s="78">
        <f t="shared" si="3"/>
        <v>1.5769248111649807E-2</v>
      </c>
      <c r="O150" s="78">
        <f>L150/'סכום נכסי הקרן'!$C$42</f>
        <v>2.3902960407118207E-3</v>
      </c>
    </row>
    <row r="151" spans="2:15">
      <c r="B151" s="76" t="s">
        <v>682</v>
      </c>
      <c r="C151" s="70" t="s">
        <v>683</v>
      </c>
      <c r="D151" s="83" t="s">
        <v>617</v>
      </c>
      <c r="E151" s="83" t="s">
        <v>618</v>
      </c>
      <c r="F151" s="70" t="s">
        <v>316</v>
      </c>
      <c r="G151" s="83" t="s">
        <v>317</v>
      </c>
      <c r="H151" s="83" t="s">
        <v>143</v>
      </c>
      <c r="I151" s="77">
        <v>729.10251700000003</v>
      </c>
      <c r="J151" s="79">
        <v>1233</v>
      </c>
      <c r="K151" s="70"/>
      <c r="L151" s="77">
        <v>31.158764772000001</v>
      </c>
      <c r="M151" s="78">
        <v>6.6565481549642825E-7</v>
      </c>
      <c r="N151" s="78">
        <f t="shared" si="3"/>
        <v>2.9017593814475402E-2</v>
      </c>
      <c r="O151" s="78">
        <f>L151/'סכום נכסי הקרן'!$C$42</f>
        <v>4.3984747474727724E-3</v>
      </c>
    </row>
    <row r="152" spans="2:15">
      <c r="B152" s="76" t="s">
        <v>684</v>
      </c>
      <c r="C152" s="70" t="s">
        <v>685</v>
      </c>
      <c r="D152" s="83" t="s">
        <v>617</v>
      </c>
      <c r="E152" s="83" t="s">
        <v>618</v>
      </c>
      <c r="F152" s="70" t="s">
        <v>312</v>
      </c>
      <c r="G152" s="83" t="s">
        <v>313</v>
      </c>
      <c r="H152" s="83" t="s">
        <v>143</v>
      </c>
      <c r="I152" s="77">
        <v>49.292490000000001</v>
      </c>
      <c r="J152" s="79">
        <v>1909</v>
      </c>
      <c r="K152" s="70"/>
      <c r="L152" s="77">
        <v>3.2614839310000008</v>
      </c>
      <c r="M152" s="78">
        <v>4.6134610079658814E-7</v>
      </c>
      <c r="N152" s="78">
        <f t="shared" si="3"/>
        <v>3.0373609684053535E-3</v>
      </c>
      <c r="O152" s="78">
        <f>L152/'סכום נכסי הקרן'!$C$42</f>
        <v>4.6040190664692153E-4</v>
      </c>
    </row>
    <row r="153" spans="2:15">
      <c r="B153" s="76" t="s">
        <v>686</v>
      </c>
      <c r="C153" s="70" t="s">
        <v>687</v>
      </c>
      <c r="D153" s="83" t="s">
        <v>621</v>
      </c>
      <c r="E153" s="83" t="s">
        <v>618</v>
      </c>
      <c r="F153" s="70" t="s">
        <v>688</v>
      </c>
      <c r="G153" s="83" t="s">
        <v>633</v>
      </c>
      <c r="H153" s="83" t="s">
        <v>143</v>
      </c>
      <c r="I153" s="77">
        <v>34.632803000000003</v>
      </c>
      <c r="J153" s="79">
        <v>955</v>
      </c>
      <c r="K153" s="70"/>
      <c r="L153" s="77">
        <v>1.1463561729999998</v>
      </c>
      <c r="M153" s="78">
        <v>9.7263969449621499E-7</v>
      </c>
      <c r="N153" s="78">
        <f t="shared" si="3"/>
        <v>1.0675807606058488E-3</v>
      </c>
      <c r="O153" s="78">
        <f>L153/'סכום נכסי הקרן'!$C$42</f>
        <v>1.6182344568039757E-4</v>
      </c>
    </row>
    <row r="154" spans="2:15">
      <c r="B154" s="76" t="s">
        <v>689</v>
      </c>
      <c r="C154" s="70" t="s">
        <v>690</v>
      </c>
      <c r="D154" s="83" t="s">
        <v>617</v>
      </c>
      <c r="E154" s="83" t="s">
        <v>618</v>
      </c>
      <c r="F154" s="70" t="s">
        <v>691</v>
      </c>
      <c r="G154" s="83" t="s">
        <v>661</v>
      </c>
      <c r="H154" s="83" t="s">
        <v>143</v>
      </c>
      <c r="I154" s="77">
        <v>24.621632999999996</v>
      </c>
      <c r="J154" s="79">
        <v>2612</v>
      </c>
      <c r="K154" s="70"/>
      <c r="L154" s="77">
        <v>2.2290437449999998</v>
      </c>
      <c r="M154" s="78">
        <v>1.1224748555183005E-6</v>
      </c>
      <c r="N154" s="78">
        <f t="shared" si="3"/>
        <v>2.0758681051834052E-3</v>
      </c>
      <c r="O154" s="78">
        <f>L154/'סכום נכסי הקרן'!$C$42</f>
        <v>3.1465922013073814E-4</v>
      </c>
    </row>
    <row r="155" spans="2:15">
      <c r="B155" s="76" t="s">
        <v>692</v>
      </c>
      <c r="C155" s="70" t="s">
        <v>693</v>
      </c>
      <c r="D155" s="83" t="s">
        <v>617</v>
      </c>
      <c r="E155" s="83" t="s">
        <v>618</v>
      </c>
      <c r="F155" s="70" t="s">
        <v>694</v>
      </c>
      <c r="G155" s="83" t="s">
        <v>633</v>
      </c>
      <c r="H155" s="83" t="s">
        <v>143</v>
      </c>
      <c r="I155" s="77">
        <v>44.18742499999999</v>
      </c>
      <c r="J155" s="79">
        <v>4518</v>
      </c>
      <c r="K155" s="70"/>
      <c r="L155" s="77">
        <v>6.9194803279999997</v>
      </c>
      <c r="M155" s="78">
        <v>6.8480392141668899E-7</v>
      </c>
      <c r="N155" s="78">
        <f t="shared" si="3"/>
        <v>6.4439868215054735E-3</v>
      </c>
      <c r="O155" s="78">
        <f>L155/'סכום נכסי הקרן'!$C$42</f>
        <v>9.7677683024496409E-4</v>
      </c>
    </row>
    <row r="156" spans="2:15">
      <c r="B156" s="76" t="s">
        <v>695</v>
      </c>
      <c r="C156" s="70" t="s">
        <v>696</v>
      </c>
      <c r="D156" s="83" t="s">
        <v>617</v>
      </c>
      <c r="E156" s="83" t="s">
        <v>618</v>
      </c>
      <c r="F156" s="70" t="s">
        <v>697</v>
      </c>
      <c r="G156" s="83" t="s">
        <v>633</v>
      </c>
      <c r="H156" s="83" t="s">
        <v>143</v>
      </c>
      <c r="I156" s="77">
        <v>6.8387789999999997</v>
      </c>
      <c r="J156" s="79">
        <v>25622</v>
      </c>
      <c r="K156" s="70"/>
      <c r="L156" s="77">
        <v>6.0732362970000002</v>
      </c>
      <c r="M156" s="78">
        <v>1.3129901157006496E-7</v>
      </c>
      <c r="N156" s="78">
        <f t="shared" si="3"/>
        <v>5.6558950682165602E-3</v>
      </c>
      <c r="O156" s="78">
        <f>L156/'סכום נכסי הקרן'!$C$42</f>
        <v>8.5731821152918288E-4</v>
      </c>
    </row>
    <row r="157" spans="2:15">
      <c r="B157" s="73"/>
      <c r="C157" s="70"/>
      <c r="D157" s="70"/>
      <c r="E157" s="70"/>
      <c r="F157" s="70"/>
      <c r="G157" s="70"/>
      <c r="H157" s="70"/>
      <c r="I157" s="77"/>
      <c r="J157" s="79"/>
      <c r="K157" s="70"/>
      <c r="L157" s="70"/>
      <c r="M157" s="70"/>
      <c r="N157" s="78"/>
      <c r="O157" s="70"/>
    </row>
    <row r="158" spans="2:15">
      <c r="B158" s="88" t="s">
        <v>47</v>
      </c>
      <c r="C158" s="72"/>
      <c r="D158" s="72"/>
      <c r="E158" s="72"/>
      <c r="F158" s="72"/>
      <c r="G158" s="72"/>
      <c r="H158" s="72"/>
      <c r="I158" s="80"/>
      <c r="J158" s="82"/>
      <c r="K158" s="80">
        <v>0.11319718099999999</v>
      </c>
      <c r="L158" s="80">
        <f>SUM(L159:L247)</f>
        <v>328.78948873199994</v>
      </c>
      <c r="M158" s="72"/>
      <c r="N158" s="81">
        <f t="shared" ref="N158:N226" si="4">L158/$L$11</f>
        <v>0.30619570141200497</v>
      </c>
      <c r="O158" s="81">
        <f>L158/'סכום נכסי הקרן'!$C$42</f>
        <v>4.6413016498065729E-2</v>
      </c>
    </row>
    <row r="159" spans="2:15">
      <c r="B159" s="76" t="s">
        <v>698</v>
      </c>
      <c r="C159" s="70" t="s">
        <v>699</v>
      </c>
      <c r="D159" s="83" t="s">
        <v>119</v>
      </c>
      <c r="E159" s="83" t="s">
        <v>618</v>
      </c>
      <c r="F159" s="70"/>
      <c r="G159" s="83" t="s">
        <v>627</v>
      </c>
      <c r="H159" s="83" t="s">
        <v>700</v>
      </c>
      <c r="I159" s="77">
        <v>41.770662999999992</v>
      </c>
      <c r="J159" s="79">
        <v>2133</v>
      </c>
      <c r="K159" s="70"/>
      <c r="L159" s="77">
        <v>3.2457082280000003</v>
      </c>
      <c r="M159" s="78">
        <v>1.9265593452976145E-8</v>
      </c>
      <c r="N159" s="78">
        <f t="shared" si="4"/>
        <v>3.0226693416627176E-3</v>
      </c>
      <c r="O159" s="78">
        <f>L159/'סכום נכסי הקרן'!$C$42</f>
        <v>4.5817495600311786E-4</v>
      </c>
    </row>
    <row r="160" spans="2:15">
      <c r="B160" s="76" t="s">
        <v>701</v>
      </c>
      <c r="C160" s="70" t="s">
        <v>702</v>
      </c>
      <c r="D160" s="83" t="s">
        <v>25</v>
      </c>
      <c r="E160" s="83" t="s">
        <v>618</v>
      </c>
      <c r="F160" s="70"/>
      <c r="G160" s="83" t="s">
        <v>703</v>
      </c>
      <c r="H160" s="83" t="s">
        <v>145</v>
      </c>
      <c r="I160" s="77">
        <v>2.8460960000000002</v>
      </c>
      <c r="J160" s="79">
        <v>23350</v>
      </c>
      <c r="K160" s="70"/>
      <c r="L160" s="77">
        <v>2.5803668320000002</v>
      </c>
      <c r="M160" s="78">
        <v>1.4200928861105061E-8</v>
      </c>
      <c r="N160" s="78">
        <f t="shared" si="4"/>
        <v>2.403048938917054E-3</v>
      </c>
      <c r="O160" s="78">
        <f>L160/'סכום נכסי הקרן'!$C$42</f>
        <v>3.6425315421898257E-4</v>
      </c>
    </row>
    <row r="161" spans="2:15">
      <c r="B161" s="76" t="s">
        <v>704</v>
      </c>
      <c r="C161" s="70" t="s">
        <v>705</v>
      </c>
      <c r="D161" s="83" t="s">
        <v>25</v>
      </c>
      <c r="E161" s="83" t="s">
        <v>618</v>
      </c>
      <c r="F161" s="70"/>
      <c r="G161" s="83" t="s">
        <v>627</v>
      </c>
      <c r="H161" s="83" t="s">
        <v>145</v>
      </c>
      <c r="I161" s="77">
        <v>7.6199370000000002</v>
      </c>
      <c r="J161" s="79">
        <v>6352</v>
      </c>
      <c r="K161" s="70"/>
      <c r="L161" s="77">
        <v>1.8793466140000001</v>
      </c>
      <c r="M161" s="78">
        <v>9.7185047783834299E-9</v>
      </c>
      <c r="N161" s="78">
        <f t="shared" si="4"/>
        <v>1.7502014948508912E-3</v>
      </c>
      <c r="O161" s="78">
        <f>L161/'סכום נכסי הקרן'!$C$42</f>
        <v>2.6529481139302781E-4</v>
      </c>
    </row>
    <row r="162" spans="2:15">
      <c r="B162" s="76" t="s">
        <v>706</v>
      </c>
      <c r="C162" s="70" t="s">
        <v>707</v>
      </c>
      <c r="D162" s="83" t="s">
        <v>621</v>
      </c>
      <c r="E162" s="83" t="s">
        <v>618</v>
      </c>
      <c r="F162" s="70"/>
      <c r="G162" s="83" t="s">
        <v>644</v>
      </c>
      <c r="H162" s="83" t="s">
        <v>143</v>
      </c>
      <c r="I162" s="77">
        <v>4.8211250000000003</v>
      </c>
      <c r="J162" s="79">
        <v>21570</v>
      </c>
      <c r="K162" s="70"/>
      <c r="L162" s="77">
        <v>3.604351088</v>
      </c>
      <c r="M162" s="78">
        <v>1.7971012813084534E-9</v>
      </c>
      <c r="N162" s="78">
        <f t="shared" si="4"/>
        <v>3.3566669475400112E-3</v>
      </c>
      <c r="O162" s="78">
        <f>L162/'סכום נכסי הקרן'!$C$42</f>
        <v>5.0880217356499553E-4</v>
      </c>
    </row>
    <row r="163" spans="2:15">
      <c r="B163" s="76" t="s">
        <v>708</v>
      </c>
      <c r="C163" s="70" t="s">
        <v>709</v>
      </c>
      <c r="D163" s="83" t="s">
        <v>617</v>
      </c>
      <c r="E163" s="83" t="s">
        <v>618</v>
      </c>
      <c r="F163" s="70"/>
      <c r="G163" s="83" t="s">
        <v>710</v>
      </c>
      <c r="H163" s="83" t="s">
        <v>143</v>
      </c>
      <c r="I163" s="77">
        <v>3.6055399999999995</v>
      </c>
      <c r="J163" s="79">
        <v>141361</v>
      </c>
      <c r="K163" s="70"/>
      <c r="L163" s="77">
        <v>17.665603019999999</v>
      </c>
      <c r="M163" s="78">
        <v>1.0725593666996747E-8</v>
      </c>
      <c r="N163" s="78">
        <f t="shared" si="4"/>
        <v>1.6451656433530262E-2</v>
      </c>
      <c r="O163" s="78">
        <f>L163/'סכום נכסי הקרן'!$C$42</f>
        <v>2.4937352090469685E-3</v>
      </c>
    </row>
    <row r="164" spans="2:15">
      <c r="B164" s="76" t="s">
        <v>711</v>
      </c>
      <c r="C164" s="70" t="s">
        <v>712</v>
      </c>
      <c r="D164" s="83" t="s">
        <v>617</v>
      </c>
      <c r="E164" s="83" t="s">
        <v>618</v>
      </c>
      <c r="F164" s="70"/>
      <c r="G164" s="83" t="s">
        <v>644</v>
      </c>
      <c r="H164" s="83" t="s">
        <v>143</v>
      </c>
      <c r="I164" s="77">
        <v>1.8610880000000001</v>
      </c>
      <c r="J164" s="79">
        <v>275882</v>
      </c>
      <c r="K164" s="70"/>
      <c r="L164" s="77">
        <v>17.795854414000001</v>
      </c>
      <c r="M164" s="78">
        <v>3.731310008095979E-9</v>
      </c>
      <c r="N164" s="78">
        <f t="shared" si="4"/>
        <v>1.6572957199864159E-2</v>
      </c>
      <c r="O164" s="78">
        <f>L164/'סכום נכסי הקרן'!$C$42</f>
        <v>2.5121219285310142E-3</v>
      </c>
    </row>
    <row r="165" spans="2:15">
      <c r="B165" s="76" t="s">
        <v>713</v>
      </c>
      <c r="C165" s="70" t="s">
        <v>714</v>
      </c>
      <c r="D165" s="83" t="s">
        <v>621</v>
      </c>
      <c r="E165" s="83" t="s">
        <v>618</v>
      </c>
      <c r="F165" s="70"/>
      <c r="G165" s="83" t="s">
        <v>715</v>
      </c>
      <c r="H165" s="83" t="s">
        <v>143</v>
      </c>
      <c r="I165" s="77">
        <v>4.2853149999999998</v>
      </c>
      <c r="J165" s="79">
        <v>9520</v>
      </c>
      <c r="K165" s="70"/>
      <c r="L165" s="77">
        <v>1.4139962499999998</v>
      </c>
      <c r="M165" s="78">
        <v>5.3235611513246877E-9</v>
      </c>
      <c r="N165" s="78">
        <f t="shared" si="4"/>
        <v>1.3168291213701327E-3</v>
      </c>
      <c r="O165" s="78">
        <f>L165/'סכום נכסי הקרן'!$C$42</f>
        <v>1.9960440807445355E-4</v>
      </c>
    </row>
    <row r="166" spans="2:15">
      <c r="B166" s="76" t="s">
        <v>716</v>
      </c>
      <c r="C166" s="70" t="s">
        <v>717</v>
      </c>
      <c r="D166" s="83" t="s">
        <v>621</v>
      </c>
      <c r="E166" s="83" t="s">
        <v>618</v>
      </c>
      <c r="F166" s="70"/>
      <c r="G166" s="83" t="s">
        <v>718</v>
      </c>
      <c r="H166" s="83" t="s">
        <v>143</v>
      </c>
      <c r="I166" s="77">
        <v>3.5285120000000001</v>
      </c>
      <c r="J166" s="79">
        <v>25854</v>
      </c>
      <c r="K166" s="77">
        <v>1.3452806000000001E-2</v>
      </c>
      <c r="L166" s="77">
        <v>3.1753513179999997</v>
      </c>
      <c r="M166" s="78">
        <v>7.9595325163302341E-9</v>
      </c>
      <c r="N166" s="78">
        <f t="shared" si="4"/>
        <v>2.9571472244876414E-3</v>
      </c>
      <c r="O166" s="78">
        <f>L166/'סכום נכסי הקרן'!$C$42</f>
        <v>4.4824314085544848E-4</v>
      </c>
    </row>
    <row r="167" spans="2:15">
      <c r="B167" s="76" t="s">
        <v>719</v>
      </c>
      <c r="C167" s="70" t="s">
        <v>720</v>
      </c>
      <c r="D167" s="83" t="s">
        <v>617</v>
      </c>
      <c r="E167" s="83" t="s">
        <v>618</v>
      </c>
      <c r="F167" s="70"/>
      <c r="G167" s="83" t="s">
        <v>650</v>
      </c>
      <c r="H167" s="83" t="s">
        <v>143</v>
      </c>
      <c r="I167" s="77">
        <v>10.439997999999997</v>
      </c>
      <c r="J167" s="79">
        <v>36480</v>
      </c>
      <c r="K167" s="70"/>
      <c r="L167" s="77">
        <v>13.200299557000001</v>
      </c>
      <c r="M167" s="78">
        <v>2.4086735335409E-9</v>
      </c>
      <c r="N167" s="78">
        <f t="shared" si="4"/>
        <v>1.2293200118081549E-2</v>
      </c>
      <c r="O167" s="78">
        <f>L167/'סכום נכסי הקרן'!$C$42</f>
        <v>1.8633981380646921E-3</v>
      </c>
    </row>
    <row r="168" spans="2:15">
      <c r="B168" s="76" t="s">
        <v>721</v>
      </c>
      <c r="C168" s="70" t="s">
        <v>722</v>
      </c>
      <c r="D168" s="83" t="s">
        <v>25</v>
      </c>
      <c r="E168" s="83" t="s">
        <v>618</v>
      </c>
      <c r="F168" s="70"/>
      <c r="G168" s="83" t="s">
        <v>718</v>
      </c>
      <c r="H168" s="83" t="s">
        <v>145</v>
      </c>
      <c r="I168" s="77">
        <v>254.11938000000001</v>
      </c>
      <c r="J168" s="79">
        <v>508.4</v>
      </c>
      <c r="K168" s="70"/>
      <c r="L168" s="77">
        <v>5.0163560010000001</v>
      </c>
      <c r="M168" s="78">
        <v>1.6539946913240726E-7</v>
      </c>
      <c r="N168" s="78">
        <f t="shared" si="4"/>
        <v>4.6716415727952772E-3</v>
      </c>
      <c r="O168" s="78">
        <f>L168/'סכום נכסי הקרן'!$C$42</f>
        <v>7.0812547789312599E-4</v>
      </c>
    </row>
    <row r="169" spans="2:15">
      <c r="B169" s="76" t="s">
        <v>723</v>
      </c>
      <c r="C169" s="70" t="s">
        <v>724</v>
      </c>
      <c r="D169" s="83" t="s">
        <v>25</v>
      </c>
      <c r="E169" s="83" t="s">
        <v>618</v>
      </c>
      <c r="F169" s="70"/>
      <c r="G169" s="83" t="s">
        <v>681</v>
      </c>
      <c r="H169" s="83" t="s">
        <v>145</v>
      </c>
      <c r="I169" s="77">
        <v>6.1910350000000003</v>
      </c>
      <c r="J169" s="79">
        <v>32690</v>
      </c>
      <c r="K169" s="70"/>
      <c r="L169" s="77">
        <v>7.8582022330000001</v>
      </c>
      <c r="M169" s="78">
        <v>1.4544564453298591E-8</v>
      </c>
      <c r="N169" s="78">
        <f t="shared" si="4"/>
        <v>7.3182015454639334E-3</v>
      </c>
      <c r="O169" s="78">
        <f>L169/'סכום נכסי הקרן'!$C$42</f>
        <v>1.1092899328745138E-3</v>
      </c>
    </row>
    <row r="170" spans="2:15">
      <c r="B170" s="76" t="s">
        <v>725</v>
      </c>
      <c r="C170" s="70" t="s">
        <v>726</v>
      </c>
      <c r="D170" s="83" t="s">
        <v>621</v>
      </c>
      <c r="E170" s="83" t="s">
        <v>618</v>
      </c>
      <c r="F170" s="70"/>
      <c r="G170" s="83" t="s">
        <v>727</v>
      </c>
      <c r="H170" s="83" t="s">
        <v>143</v>
      </c>
      <c r="I170" s="77">
        <v>6.4683999999999999</v>
      </c>
      <c r="J170" s="79">
        <v>6451</v>
      </c>
      <c r="K170" s="70"/>
      <c r="L170" s="77">
        <v>1.4462802939999999</v>
      </c>
      <c r="M170" s="78">
        <v>7.4080640288351487E-8</v>
      </c>
      <c r="N170" s="78">
        <f t="shared" si="4"/>
        <v>1.3468946673677229E-3</v>
      </c>
      <c r="O170" s="78">
        <f>L170/'סכום נכסי הקרן'!$C$42</f>
        <v>2.0416173097603099E-4</v>
      </c>
    </row>
    <row r="171" spans="2:15">
      <c r="B171" s="76" t="s">
        <v>728</v>
      </c>
      <c r="C171" s="70" t="s">
        <v>729</v>
      </c>
      <c r="D171" s="83" t="s">
        <v>621</v>
      </c>
      <c r="E171" s="83" t="s">
        <v>618</v>
      </c>
      <c r="F171" s="70"/>
      <c r="G171" s="83" t="s">
        <v>730</v>
      </c>
      <c r="H171" s="83" t="s">
        <v>143</v>
      </c>
      <c r="I171" s="77">
        <v>65.039761999999996</v>
      </c>
      <c r="J171" s="79">
        <v>2375</v>
      </c>
      <c r="K171" s="70"/>
      <c r="L171" s="77">
        <v>5.3539106080000005</v>
      </c>
      <c r="M171" s="78">
        <v>7.4968509295583029E-9</v>
      </c>
      <c r="N171" s="78">
        <f t="shared" si="4"/>
        <v>4.9860000702455012E-3</v>
      </c>
      <c r="O171" s="78">
        <f>L171/'סכום נכסי הקרן'!$C$42</f>
        <v>7.5577580760442472E-4</v>
      </c>
    </row>
    <row r="172" spans="2:15">
      <c r="B172" s="76" t="s">
        <v>731</v>
      </c>
      <c r="C172" s="70" t="s">
        <v>732</v>
      </c>
      <c r="D172" s="83" t="s">
        <v>25</v>
      </c>
      <c r="E172" s="83" t="s">
        <v>618</v>
      </c>
      <c r="F172" s="70"/>
      <c r="G172" s="83" t="s">
        <v>727</v>
      </c>
      <c r="H172" s="83" t="s">
        <v>145</v>
      </c>
      <c r="I172" s="77">
        <v>6.9535299999999998</v>
      </c>
      <c r="J172" s="79">
        <v>5698</v>
      </c>
      <c r="K172" s="70"/>
      <c r="L172" s="77">
        <v>1.538412495</v>
      </c>
      <c r="M172" s="78">
        <v>1.1550806461917347E-8</v>
      </c>
      <c r="N172" s="78">
        <f t="shared" si="4"/>
        <v>1.43269571902732E-3</v>
      </c>
      <c r="O172" s="78">
        <f>L172/'סכום נכסי הקרן'!$C$42</f>
        <v>2.1716741854076223E-4</v>
      </c>
    </row>
    <row r="173" spans="2:15">
      <c r="B173" s="76" t="s">
        <v>733</v>
      </c>
      <c r="C173" s="70" t="s">
        <v>734</v>
      </c>
      <c r="D173" s="83" t="s">
        <v>621</v>
      </c>
      <c r="E173" s="83" t="s">
        <v>618</v>
      </c>
      <c r="F173" s="70"/>
      <c r="G173" s="83" t="s">
        <v>715</v>
      </c>
      <c r="H173" s="83" t="s">
        <v>143</v>
      </c>
      <c r="I173" s="77">
        <v>2.6491980000000002</v>
      </c>
      <c r="J173" s="79">
        <v>54409</v>
      </c>
      <c r="K173" s="70"/>
      <c r="L173" s="77">
        <v>4.9958996359999999</v>
      </c>
      <c r="M173" s="78">
        <v>1.7379203505358866E-8</v>
      </c>
      <c r="N173" s="78">
        <f t="shared" si="4"/>
        <v>4.6525909302285963E-3</v>
      </c>
      <c r="O173" s="78">
        <f>L173/'סכום נכסי הקרן'!$C$42</f>
        <v>7.0523778945181647E-4</v>
      </c>
    </row>
    <row r="174" spans="2:15">
      <c r="B174" s="76" t="s">
        <v>735</v>
      </c>
      <c r="C174" s="70" t="s">
        <v>736</v>
      </c>
      <c r="D174" s="83" t="s">
        <v>617</v>
      </c>
      <c r="E174" s="83" t="s">
        <v>618</v>
      </c>
      <c r="F174" s="70"/>
      <c r="G174" s="83" t="s">
        <v>644</v>
      </c>
      <c r="H174" s="83" t="s">
        <v>143</v>
      </c>
      <c r="I174" s="77">
        <v>0.27490700000000001</v>
      </c>
      <c r="J174" s="79">
        <v>159234</v>
      </c>
      <c r="K174" s="70"/>
      <c r="L174" s="77">
        <v>1.5172255990000003</v>
      </c>
      <c r="M174" s="78">
        <v>6.7163665133180154E-9</v>
      </c>
      <c r="N174" s="78">
        <f t="shared" si="4"/>
        <v>1.4129647461592944E-3</v>
      </c>
      <c r="O174" s="78">
        <f>L174/'סכום נכסי הקרן'!$C$42</f>
        <v>2.1417660591660222E-4</v>
      </c>
    </row>
    <row r="175" spans="2:15">
      <c r="B175" s="76" t="s">
        <v>737</v>
      </c>
      <c r="C175" s="70" t="s">
        <v>738</v>
      </c>
      <c r="D175" s="83" t="s">
        <v>621</v>
      </c>
      <c r="E175" s="83" t="s">
        <v>618</v>
      </c>
      <c r="F175" s="70"/>
      <c r="G175" s="83" t="s">
        <v>627</v>
      </c>
      <c r="H175" s="83" t="s">
        <v>143</v>
      </c>
      <c r="I175" s="77">
        <v>5.9839169999999999</v>
      </c>
      <c r="J175" s="79">
        <v>12650</v>
      </c>
      <c r="K175" s="70"/>
      <c r="L175" s="77">
        <v>2.6236423549999999</v>
      </c>
      <c r="M175" s="78">
        <v>1.1055954076536281E-8</v>
      </c>
      <c r="N175" s="78">
        <f t="shared" si="4"/>
        <v>2.4433506504165877E-3</v>
      </c>
      <c r="O175" s="78">
        <f>L175/'סכום נכסי הקרן'!$C$42</f>
        <v>3.7036207081089529E-4</v>
      </c>
    </row>
    <row r="176" spans="2:15">
      <c r="B176" s="76" t="s">
        <v>739</v>
      </c>
      <c r="C176" s="70" t="s">
        <v>740</v>
      </c>
      <c r="D176" s="83" t="s">
        <v>741</v>
      </c>
      <c r="E176" s="83" t="s">
        <v>618</v>
      </c>
      <c r="F176" s="70"/>
      <c r="G176" s="83" t="s">
        <v>742</v>
      </c>
      <c r="H176" s="83" t="s">
        <v>145</v>
      </c>
      <c r="I176" s="77">
        <v>14.974346000000001</v>
      </c>
      <c r="J176" s="79">
        <v>5424</v>
      </c>
      <c r="K176" s="70"/>
      <c r="L176" s="77">
        <v>3.1536432689999998</v>
      </c>
      <c r="M176" s="78">
        <v>3.8861445742813106E-8</v>
      </c>
      <c r="N176" s="78">
        <f t="shared" si="4"/>
        <v>2.9369309112609763E-3</v>
      </c>
      <c r="O176" s="78">
        <f>L176/'סכום נכסי הקרן'!$C$42</f>
        <v>4.4517876054249065E-4</v>
      </c>
    </row>
    <row r="177" spans="2:15">
      <c r="B177" s="76" t="s">
        <v>743</v>
      </c>
      <c r="C177" s="70" t="s">
        <v>744</v>
      </c>
      <c r="D177" s="83" t="s">
        <v>621</v>
      </c>
      <c r="E177" s="83" t="s">
        <v>618</v>
      </c>
      <c r="F177" s="70"/>
      <c r="G177" s="83" t="s">
        <v>745</v>
      </c>
      <c r="H177" s="83" t="s">
        <v>143</v>
      </c>
      <c r="I177" s="77">
        <v>7.4386599999999996</v>
      </c>
      <c r="J177" s="79">
        <v>6355</v>
      </c>
      <c r="K177" s="70"/>
      <c r="L177" s="77">
        <v>1.6384712380000002</v>
      </c>
      <c r="M177" s="78">
        <v>1.2844555584292559E-8</v>
      </c>
      <c r="N177" s="78">
        <f t="shared" si="4"/>
        <v>1.5258786158207805E-3</v>
      </c>
      <c r="O177" s="78">
        <f>L177/'סכום נכסי הקרן'!$C$42</f>
        <v>2.3129204310690866E-4</v>
      </c>
    </row>
    <row r="178" spans="2:15">
      <c r="B178" s="76" t="s">
        <v>746</v>
      </c>
      <c r="C178" s="70" t="s">
        <v>747</v>
      </c>
      <c r="D178" s="83" t="s">
        <v>617</v>
      </c>
      <c r="E178" s="83" t="s">
        <v>618</v>
      </c>
      <c r="F178" s="70"/>
      <c r="G178" s="83" t="s">
        <v>650</v>
      </c>
      <c r="H178" s="83" t="s">
        <v>143</v>
      </c>
      <c r="I178" s="77">
        <v>18.176203999999998</v>
      </c>
      <c r="J178" s="79">
        <v>4664</v>
      </c>
      <c r="K178" s="70"/>
      <c r="L178" s="77">
        <v>2.938260444</v>
      </c>
      <c r="M178" s="78">
        <v>4.304814994123427E-9</v>
      </c>
      <c r="N178" s="78">
        <f t="shared" si="4"/>
        <v>2.7363487836895867E-3</v>
      </c>
      <c r="O178" s="78">
        <f>L178/'סכום נכסי הקרן'!$C$42</f>
        <v>4.1477460544411002E-4</v>
      </c>
    </row>
    <row r="179" spans="2:15">
      <c r="B179" s="76" t="s">
        <v>748</v>
      </c>
      <c r="C179" s="70" t="s">
        <v>749</v>
      </c>
      <c r="D179" s="83" t="s">
        <v>621</v>
      </c>
      <c r="E179" s="83" t="s">
        <v>618</v>
      </c>
      <c r="F179" s="70"/>
      <c r="G179" s="83" t="s">
        <v>730</v>
      </c>
      <c r="H179" s="83" t="s">
        <v>143</v>
      </c>
      <c r="I179" s="77">
        <v>27.975829999999995</v>
      </c>
      <c r="J179" s="79">
        <v>5110</v>
      </c>
      <c r="K179" s="70"/>
      <c r="L179" s="77">
        <v>4.9548719879999998</v>
      </c>
      <c r="M179" s="78">
        <v>1.3438288980689785E-8</v>
      </c>
      <c r="N179" s="78">
        <f t="shared" si="4"/>
        <v>4.6143826240412755E-3</v>
      </c>
      <c r="O179" s="78">
        <f>L179/'סכום נכסי הקרן'!$C$42</f>
        <v>6.9944619036254945E-4</v>
      </c>
    </row>
    <row r="180" spans="2:15">
      <c r="B180" s="76" t="s">
        <v>750</v>
      </c>
      <c r="C180" s="70" t="s">
        <v>751</v>
      </c>
      <c r="D180" s="83" t="s">
        <v>25</v>
      </c>
      <c r="E180" s="83" t="s">
        <v>618</v>
      </c>
      <c r="F180" s="70"/>
      <c r="G180" s="83" t="s">
        <v>627</v>
      </c>
      <c r="H180" s="83" t="s">
        <v>145</v>
      </c>
      <c r="I180" s="77">
        <v>19.405200000000001</v>
      </c>
      <c r="J180" s="79">
        <v>3205</v>
      </c>
      <c r="K180" s="70"/>
      <c r="L180" s="77">
        <v>2.414855663</v>
      </c>
      <c r="M180" s="78">
        <v>3.5626546919521742E-8</v>
      </c>
      <c r="N180" s="78">
        <f t="shared" si="4"/>
        <v>2.2489113821511052E-3</v>
      </c>
      <c r="O180" s="78">
        <f>L180/'סכום נכסי הקרן'!$C$42</f>
        <v>3.408890477597498E-4</v>
      </c>
    </row>
    <row r="181" spans="2:15">
      <c r="B181" s="76" t="s">
        <v>752</v>
      </c>
      <c r="C181" s="70" t="s">
        <v>753</v>
      </c>
      <c r="D181" s="83" t="s">
        <v>621</v>
      </c>
      <c r="E181" s="83" t="s">
        <v>618</v>
      </c>
      <c r="F181" s="70"/>
      <c r="G181" s="83" t="s">
        <v>718</v>
      </c>
      <c r="H181" s="83" t="s">
        <v>143</v>
      </c>
      <c r="I181" s="77">
        <v>3.88104</v>
      </c>
      <c r="J181" s="79">
        <v>16735</v>
      </c>
      <c r="K181" s="70"/>
      <c r="L181" s="77">
        <v>2.2511394249999999</v>
      </c>
      <c r="M181" s="78">
        <v>9.312605987989525E-9</v>
      </c>
      <c r="N181" s="78">
        <f t="shared" si="4"/>
        <v>2.0964454121461893E-3</v>
      </c>
      <c r="O181" s="78">
        <f>L181/'סכום נכסי הקרן'!$C$42</f>
        <v>3.1777831972340151E-4</v>
      </c>
    </row>
    <row r="182" spans="2:15">
      <c r="B182" s="76" t="s">
        <v>754</v>
      </c>
      <c r="C182" s="70" t="s">
        <v>755</v>
      </c>
      <c r="D182" s="83" t="s">
        <v>25</v>
      </c>
      <c r="E182" s="83" t="s">
        <v>618</v>
      </c>
      <c r="F182" s="70"/>
      <c r="G182" s="83" t="s">
        <v>756</v>
      </c>
      <c r="H182" s="83" t="s">
        <v>145</v>
      </c>
      <c r="I182" s="77">
        <v>20.771391000000005</v>
      </c>
      <c r="J182" s="79">
        <v>3270</v>
      </c>
      <c r="K182" s="70"/>
      <c r="L182" s="77">
        <v>2.6372928029999998</v>
      </c>
      <c r="M182" s="78">
        <v>1.6798445175340934E-8</v>
      </c>
      <c r="N182" s="78">
        <f t="shared" si="4"/>
        <v>2.4560630656342017E-3</v>
      </c>
      <c r="O182" s="78">
        <f>L182/'סכום נכסי הקרן'!$C$42</f>
        <v>3.72289013398608E-4</v>
      </c>
    </row>
    <row r="183" spans="2:15">
      <c r="B183" s="76" t="s">
        <v>757</v>
      </c>
      <c r="C183" s="70" t="s">
        <v>758</v>
      </c>
      <c r="D183" s="83" t="s">
        <v>621</v>
      </c>
      <c r="E183" s="83" t="s">
        <v>618</v>
      </c>
      <c r="F183" s="70"/>
      <c r="G183" s="83" t="s">
        <v>644</v>
      </c>
      <c r="H183" s="83" t="s">
        <v>143</v>
      </c>
      <c r="I183" s="77">
        <v>1.45539</v>
      </c>
      <c r="J183" s="79">
        <v>19051</v>
      </c>
      <c r="K183" s="70"/>
      <c r="L183" s="77">
        <v>0.96100516499999999</v>
      </c>
      <c r="M183" s="78">
        <v>5.7817393571446647E-9</v>
      </c>
      <c r="N183" s="78">
        <f t="shared" si="4"/>
        <v>8.9496672078098478E-4</v>
      </c>
      <c r="O183" s="78">
        <f>L183/'סכום נכסי הקרן'!$C$42</f>
        <v>1.3565868163817096E-4</v>
      </c>
    </row>
    <row r="184" spans="2:15">
      <c r="B184" s="76" t="s">
        <v>759</v>
      </c>
      <c r="C184" s="70" t="s">
        <v>760</v>
      </c>
      <c r="D184" s="83" t="s">
        <v>25</v>
      </c>
      <c r="E184" s="83" t="s">
        <v>618</v>
      </c>
      <c r="F184" s="70"/>
      <c r="G184" s="83" t="s">
        <v>627</v>
      </c>
      <c r="H184" s="83" t="s">
        <v>145</v>
      </c>
      <c r="I184" s="77">
        <v>9.8636630000000007</v>
      </c>
      <c r="J184" s="79">
        <v>8140</v>
      </c>
      <c r="K184" s="70"/>
      <c r="L184" s="77">
        <v>3.1175085889999998</v>
      </c>
      <c r="M184" s="78">
        <v>9.9030887809310926E-8</v>
      </c>
      <c r="N184" s="78">
        <f t="shared" si="4"/>
        <v>2.9032793376338253E-3</v>
      </c>
      <c r="O184" s="78">
        <f>L184/'סכום נכסי הקרן'!$C$42</f>
        <v>4.4007786907098936E-4</v>
      </c>
    </row>
    <row r="185" spans="2:15">
      <c r="B185" s="76" t="s">
        <v>639</v>
      </c>
      <c r="C185" s="70" t="s">
        <v>640</v>
      </c>
      <c r="D185" s="83" t="s">
        <v>103</v>
      </c>
      <c r="E185" s="83" t="s">
        <v>618</v>
      </c>
      <c r="F185" s="70"/>
      <c r="G185" s="83" t="s">
        <v>126</v>
      </c>
      <c r="H185" s="83" t="s">
        <v>146</v>
      </c>
      <c r="I185" s="77">
        <v>127.336253</v>
      </c>
      <c r="J185" s="79">
        <v>615</v>
      </c>
      <c r="K185" s="70"/>
      <c r="L185" s="77">
        <v>3.3314621029999998</v>
      </c>
      <c r="M185" s="78">
        <v>7.1905065286627029E-7</v>
      </c>
      <c r="N185" s="78">
        <f>L185/$L$11</f>
        <v>3.1025303737342905E-3</v>
      </c>
      <c r="O185" s="78">
        <f>L185/'סכום נכסי הקרן'!$C$42</f>
        <v>4.7028025788030858E-4</v>
      </c>
    </row>
    <row r="186" spans="2:15">
      <c r="B186" s="76" t="s">
        <v>761</v>
      </c>
      <c r="C186" s="70" t="s">
        <v>762</v>
      </c>
      <c r="D186" s="83" t="s">
        <v>617</v>
      </c>
      <c r="E186" s="83" t="s">
        <v>618</v>
      </c>
      <c r="F186" s="70"/>
      <c r="G186" s="83" t="s">
        <v>718</v>
      </c>
      <c r="H186" s="83" t="s">
        <v>143</v>
      </c>
      <c r="I186" s="77">
        <v>1.8499620000000001</v>
      </c>
      <c r="J186" s="79">
        <v>70230</v>
      </c>
      <c r="K186" s="70"/>
      <c r="L186" s="77">
        <v>4.5031263049999994</v>
      </c>
      <c r="M186" s="78">
        <v>2.0900086946147617E-8</v>
      </c>
      <c r="N186" s="78">
        <f t="shared" si="4"/>
        <v>4.1936800437991847E-3</v>
      </c>
      <c r="O186" s="78">
        <f>L186/'סכום נכסי הקרן'!$C$42</f>
        <v>6.3567626900992572E-4</v>
      </c>
    </row>
    <row r="187" spans="2:15">
      <c r="B187" s="76" t="s">
        <v>763</v>
      </c>
      <c r="C187" s="70" t="s">
        <v>764</v>
      </c>
      <c r="D187" s="83" t="s">
        <v>25</v>
      </c>
      <c r="E187" s="83" t="s">
        <v>618</v>
      </c>
      <c r="F187" s="70"/>
      <c r="G187" s="83" t="s">
        <v>650</v>
      </c>
      <c r="H187" s="83" t="s">
        <v>150</v>
      </c>
      <c r="I187" s="77">
        <v>105.69692300000001</v>
      </c>
      <c r="J187" s="79">
        <v>8616</v>
      </c>
      <c r="K187" s="70"/>
      <c r="L187" s="77">
        <v>3.3658905939999997</v>
      </c>
      <c r="M187" s="78">
        <v>3.4402118584884704E-8</v>
      </c>
      <c r="N187" s="78">
        <f t="shared" si="4"/>
        <v>3.134593004419223E-3</v>
      </c>
      <c r="O187" s="78">
        <f>L187/'סכום נכסי הקרן'!$C$42</f>
        <v>4.7514029804445444E-4</v>
      </c>
    </row>
    <row r="188" spans="2:15">
      <c r="B188" s="76" t="s">
        <v>765</v>
      </c>
      <c r="C188" s="70" t="s">
        <v>766</v>
      </c>
      <c r="D188" s="83" t="s">
        <v>621</v>
      </c>
      <c r="E188" s="83" t="s">
        <v>618</v>
      </c>
      <c r="F188" s="70"/>
      <c r="G188" s="83" t="s">
        <v>767</v>
      </c>
      <c r="H188" s="83" t="s">
        <v>143</v>
      </c>
      <c r="I188" s="77">
        <v>3.7193299999999998</v>
      </c>
      <c r="J188" s="79">
        <v>18868</v>
      </c>
      <c r="K188" s="70"/>
      <c r="L188" s="77">
        <v>2.4323111970000002</v>
      </c>
      <c r="M188" s="78">
        <v>1.6547771386255908E-8</v>
      </c>
      <c r="N188" s="78">
        <f t="shared" si="4"/>
        <v>2.2651674051075077E-3</v>
      </c>
      <c r="O188" s="78">
        <f>L188/'סכום נכסי הקרן'!$C$42</f>
        <v>3.4335312892806518E-4</v>
      </c>
    </row>
    <row r="189" spans="2:15">
      <c r="B189" s="76" t="s">
        <v>768</v>
      </c>
      <c r="C189" s="70" t="s">
        <v>769</v>
      </c>
      <c r="D189" s="83" t="s">
        <v>617</v>
      </c>
      <c r="E189" s="83" t="s">
        <v>618</v>
      </c>
      <c r="F189" s="70"/>
      <c r="G189" s="83" t="s">
        <v>710</v>
      </c>
      <c r="H189" s="83" t="s">
        <v>143</v>
      </c>
      <c r="I189" s="77">
        <v>18.211780000000001</v>
      </c>
      <c r="J189" s="79">
        <v>22707</v>
      </c>
      <c r="K189" s="70"/>
      <c r="L189" s="77">
        <v>14.333119391</v>
      </c>
      <c r="M189" s="78">
        <v>7.5667957595400323E-9</v>
      </c>
      <c r="N189" s="78">
        <f t="shared" si="4"/>
        <v>1.3348174731116682E-2</v>
      </c>
      <c r="O189" s="78">
        <f>L189/'סכום נכסי הקרן'!$C$42</f>
        <v>2.0233107491628975E-3</v>
      </c>
    </row>
    <row r="190" spans="2:15">
      <c r="B190" s="76" t="s">
        <v>770</v>
      </c>
      <c r="C190" s="70" t="s">
        <v>771</v>
      </c>
      <c r="D190" s="83" t="s">
        <v>621</v>
      </c>
      <c r="E190" s="83" t="s">
        <v>618</v>
      </c>
      <c r="F190" s="70"/>
      <c r="G190" s="83" t="s">
        <v>756</v>
      </c>
      <c r="H190" s="83" t="s">
        <v>143</v>
      </c>
      <c r="I190" s="77">
        <v>3.2342</v>
      </c>
      <c r="J190" s="79">
        <v>14022</v>
      </c>
      <c r="K190" s="77">
        <v>7.2863290000000002E-3</v>
      </c>
      <c r="L190" s="77">
        <v>1.579115679</v>
      </c>
      <c r="M190" s="78">
        <v>1.2379723391077013E-8</v>
      </c>
      <c r="N190" s="78">
        <f t="shared" si="4"/>
        <v>1.470601857762615E-3</v>
      </c>
      <c r="O190" s="78">
        <f>L190/'סכום נכסי הקרן'!$C$42</f>
        <v>2.2291321521389031E-4</v>
      </c>
    </row>
    <row r="191" spans="2:15">
      <c r="B191" s="76" t="s">
        <v>772</v>
      </c>
      <c r="C191" s="70" t="s">
        <v>773</v>
      </c>
      <c r="D191" s="83" t="s">
        <v>25</v>
      </c>
      <c r="E191" s="83" t="s">
        <v>618</v>
      </c>
      <c r="F191" s="70"/>
      <c r="G191" s="83" t="s">
        <v>727</v>
      </c>
      <c r="H191" s="83" t="s">
        <v>145</v>
      </c>
      <c r="I191" s="77">
        <v>2.4256500000000001</v>
      </c>
      <c r="J191" s="79">
        <v>15185</v>
      </c>
      <c r="K191" s="70"/>
      <c r="L191" s="77">
        <v>1.4301709539999998</v>
      </c>
      <c r="M191" s="78">
        <v>1.312951395547738E-8</v>
      </c>
      <c r="N191" s="78">
        <f t="shared" si="4"/>
        <v>1.3318923305241472E-3</v>
      </c>
      <c r="O191" s="78">
        <f>L191/'סכום נכסי הקרן'!$C$42</f>
        <v>2.0188768302493486E-4</v>
      </c>
    </row>
    <row r="192" spans="2:15">
      <c r="B192" s="76" t="s">
        <v>774</v>
      </c>
      <c r="C192" s="70" t="s">
        <v>775</v>
      </c>
      <c r="D192" s="83" t="s">
        <v>741</v>
      </c>
      <c r="E192" s="83" t="s">
        <v>618</v>
      </c>
      <c r="F192" s="70"/>
      <c r="G192" s="83" t="s">
        <v>627</v>
      </c>
      <c r="H192" s="83" t="s">
        <v>145</v>
      </c>
      <c r="I192" s="77">
        <v>34.929360000000003</v>
      </c>
      <c r="J192" s="79">
        <v>2370</v>
      </c>
      <c r="K192" s="70"/>
      <c r="L192" s="77">
        <v>3.2142821399999999</v>
      </c>
      <c r="M192" s="78">
        <v>4.7115855730694448E-8</v>
      </c>
      <c r="N192" s="78">
        <f t="shared" si="4"/>
        <v>2.9934027945632178E-3</v>
      </c>
      <c r="O192" s="78">
        <f>L192/'סכום נכסי הקרן'!$C$42</f>
        <v>4.5373874502070845E-4</v>
      </c>
    </row>
    <row r="193" spans="2:15">
      <c r="B193" s="76" t="s">
        <v>776</v>
      </c>
      <c r="C193" s="70" t="s">
        <v>777</v>
      </c>
      <c r="D193" s="83" t="s">
        <v>621</v>
      </c>
      <c r="E193" s="83" t="s">
        <v>618</v>
      </c>
      <c r="F193" s="70"/>
      <c r="G193" s="83" t="s">
        <v>727</v>
      </c>
      <c r="H193" s="83" t="s">
        <v>143</v>
      </c>
      <c r="I193" s="77">
        <v>16.170999999999999</v>
      </c>
      <c r="J193" s="79">
        <v>2530</v>
      </c>
      <c r="K193" s="70"/>
      <c r="L193" s="77">
        <v>1.418031756</v>
      </c>
      <c r="M193" s="78">
        <v>1.1299885276012322E-8</v>
      </c>
      <c r="N193" s="78">
        <f t="shared" si="4"/>
        <v>1.3205873150854727E-3</v>
      </c>
      <c r="O193" s="78">
        <f>L193/'סכום נכסי הקרן'!$C$42</f>
        <v>2.0017407350773241E-4</v>
      </c>
    </row>
    <row r="194" spans="2:15">
      <c r="B194" s="76" t="s">
        <v>778</v>
      </c>
      <c r="C194" s="70" t="s">
        <v>779</v>
      </c>
      <c r="D194" s="83" t="s">
        <v>621</v>
      </c>
      <c r="E194" s="83" t="s">
        <v>618</v>
      </c>
      <c r="F194" s="70"/>
      <c r="G194" s="83" t="s">
        <v>715</v>
      </c>
      <c r="H194" s="83" t="s">
        <v>143</v>
      </c>
      <c r="I194" s="77">
        <v>2.9237169999999999</v>
      </c>
      <c r="J194" s="79">
        <v>19762</v>
      </c>
      <c r="K194" s="70"/>
      <c r="L194" s="77">
        <v>2.0026025119999997</v>
      </c>
      <c r="M194" s="78">
        <v>8.5019802851340615E-9</v>
      </c>
      <c r="N194" s="78">
        <f t="shared" si="4"/>
        <v>1.8649874823434508E-3</v>
      </c>
      <c r="O194" s="78">
        <f>L194/'סכום נכסי הקרן'!$C$42</f>
        <v>2.8269402342203791E-4</v>
      </c>
    </row>
    <row r="195" spans="2:15">
      <c r="B195" s="76" t="s">
        <v>780</v>
      </c>
      <c r="C195" s="70" t="s">
        <v>781</v>
      </c>
      <c r="D195" s="83" t="s">
        <v>621</v>
      </c>
      <c r="E195" s="83" t="s">
        <v>618</v>
      </c>
      <c r="F195" s="70"/>
      <c r="G195" s="83" t="s">
        <v>644</v>
      </c>
      <c r="H195" s="83" t="s">
        <v>143</v>
      </c>
      <c r="I195" s="77">
        <v>3.7193299999999998</v>
      </c>
      <c r="J195" s="79">
        <v>25051</v>
      </c>
      <c r="K195" s="70"/>
      <c r="L195" s="77">
        <v>3.2293739559999999</v>
      </c>
      <c r="M195" s="78">
        <v>3.4581598597627209E-9</v>
      </c>
      <c r="N195" s="78">
        <f t="shared" si="4"/>
        <v>3.0074575297176849E-3</v>
      </c>
      <c r="O195" s="78">
        <f>L195/'סכום נכסי הקרן'!$C$42</f>
        <v>4.5586915590365709E-4</v>
      </c>
    </row>
    <row r="196" spans="2:15">
      <c r="B196" s="76" t="s">
        <v>782</v>
      </c>
      <c r="C196" s="70" t="s">
        <v>783</v>
      </c>
      <c r="D196" s="83" t="s">
        <v>741</v>
      </c>
      <c r="E196" s="83" t="s">
        <v>618</v>
      </c>
      <c r="F196" s="70"/>
      <c r="G196" s="83" t="s">
        <v>644</v>
      </c>
      <c r="H196" s="83" t="s">
        <v>145</v>
      </c>
      <c r="I196" s="77">
        <v>22.639400000000002</v>
      </c>
      <c r="J196" s="79">
        <v>2357</v>
      </c>
      <c r="K196" s="70"/>
      <c r="L196" s="77">
        <v>2.0719034629999999</v>
      </c>
      <c r="M196" s="78">
        <v>7.264012793215284E-9</v>
      </c>
      <c r="N196" s="78">
        <f t="shared" si="4"/>
        <v>1.9295262040093994E-3</v>
      </c>
      <c r="O196" s="78">
        <f>L196/'סכום נכסי הקרן'!$C$42</f>
        <v>2.924767758892752E-4</v>
      </c>
    </row>
    <row r="197" spans="2:15">
      <c r="B197" s="76" t="s">
        <v>784</v>
      </c>
      <c r="C197" s="70" t="s">
        <v>785</v>
      </c>
      <c r="D197" s="83" t="s">
        <v>25</v>
      </c>
      <c r="E197" s="83" t="s">
        <v>618</v>
      </c>
      <c r="F197" s="70"/>
      <c r="G197" s="83" t="s">
        <v>681</v>
      </c>
      <c r="H197" s="83" t="s">
        <v>145</v>
      </c>
      <c r="I197" s="77">
        <v>19.405200000000001</v>
      </c>
      <c r="J197" s="79">
        <v>2097</v>
      </c>
      <c r="K197" s="70"/>
      <c r="L197" s="77">
        <v>1.580016326</v>
      </c>
      <c r="M197" s="78">
        <v>1.4859396521123925E-8</v>
      </c>
      <c r="N197" s="78">
        <f t="shared" si="4"/>
        <v>1.471440614016512E-3</v>
      </c>
      <c r="O197" s="78">
        <f>L197/'סכום נכסי הקרן'!$C$42</f>
        <v>2.2304035353644175E-4</v>
      </c>
    </row>
    <row r="198" spans="2:15">
      <c r="B198" s="76" t="s">
        <v>786</v>
      </c>
      <c r="C198" s="70" t="s">
        <v>787</v>
      </c>
      <c r="D198" s="83" t="s">
        <v>617</v>
      </c>
      <c r="E198" s="83" t="s">
        <v>618</v>
      </c>
      <c r="F198" s="70"/>
      <c r="G198" s="83" t="s">
        <v>681</v>
      </c>
      <c r="H198" s="83" t="s">
        <v>143</v>
      </c>
      <c r="I198" s="77">
        <v>7.11524</v>
      </c>
      <c r="J198" s="79">
        <v>5983</v>
      </c>
      <c r="K198" s="70"/>
      <c r="L198" s="77">
        <v>1.4754928690000002</v>
      </c>
      <c r="M198" s="78">
        <v>1.6805007085498347E-9</v>
      </c>
      <c r="N198" s="78">
        <f t="shared" si="4"/>
        <v>1.3740998098638287E-3</v>
      </c>
      <c r="O198" s="78">
        <f>L198/'סכום נכסי הקרן'!$C$42</f>
        <v>2.0828547510986844E-4</v>
      </c>
    </row>
    <row r="199" spans="2:15">
      <c r="B199" s="76" t="s">
        <v>645</v>
      </c>
      <c r="C199" s="70" t="s">
        <v>646</v>
      </c>
      <c r="D199" s="83" t="s">
        <v>621</v>
      </c>
      <c r="E199" s="83" t="s">
        <v>618</v>
      </c>
      <c r="F199" s="70"/>
      <c r="G199" s="83" t="s">
        <v>267</v>
      </c>
      <c r="H199" s="83" t="s">
        <v>143</v>
      </c>
      <c r="I199" s="77">
        <v>11.105217</v>
      </c>
      <c r="J199" s="79">
        <v>12246</v>
      </c>
      <c r="K199" s="77">
        <v>2.8868012000000002E-2</v>
      </c>
      <c r="L199" s="77">
        <v>4.7424369439999996</v>
      </c>
      <c r="M199" s="78">
        <v>1.0393166216357964E-7</v>
      </c>
      <c r="N199" s="78">
        <f>L199/$L$11</f>
        <v>4.4165457115751035E-3</v>
      </c>
      <c r="O199" s="78">
        <f>L199/'סכום נכסי הקרן'!$C$42</f>
        <v>6.6945815382292591E-4</v>
      </c>
    </row>
    <row r="200" spans="2:15">
      <c r="B200" s="76" t="s">
        <v>788</v>
      </c>
      <c r="C200" s="70" t="s">
        <v>789</v>
      </c>
      <c r="D200" s="83" t="s">
        <v>621</v>
      </c>
      <c r="E200" s="83" t="s">
        <v>618</v>
      </c>
      <c r="F200" s="70"/>
      <c r="G200" s="83" t="s">
        <v>137</v>
      </c>
      <c r="H200" s="83" t="s">
        <v>143</v>
      </c>
      <c r="I200" s="77">
        <v>4.8658539999999997</v>
      </c>
      <c r="J200" s="79">
        <v>9160</v>
      </c>
      <c r="K200" s="70"/>
      <c r="L200" s="77">
        <v>1.5448385450000002</v>
      </c>
      <c r="M200" s="78">
        <v>8.8919225886194701E-9</v>
      </c>
      <c r="N200" s="78">
        <f t="shared" si="4"/>
        <v>1.4386801831129785E-3</v>
      </c>
      <c r="O200" s="78">
        <f>L200/'סכום נכסי הקרן'!$C$42</f>
        <v>2.1807454110668622E-4</v>
      </c>
    </row>
    <row r="201" spans="2:15">
      <c r="B201" s="76" t="s">
        <v>790</v>
      </c>
      <c r="C201" s="70" t="s">
        <v>791</v>
      </c>
      <c r="D201" s="83" t="s">
        <v>621</v>
      </c>
      <c r="E201" s="83" t="s">
        <v>618</v>
      </c>
      <c r="F201" s="70"/>
      <c r="G201" s="83" t="s">
        <v>730</v>
      </c>
      <c r="H201" s="83" t="s">
        <v>143</v>
      </c>
      <c r="I201" s="77">
        <v>18.160032999999999</v>
      </c>
      <c r="J201" s="79">
        <v>9406</v>
      </c>
      <c r="K201" s="70"/>
      <c r="L201" s="77">
        <v>5.9203879520000013</v>
      </c>
      <c r="M201" s="78">
        <v>5.9599266999530301E-9</v>
      </c>
      <c r="N201" s="78">
        <f t="shared" si="4"/>
        <v>5.5135501703080774E-3</v>
      </c>
      <c r="O201" s="78">
        <f>L201/'סכום נכסי הקרן'!$C$42</f>
        <v>8.3574163137284613E-4</v>
      </c>
    </row>
    <row r="202" spans="2:15">
      <c r="B202" s="76" t="s">
        <v>792</v>
      </c>
      <c r="C202" s="70" t="s">
        <v>793</v>
      </c>
      <c r="D202" s="83" t="s">
        <v>621</v>
      </c>
      <c r="E202" s="83" t="s">
        <v>618</v>
      </c>
      <c r="F202" s="70"/>
      <c r="G202" s="83" t="s">
        <v>627</v>
      </c>
      <c r="H202" s="83" t="s">
        <v>143</v>
      </c>
      <c r="I202" s="77">
        <v>2.2639399999999998</v>
      </c>
      <c r="J202" s="79">
        <v>16967</v>
      </c>
      <c r="K202" s="70"/>
      <c r="L202" s="77">
        <v>1.3313692779999997</v>
      </c>
      <c r="M202" s="78">
        <v>1.0487499116367722E-8</v>
      </c>
      <c r="N202" s="78">
        <f t="shared" si="4"/>
        <v>1.2398801174811657E-3</v>
      </c>
      <c r="O202" s="78">
        <f>L202/'סכום נכסי הקרן'!$C$42</f>
        <v>1.8794051021259962E-4</v>
      </c>
    </row>
    <row r="203" spans="2:15">
      <c r="B203" s="76" t="s">
        <v>794</v>
      </c>
      <c r="C203" s="70" t="s">
        <v>795</v>
      </c>
      <c r="D203" s="83" t="s">
        <v>25</v>
      </c>
      <c r="E203" s="83" t="s">
        <v>618</v>
      </c>
      <c r="F203" s="70"/>
      <c r="G203" s="83" t="s">
        <v>718</v>
      </c>
      <c r="H203" s="83" t="s">
        <v>145</v>
      </c>
      <c r="I203" s="77">
        <v>4.8513000000000002</v>
      </c>
      <c r="J203" s="79">
        <v>11358</v>
      </c>
      <c r="K203" s="70"/>
      <c r="L203" s="77">
        <v>2.1394641670000003</v>
      </c>
      <c r="M203" s="78">
        <v>6.7964571955587015E-8</v>
      </c>
      <c r="N203" s="78">
        <f t="shared" si="4"/>
        <v>1.9924442651340084E-3</v>
      </c>
      <c r="O203" s="78">
        <f>L203/'סכום נכסי הקרן'!$C$42</f>
        <v>3.020138693087333E-4</v>
      </c>
    </row>
    <row r="204" spans="2:15">
      <c r="B204" s="76" t="s">
        <v>796</v>
      </c>
      <c r="C204" s="70" t="s">
        <v>797</v>
      </c>
      <c r="D204" s="83" t="s">
        <v>621</v>
      </c>
      <c r="E204" s="83" t="s">
        <v>618</v>
      </c>
      <c r="F204" s="70"/>
      <c r="G204" s="83" t="s">
        <v>703</v>
      </c>
      <c r="H204" s="83" t="s">
        <v>143</v>
      </c>
      <c r="I204" s="77">
        <v>34.085590000000003</v>
      </c>
      <c r="J204" s="79">
        <v>1340</v>
      </c>
      <c r="K204" s="70"/>
      <c r="L204" s="77">
        <v>1.5830847559999999</v>
      </c>
      <c r="M204" s="78">
        <v>5.5227418392066281E-7</v>
      </c>
      <c r="N204" s="78">
        <f t="shared" si="4"/>
        <v>1.4742981873522869E-3</v>
      </c>
      <c r="O204" s="78">
        <f>L204/'סכום נכסי הקרן'!$C$42</f>
        <v>2.2347350330884593E-4</v>
      </c>
    </row>
    <row r="205" spans="2:15">
      <c r="B205" s="76" t="s">
        <v>656</v>
      </c>
      <c r="C205" s="70" t="s">
        <v>657</v>
      </c>
      <c r="D205" s="83" t="s">
        <v>617</v>
      </c>
      <c r="E205" s="83" t="s">
        <v>618</v>
      </c>
      <c r="F205" s="70"/>
      <c r="G205" s="83" t="s">
        <v>172</v>
      </c>
      <c r="H205" s="83" t="s">
        <v>143</v>
      </c>
      <c r="I205" s="77">
        <v>11.171915000000002</v>
      </c>
      <c r="J205" s="79">
        <v>4143</v>
      </c>
      <c r="K205" s="70"/>
      <c r="L205" s="77">
        <v>1.604246552</v>
      </c>
      <c r="M205" s="78">
        <v>1.6876435110255308E-7</v>
      </c>
      <c r="N205" s="78">
        <f>L205/$L$11</f>
        <v>1.4940057850444974E-3</v>
      </c>
      <c r="O205" s="78">
        <f>L205/'סכום נכסי הקרן'!$C$42</f>
        <v>2.2646077273362155E-4</v>
      </c>
    </row>
    <row r="206" spans="2:15">
      <c r="B206" s="76" t="s">
        <v>798</v>
      </c>
      <c r="C206" s="70" t="s">
        <v>799</v>
      </c>
      <c r="D206" s="83" t="s">
        <v>621</v>
      </c>
      <c r="E206" s="83" t="s">
        <v>618</v>
      </c>
      <c r="F206" s="70"/>
      <c r="G206" s="83" t="s">
        <v>627</v>
      </c>
      <c r="H206" s="83" t="s">
        <v>143</v>
      </c>
      <c r="I206" s="77">
        <v>3.0184790000000006</v>
      </c>
      <c r="J206" s="79">
        <v>36492</v>
      </c>
      <c r="K206" s="70"/>
      <c r="L206" s="77">
        <v>3.8178104570000002</v>
      </c>
      <c r="M206" s="78">
        <v>1.0763548131459652E-8</v>
      </c>
      <c r="N206" s="78">
        <f t="shared" si="4"/>
        <v>3.5554577953435282E-3</v>
      </c>
      <c r="O206" s="78">
        <f>L206/'סכום נכסי הקרן'!$C$42</f>
        <v>5.3893480722452E-4</v>
      </c>
    </row>
    <row r="207" spans="2:15">
      <c r="B207" s="76" t="s">
        <v>800</v>
      </c>
      <c r="C207" s="70" t="s">
        <v>801</v>
      </c>
      <c r="D207" s="83" t="s">
        <v>25</v>
      </c>
      <c r="E207" s="83" t="s">
        <v>618</v>
      </c>
      <c r="F207" s="70"/>
      <c r="G207" s="83" t="s">
        <v>767</v>
      </c>
      <c r="H207" s="83" t="s">
        <v>145</v>
      </c>
      <c r="I207" s="77">
        <v>1.6332709999999999</v>
      </c>
      <c r="J207" s="79">
        <v>28570</v>
      </c>
      <c r="K207" s="70"/>
      <c r="L207" s="77">
        <v>1.8118135870000001</v>
      </c>
      <c r="M207" s="78">
        <v>2.9202568870420716E-9</v>
      </c>
      <c r="N207" s="78">
        <f t="shared" si="4"/>
        <v>1.6873092088155672E-3</v>
      </c>
      <c r="O207" s="78">
        <f>L207/'סכום נכסי הקרן'!$C$42</f>
        <v>2.557616249508353E-4</v>
      </c>
    </row>
    <row r="208" spans="2:15">
      <c r="B208" s="76" t="s">
        <v>802</v>
      </c>
      <c r="C208" s="70" t="s">
        <v>803</v>
      </c>
      <c r="D208" s="83" t="s">
        <v>621</v>
      </c>
      <c r="E208" s="83" t="s">
        <v>618</v>
      </c>
      <c r="F208" s="70"/>
      <c r="G208" s="83" t="s">
        <v>804</v>
      </c>
      <c r="H208" s="83" t="s">
        <v>143</v>
      </c>
      <c r="I208" s="77">
        <v>3.0724900000000002</v>
      </c>
      <c r="J208" s="79">
        <v>20657</v>
      </c>
      <c r="K208" s="70"/>
      <c r="L208" s="77">
        <v>2.199815643</v>
      </c>
      <c r="M208" s="78">
        <v>4.944169245393894E-8</v>
      </c>
      <c r="N208" s="78">
        <f t="shared" si="4"/>
        <v>2.0486485026731606E-3</v>
      </c>
      <c r="O208" s="78">
        <f>L208/'סכום נכסי הקרן'!$C$42</f>
        <v>3.1053328415399861E-4</v>
      </c>
    </row>
    <row r="209" spans="2:15">
      <c r="B209" s="76" t="s">
        <v>805</v>
      </c>
      <c r="C209" s="70" t="s">
        <v>806</v>
      </c>
      <c r="D209" s="83" t="s">
        <v>621</v>
      </c>
      <c r="E209" s="83" t="s">
        <v>618</v>
      </c>
      <c r="F209" s="70"/>
      <c r="G209" s="83" t="s">
        <v>633</v>
      </c>
      <c r="H209" s="83" t="s">
        <v>143</v>
      </c>
      <c r="I209" s="77">
        <v>3.2603650000000006</v>
      </c>
      <c r="J209" s="79">
        <v>29570</v>
      </c>
      <c r="K209" s="70"/>
      <c r="L209" s="77">
        <v>3.3415353690000003</v>
      </c>
      <c r="M209" s="78">
        <v>3.2832137413448054E-9</v>
      </c>
      <c r="N209" s="78">
        <f t="shared" si="4"/>
        <v>3.1119114240843945E-3</v>
      </c>
      <c r="O209" s="78">
        <f>L209/'סכום נכסי הקרן'!$C$42</f>
        <v>4.7170223357317665E-4</v>
      </c>
    </row>
    <row r="210" spans="2:15">
      <c r="B210" s="76" t="s">
        <v>807</v>
      </c>
      <c r="C210" s="70" t="s">
        <v>808</v>
      </c>
      <c r="D210" s="83" t="s">
        <v>621</v>
      </c>
      <c r="E210" s="83" t="s">
        <v>618</v>
      </c>
      <c r="F210" s="70"/>
      <c r="G210" s="83" t="s">
        <v>809</v>
      </c>
      <c r="H210" s="83" t="s">
        <v>143</v>
      </c>
      <c r="I210" s="77">
        <v>7.6669619999999998</v>
      </c>
      <c r="J210" s="79">
        <v>18447</v>
      </c>
      <c r="K210" s="70"/>
      <c r="L210" s="77">
        <v>4.9020487620000006</v>
      </c>
      <c r="M210" s="78">
        <v>1.031120739172336E-8</v>
      </c>
      <c r="N210" s="78">
        <f t="shared" si="4"/>
        <v>4.5651893095034791E-3</v>
      </c>
      <c r="O210" s="78">
        <f>L210/'סכום נכסי הקרן'!$C$42</f>
        <v>6.9198948829681699E-4</v>
      </c>
    </row>
    <row r="211" spans="2:15">
      <c r="B211" s="76" t="s">
        <v>810</v>
      </c>
      <c r="C211" s="70" t="s">
        <v>811</v>
      </c>
      <c r="D211" s="83" t="s">
        <v>617</v>
      </c>
      <c r="E211" s="83" t="s">
        <v>618</v>
      </c>
      <c r="F211" s="70"/>
      <c r="G211" s="83" t="s">
        <v>633</v>
      </c>
      <c r="H211" s="83" t="s">
        <v>143</v>
      </c>
      <c r="I211" s="77">
        <v>14.795074</v>
      </c>
      <c r="J211" s="79">
        <v>20351</v>
      </c>
      <c r="K211" s="70"/>
      <c r="L211" s="77">
        <v>10.435937343999999</v>
      </c>
      <c r="M211" s="78">
        <v>1.9509712634516917E-9</v>
      </c>
      <c r="N211" s="78">
        <f t="shared" si="4"/>
        <v>9.7187996102346651E-3</v>
      </c>
      <c r="O211" s="78">
        <f>L211/'סכום נכסי הקרן'!$C$42</f>
        <v>1.4731715846143193E-3</v>
      </c>
    </row>
    <row r="212" spans="2:15">
      <c r="B212" s="76" t="s">
        <v>812</v>
      </c>
      <c r="C212" s="70" t="s">
        <v>813</v>
      </c>
      <c r="D212" s="83" t="s">
        <v>621</v>
      </c>
      <c r="E212" s="83" t="s">
        <v>618</v>
      </c>
      <c r="F212" s="70"/>
      <c r="G212" s="83" t="s">
        <v>715</v>
      </c>
      <c r="H212" s="83" t="s">
        <v>143</v>
      </c>
      <c r="I212" s="77">
        <v>1.218032</v>
      </c>
      <c r="J212" s="79">
        <v>27473</v>
      </c>
      <c r="K212" s="70"/>
      <c r="L212" s="77">
        <v>1.159827401</v>
      </c>
      <c r="M212" s="78">
        <v>6.4961706666666667E-9</v>
      </c>
      <c r="N212" s="78">
        <f t="shared" si="4"/>
        <v>1.0801262714804475E-3</v>
      </c>
      <c r="O212" s="78">
        <f>L212/'סכום נכסי הקרן'!$C$42</f>
        <v>1.6372508897752517E-4</v>
      </c>
    </row>
    <row r="213" spans="2:15">
      <c r="B213" s="76" t="s">
        <v>814</v>
      </c>
      <c r="C213" s="70" t="s">
        <v>815</v>
      </c>
      <c r="D213" s="83" t="s">
        <v>621</v>
      </c>
      <c r="E213" s="83" t="s">
        <v>618</v>
      </c>
      <c r="F213" s="70"/>
      <c r="G213" s="83" t="s">
        <v>715</v>
      </c>
      <c r="H213" s="83" t="s">
        <v>143</v>
      </c>
      <c r="I213" s="77">
        <v>9.6379160000000006</v>
      </c>
      <c r="J213" s="79">
        <v>4830</v>
      </c>
      <c r="K213" s="70"/>
      <c r="L213" s="77">
        <v>1.6134623140000002</v>
      </c>
      <c r="M213" s="78">
        <v>6.1167625900769055E-9</v>
      </c>
      <c r="N213" s="78">
        <f t="shared" si="4"/>
        <v>1.5025882574359315E-3</v>
      </c>
      <c r="O213" s="78">
        <f>L213/'סכום נכסי הקרן'!$C$42</f>
        <v>2.2776170031314311E-4</v>
      </c>
    </row>
    <row r="214" spans="2:15">
      <c r="B214" s="76" t="s">
        <v>816</v>
      </c>
      <c r="C214" s="70" t="s">
        <v>817</v>
      </c>
      <c r="D214" s="83" t="s">
        <v>617</v>
      </c>
      <c r="E214" s="83" t="s">
        <v>618</v>
      </c>
      <c r="F214" s="70"/>
      <c r="G214" s="83" t="s">
        <v>715</v>
      </c>
      <c r="H214" s="83" t="s">
        <v>143</v>
      </c>
      <c r="I214" s="77">
        <v>3.7969510000000004</v>
      </c>
      <c r="J214" s="79">
        <v>11947</v>
      </c>
      <c r="K214" s="70"/>
      <c r="L214" s="77">
        <v>1.5722528539999998</v>
      </c>
      <c r="M214" s="78">
        <v>2.3142143966593943E-8</v>
      </c>
      <c r="N214" s="78">
        <f t="shared" si="4"/>
        <v>1.4642106330228978E-3</v>
      </c>
      <c r="O214" s="78">
        <f>L214/'סכום נכסי הקרן'!$C$42</f>
        <v>2.2194443603795996E-4</v>
      </c>
    </row>
    <row r="215" spans="2:15">
      <c r="B215" s="76" t="s">
        <v>818</v>
      </c>
      <c r="C215" s="70" t="s">
        <v>819</v>
      </c>
      <c r="D215" s="83" t="s">
        <v>119</v>
      </c>
      <c r="E215" s="83" t="s">
        <v>618</v>
      </c>
      <c r="F215" s="70"/>
      <c r="G215" s="83" t="s">
        <v>820</v>
      </c>
      <c r="H215" s="83" t="s">
        <v>700</v>
      </c>
      <c r="I215" s="77">
        <v>12.289960000000001</v>
      </c>
      <c r="J215" s="79">
        <v>10474</v>
      </c>
      <c r="K215" s="70"/>
      <c r="L215" s="77">
        <v>4.6893245200000004</v>
      </c>
      <c r="M215" s="78">
        <v>4.1296908602150539E-9</v>
      </c>
      <c r="N215" s="78">
        <f t="shared" si="4"/>
        <v>4.3670830721729429E-3</v>
      </c>
      <c r="O215" s="78">
        <f>L215/'סכום נכסי הקרן'!$C$42</f>
        <v>6.6196062760677141E-4</v>
      </c>
    </row>
    <row r="216" spans="2:15">
      <c r="B216" s="76" t="s">
        <v>821</v>
      </c>
      <c r="C216" s="70" t="s">
        <v>822</v>
      </c>
      <c r="D216" s="83" t="s">
        <v>617</v>
      </c>
      <c r="E216" s="83" t="s">
        <v>618</v>
      </c>
      <c r="F216" s="70"/>
      <c r="G216" s="83" t="s">
        <v>710</v>
      </c>
      <c r="H216" s="83" t="s">
        <v>143</v>
      </c>
      <c r="I216" s="77">
        <v>3.6290629999999999</v>
      </c>
      <c r="J216" s="79">
        <v>45504</v>
      </c>
      <c r="K216" s="70"/>
      <c r="L216" s="77">
        <v>5.7236451100000005</v>
      </c>
      <c r="M216" s="78">
        <v>8.2515454866165559E-9</v>
      </c>
      <c r="N216" s="78">
        <f t="shared" si="4"/>
        <v>5.3303271216141902E-3</v>
      </c>
      <c r="O216" s="78">
        <f>L216/'סכום נכסי הקרן'!$C$42</f>
        <v>8.0796875819846826E-4</v>
      </c>
    </row>
    <row r="217" spans="2:15">
      <c r="B217" s="76" t="s">
        <v>823</v>
      </c>
      <c r="C217" s="70" t="s">
        <v>824</v>
      </c>
      <c r="D217" s="83" t="s">
        <v>621</v>
      </c>
      <c r="E217" s="83" t="s">
        <v>618</v>
      </c>
      <c r="F217" s="70"/>
      <c r="G217" s="83" t="s">
        <v>703</v>
      </c>
      <c r="H217" s="83" t="s">
        <v>143</v>
      </c>
      <c r="I217" s="77">
        <v>15.330108000000001</v>
      </c>
      <c r="J217" s="79">
        <v>9805</v>
      </c>
      <c r="K217" s="77">
        <v>1.0546120999999997E-2</v>
      </c>
      <c r="L217" s="77">
        <v>5.2203499529999995</v>
      </c>
      <c r="M217" s="78">
        <v>1.2362816026814693E-8</v>
      </c>
      <c r="N217" s="78">
        <f t="shared" si="4"/>
        <v>4.8616174490233649E-3</v>
      </c>
      <c r="O217" s="78">
        <f>L217/'סכום נכסי הקרן'!$C$42</f>
        <v>7.369219418439522E-4</v>
      </c>
    </row>
    <row r="218" spans="2:15">
      <c r="B218" s="76" t="s">
        <v>825</v>
      </c>
      <c r="C218" s="70" t="s">
        <v>826</v>
      </c>
      <c r="D218" s="83" t="s">
        <v>25</v>
      </c>
      <c r="E218" s="83" t="s">
        <v>618</v>
      </c>
      <c r="F218" s="70"/>
      <c r="G218" s="83" t="s">
        <v>650</v>
      </c>
      <c r="H218" s="83" t="s">
        <v>145</v>
      </c>
      <c r="I218" s="77">
        <v>108.70146200000001</v>
      </c>
      <c r="J218" s="79">
        <v>388.85</v>
      </c>
      <c r="K218" s="70"/>
      <c r="L218" s="77">
        <v>1.6412037829999999</v>
      </c>
      <c r="M218" s="78">
        <v>1.9225972887155899E-8</v>
      </c>
      <c r="N218" s="78">
        <f t="shared" si="4"/>
        <v>1.5284233855338925E-3</v>
      </c>
      <c r="O218" s="78">
        <f>L218/'סכום נכסי הקרן'!$C$42</f>
        <v>2.3167777823687223E-4</v>
      </c>
    </row>
    <row r="219" spans="2:15">
      <c r="B219" s="76" t="s">
        <v>827</v>
      </c>
      <c r="C219" s="70" t="s">
        <v>828</v>
      </c>
      <c r="D219" s="83" t="s">
        <v>621</v>
      </c>
      <c r="E219" s="83" t="s">
        <v>618</v>
      </c>
      <c r="F219" s="70"/>
      <c r="G219" s="83" t="s">
        <v>804</v>
      </c>
      <c r="H219" s="83" t="s">
        <v>143</v>
      </c>
      <c r="I219" s="77">
        <v>10.371539</v>
      </c>
      <c r="J219" s="79">
        <v>3210</v>
      </c>
      <c r="K219" s="77">
        <v>1.6176488999999999E-2</v>
      </c>
      <c r="L219" s="77">
        <v>1.1700993980000001</v>
      </c>
      <c r="M219" s="78">
        <v>1.8200453401658705E-8</v>
      </c>
      <c r="N219" s="78">
        <f t="shared" si="4"/>
        <v>1.0896923964148148E-3</v>
      </c>
      <c r="O219" s="78">
        <f>L219/'סכום נכסי הקרן'!$C$42</f>
        <v>1.6517511819855567E-4</v>
      </c>
    </row>
    <row r="220" spans="2:15">
      <c r="B220" s="76" t="s">
        <v>829</v>
      </c>
      <c r="C220" s="70" t="s">
        <v>830</v>
      </c>
      <c r="D220" s="83" t="s">
        <v>617</v>
      </c>
      <c r="E220" s="83" t="s">
        <v>618</v>
      </c>
      <c r="F220" s="70"/>
      <c r="G220" s="83" t="s">
        <v>681</v>
      </c>
      <c r="H220" s="83" t="s">
        <v>143</v>
      </c>
      <c r="I220" s="77">
        <v>4.1430100000000003</v>
      </c>
      <c r="J220" s="79">
        <v>37991</v>
      </c>
      <c r="K220" s="70"/>
      <c r="L220" s="77">
        <v>5.4553835040000003</v>
      </c>
      <c r="M220" s="78">
        <v>6.7366016260162611E-9</v>
      </c>
      <c r="N220" s="78">
        <f t="shared" si="4"/>
        <v>5.0804999421387694E-3</v>
      </c>
      <c r="O220" s="78">
        <f>L220/'סכום נכסי הקרן'!$C$42</f>
        <v>7.7010005870599624E-4</v>
      </c>
    </row>
    <row r="221" spans="2:15">
      <c r="B221" s="76" t="s">
        <v>666</v>
      </c>
      <c r="C221" s="70" t="s">
        <v>667</v>
      </c>
      <c r="D221" s="83" t="s">
        <v>621</v>
      </c>
      <c r="E221" s="83" t="s">
        <v>618</v>
      </c>
      <c r="F221" s="70"/>
      <c r="G221" s="83" t="s">
        <v>170</v>
      </c>
      <c r="H221" s="83" t="s">
        <v>143</v>
      </c>
      <c r="I221" s="77">
        <v>32.760624</v>
      </c>
      <c r="J221" s="79">
        <v>6349</v>
      </c>
      <c r="K221" s="70"/>
      <c r="L221" s="77">
        <v>7.2091829239999985</v>
      </c>
      <c r="M221" s="78">
        <v>6.4191560898584791E-7</v>
      </c>
      <c r="N221" s="78">
        <f>L221/$L$11</f>
        <v>6.7137816069932884E-3</v>
      </c>
      <c r="O221" s="78">
        <f>L221/'סכום נכסי הקרן'!$C$42</f>
        <v>1.0176722111147594E-3</v>
      </c>
    </row>
    <row r="222" spans="2:15">
      <c r="B222" s="76" t="s">
        <v>831</v>
      </c>
      <c r="C222" s="70" t="s">
        <v>832</v>
      </c>
      <c r="D222" s="83" t="s">
        <v>621</v>
      </c>
      <c r="E222" s="83" t="s">
        <v>618</v>
      </c>
      <c r="F222" s="70"/>
      <c r="G222" s="83" t="s">
        <v>633</v>
      </c>
      <c r="H222" s="83" t="s">
        <v>143</v>
      </c>
      <c r="I222" s="77">
        <v>4.8155960000000002</v>
      </c>
      <c r="J222" s="79">
        <v>22967</v>
      </c>
      <c r="K222" s="70"/>
      <c r="L222" s="77">
        <v>3.8333885190000001</v>
      </c>
      <c r="M222" s="78">
        <v>4.9920195623970208E-8</v>
      </c>
      <c r="N222" s="78">
        <f t="shared" si="4"/>
        <v>3.569965362599176E-3</v>
      </c>
      <c r="O222" s="78">
        <f>L222/'סכום נכסי הקרן'!$C$42</f>
        <v>5.411338582081821E-4</v>
      </c>
    </row>
    <row r="223" spans="2:15">
      <c r="B223" s="76" t="s">
        <v>833</v>
      </c>
      <c r="C223" s="70" t="s">
        <v>834</v>
      </c>
      <c r="D223" s="83" t="s">
        <v>617</v>
      </c>
      <c r="E223" s="83" t="s">
        <v>618</v>
      </c>
      <c r="F223" s="70"/>
      <c r="G223" s="83" t="s">
        <v>633</v>
      </c>
      <c r="H223" s="83" t="s">
        <v>143</v>
      </c>
      <c r="I223" s="77">
        <v>8.3147079999999995</v>
      </c>
      <c r="J223" s="79">
        <v>17423</v>
      </c>
      <c r="K223" s="70"/>
      <c r="L223" s="77">
        <v>5.0210955299999993</v>
      </c>
      <c r="M223" s="78">
        <v>7.0814043933764924E-9</v>
      </c>
      <c r="N223" s="78">
        <f t="shared" si="4"/>
        <v>4.6760554103912238E-3</v>
      </c>
      <c r="O223" s="78">
        <f>L223/'סכום נכסי הקרן'!$C$42</f>
        <v>7.087945255519133E-4</v>
      </c>
    </row>
    <row r="224" spans="2:15">
      <c r="B224" s="76" t="s">
        <v>670</v>
      </c>
      <c r="C224" s="70" t="s">
        <v>671</v>
      </c>
      <c r="D224" s="83" t="s">
        <v>617</v>
      </c>
      <c r="E224" s="83" t="s">
        <v>618</v>
      </c>
      <c r="F224" s="70"/>
      <c r="G224" s="83" t="s">
        <v>317</v>
      </c>
      <c r="H224" s="83" t="s">
        <v>143</v>
      </c>
      <c r="I224" s="77">
        <v>35.885824999999997</v>
      </c>
      <c r="J224" s="79">
        <v>5527</v>
      </c>
      <c r="K224" s="70"/>
      <c r="L224" s="77">
        <v>6.8744975080000001</v>
      </c>
      <c r="M224" s="78">
        <v>2.6325977106690724E-7</v>
      </c>
      <c r="N224" s="78">
        <f>L224/$L$11</f>
        <v>6.4020951352033702E-3</v>
      </c>
      <c r="O224" s="78">
        <f>L224/'סכום נכסי הקרן'!$C$42</f>
        <v>9.7042690593673517E-4</v>
      </c>
    </row>
    <row r="225" spans="2:15">
      <c r="B225" s="76" t="s">
        <v>835</v>
      </c>
      <c r="C225" s="70" t="s">
        <v>836</v>
      </c>
      <c r="D225" s="83" t="s">
        <v>621</v>
      </c>
      <c r="E225" s="83" t="s">
        <v>618</v>
      </c>
      <c r="F225" s="70"/>
      <c r="G225" s="83" t="s">
        <v>718</v>
      </c>
      <c r="H225" s="83" t="s">
        <v>143</v>
      </c>
      <c r="I225" s="77">
        <v>16.43918</v>
      </c>
      <c r="J225" s="79">
        <v>9333</v>
      </c>
      <c r="K225" s="70"/>
      <c r="L225" s="77">
        <v>5.3177751639999995</v>
      </c>
      <c r="M225" s="78">
        <v>2.2257758786431296E-8</v>
      </c>
      <c r="N225" s="78">
        <f t="shared" si="4"/>
        <v>4.9523477851189735E-3</v>
      </c>
      <c r="O225" s="78">
        <f>L225/'סכום נכסי הקרן'!$C$42</f>
        <v>7.5067480828414513E-4</v>
      </c>
    </row>
    <row r="226" spans="2:15">
      <c r="B226" s="76" t="s">
        <v>837</v>
      </c>
      <c r="C226" s="70" t="s">
        <v>838</v>
      </c>
      <c r="D226" s="83" t="s">
        <v>103</v>
      </c>
      <c r="E226" s="83" t="s">
        <v>618</v>
      </c>
      <c r="F226" s="70"/>
      <c r="G226" s="83" t="s">
        <v>767</v>
      </c>
      <c r="H226" s="83" t="s">
        <v>146</v>
      </c>
      <c r="I226" s="77">
        <v>5.0130100000000004</v>
      </c>
      <c r="J226" s="79">
        <v>7432</v>
      </c>
      <c r="K226" s="70"/>
      <c r="L226" s="77">
        <v>1.5849368629999998</v>
      </c>
      <c r="M226" s="78">
        <v>7.0506119213598574E-9</v>
      </c>
      <c r="N226" s="78">
        <f t="shared" si="4"/>
        <v>1.4760230210875203E-3</v>
      </c>
      <c r="O226" s="78">
        <f>L226/'סכום נכסי הקרן'!$C$42</f>
        <v>2.2373495288583424E-4</v>
      </c>
    </row>
    <row r="227" spans="2:15">
      <c r="B227" s="76" t="s">
        <v>839</v>
      </c>
      <c r="C227" s="70" t="s">
        <v>840</v>
      </c>
      <c r="D227" s="83" t="s">
        <v>617</v>
      </c>
      <c r="E227" s="83" t="s">
        <v>618</v>
      </c>
      <c r="F227" s="70"/>
      <c r="G227" s="83" t="s">
        <v>644</v>
      </c>
      <c r="H227" s="83" t="s">
        <v>143</v>
      </c>
      <c r="I227" s="77">
        <v>2.5873599999999999</v>
      </c>
      <c r="J227" s="79">
        <v>8524</v>
      </c>
      <c r="K227" s="70"/>
      <c r="L227" s="77">
        <v>0.76441439899999997</v>
      </c>
      <c r="M227" s="78">
        <v>7.269465859998032E-9</v>
      </c>
      <c r="N227" s="78">
        <f t="shared" ref="N227:N246" si="5">L227/$L$11</f>
        <v>7.1188529771408385E-4</v>
      </c>
      <c r="O227" s="78">
        <f>L227/'סכום נכסי הקרן'!$C$42</f>
        <v>1.0790727601716353E-4</v>
      </c>
    </row>
    <row r="228" spans="2:15">
      <c r="B228" s="76" t="s">
        <v>841</v>
      </c>
      <c r="C228" s="70" t="s">
        <v>842</v>
      </c>
      <c r="D228" s="83" t="s">
        <v>621</v>
      </c>
      <c r="E228" s="83" t="s">
        <v>618</v>
      </c>
      <c r="F228" s="70"/>
      <c r="G228" s="83" t="s">
        <v>715</v>
      </c>
      <c r="H228" s="83" t="s">
        <v>143</v>
      </c>
      <c r="I228" s="77">
        <v>1.034491</v>
      </c>
      <c r="J228" s="79">
        <v>32948</v>
      </c>
      <c r="K228" s="70"/>
      <c r="L228" s="77">
        <v>1.1813658740000001</v>
      </c>
      <c r="M228" s="78">
        <v>4.2942756330427565E-9</v>
      </c>
      <c r="N228" s="78">
        <f t="shared" si="5"/>
        <v>1.1001846616467896E-3</v>
      </c>
      <c r="O228" s="78">
        <f>L228/'סכום נכסי הקרן'!$C$42</f>
        <v>1.6676553137897609E-4</v>
      </c>
    </row>
    <row r="229" spans="2:15">
      <c r="B229" s="76" t="s">
        <v>843</v>
      </c>
      <c r="C229" s="70" t="s">
        <v>844</v>
      </c>
      <c r="D229" s="83" t="s">
        <v>25</v>
      </c>
      <c r="E229" s="83" t="s">
        <v>618</v>
      </c>
      <c r="F229" s="70"/>
      <c r="G229" s="83" t="s">
        <v>650</v>
      </c>
      <c r="H229" s="83" t="s">
        <v>143</v>
      </c>
      <c r="I229" s="77">
        <v>1.5083019999999998</v>
      </c>
      <c r="J229" s="79">
        <v>110300</v>
      </c>
      <c r="K229" s="70"/>
      <c r="L229" s="77">
        <v>5.7662336640000005</v>
      </c>
      <c r="M229" s="78">
        <v>6.3164025966071403E-9</v>
      </c>
      <c r="N229" s="78">
        <f t="shared" si="5"/>
        <v>5.3699890713147245E-3</v>
      </c>
      <c r="O229" s="78">
        <f>L229/'סכום נכסי הקרן'!$C$42</f>
        <v>8.1398069996416731E-4</v>
      </c>
    </row>
    <row r="230" spans="2:15">
      <c r="B230" s="76" t="s">
        <v>845</v>
      </c>
      <c r="C230" s="70" t="s">
        <v>846</v>
      </c>
      <c r="D230" s="83" t="s">
        <v>25</v>
      </c>
      <c r="E230" s="83" t="s">
        <v>618</v>
      </c>
      <c r="F230" s="70"/>
      <c r="G230" s="83" t="s">
        <v>633</v>
      </c>
      <c r="H230" s="83" t="s">
        <v>145</v>
      </c>
      <c r="I230" s="77">
        <v>3.2342</v>
      </c>
      <c r="J230" s="79">
        <v>12468</v>
      </c>
      <c r="K230" s="70"/>
      <c r="L230" s="77">
        <v>1.5657004889999999</v>
      </c>
      <c r="M230" s="78">
        <v>2.6326323636140311E-9</v>
      </c>
      <c r="N230" s="78">
        <f t="shared" si="5"/>
        <v>1.4581085340634088E-3</v>
      </c>
      <c r="O230" s="78">
        <f>L230/'סכום נכסי הקרן'!$C$42</f>
        <v>2.2101948242700609E-4</v>
      </c>
    </row>
    <row r="231" spans="2:15">
      <c r="B231" s="76" t="s">
        <v>847</v>
      </c>
      <c r="C231" s="70" t="s">
        <v>848</v>
      </c>
      <c r="D231" s="83" t="s">
        <v>103</v>
      </c>
      <c r="E231" s="83" t="s">
        <v>618</v>
      </c>
      <c r="F231" s="70"/>
      <c r="G231" s="83" t="s">
        <v>718</v>
      </c>
      <c r="H231" s="83" t="s">
        <v>146</v>
      </c>
      <c r="I231" s="77">
        <v>154.71523400000001</v>
      </c>
      <c r="J231" s="79">
        <v>895</v>
      </c>
      <c r="K231" s="70"/>
      <c r="L231" s="77">
        <v>5.890657987</v>
      </c>
      <c r="M231" s="78">
        <v>1.2990989863078306E-7</v>
      </c>
      <c r="N231" s="78">
        <f t="shared" si="5"/>
        <v>5.4858631918671399E-3</v>
      </c>
      <c r="O231" s="78">
        <f>L231/'סכום נכסי הקרן'!$C$42</f>
        <v>8.315448507477918E-4</v>
      </c>
    </row>
    <row r="232" spans="2:15">
      <c r="B232" s="76" t="s">
        <v>849</v>
      </c>
      <c r="C232" s="70" t="s">
        <v>850</v>
      </c>
      <c r="D232" s="83" t="s">
        <v>25</v>
      </c>
      <c r="E232" s="83" t="s">
        <v>618</v>
      </c>
      <c r="F232" s="70"/>
      <c r="G232" s="83" t="s">
        <v>627</v>
      </c>
      <c r="H232" s="83" t="s">
        <v>145</v>
      </c>
      <c r="I232" s="77">
        <v>6.5055930000000002</v>
      </c>
      <c r="J232" s="79">
        <v>10488</v>
      </c>
      <c r="K232" s="70"/>
      <c r="L232" s="77">
        <v>2.6492601650000003</v>
      </c>
      <c r="M232" s="78">
        <v>7.6536388235294115E-9</v>
      </c>
      <c r="N232" s="78">
        <f t="shared" si="5"/>
        <v>2.4672080533154482E-3</v>
      </c>
      <c r="O232" s="78">
        <f>L232/'סכום נכסי הקרן'!$C$42</f>
        <v>3.7397836597519569E-4</v>
      </c>
    </row>
    <row r="233" spans="2:15">
      <c r="B233" s="76" t="s">
        <v>851</v>
      </c>
      <c r="C233" s="70" t="s">
        <v>852</v>
      </c>
      <c r="D233" s="83" t="s">
        <v>617</v>
      </c>
      <c r="E233" s="83" t="s">
        <v>618</v>
      </c>
      <c r="F233" s="70"/>
      <c r="G233" s="83" t="s">
        <v>809</v>
      </c>
      <c r="H233" s="83" t="s">
        <v>143</v>
      </c>
      <c r="I233" s="77">
        <v>6.9535299999999998</v>
      </c>
      <c r="J233" s="79">
        <v>7359</v>
      </c>
      <c r="K233" s="70"/>
      <c r="L233" s="77">
        <v>1.7735878049999998</v>
      </c>
      <c r="M233" s="78">
        <v>5.9518360010271333E-9</v>
      </c>
      <c r="N233" s="78">
        <f t="shared" si="5"/>
        <v>1.6517102297342956E-3</v>
      </c>
      <c r="O233" s="78">
        <f>L233/'סכום נכסי הקרן'!$C$42</f>
        <v>2.5036554657418246E-4</v>
      </c>
    </row>
    <row r="234" spans="2:15">
      <c r="B234" s="76" t="s">
        <v>853</v>
      </c>
      <c r="C234" s="70" t="s">
        <v>854</v>
      </c>
      <c r="D234" s="83" t="s">
        <v>25</v>
      </c>
      <c r="E234" s="83" t="s">
        <v>618</v>
      </c>
      <c r="F234" s="70"/>
      <c r="G234" s="83" t="s">
        <v>681</v>
      </c>
      <c r="H234" s="83" t="s">
        <v>145</v>
      </c>
      <c r="I234" s="77">
        <v>16.81784</v>
      </c>
      <c r="J234" s="79">
        <v>2422</v>
      </c>
      <c r="K234" s="70"/>
      <c r="L234" s="77">
        <v>1.5815734880000001</v>
      </c>
      <c r="M234" s="78">
        <v>1.7746841039892174E-8</v>
      </c>
      <c r="N234" s="78">
        <f t="shared" si="5"/>
        <v>1.4728907708102738E-3</v>
      </c>
      <c r="O234" s="78">
        <f>L234/'סכום נכסי הקרן'!$C$42</f>
        <v>2.232601676973959E-4</v>
      </c>
    </row>
    <row r="235" spans="2:15">
      <c r="B235" s="76" t="s">
        <v>855</v>
      </c>
      <c r="C235" s="70" t="s">
        <v>856</v>
      </c>
      <c r="D235" s="83" t="s">
        <v>621</v>
      </c>
      <c r="E235" s="83" t="s">
        <v>618</v>
      </c>
      <c r="F235" s="70"/>
      <c r="G235" s="83" t="s">
        <v>644</v>
      </c>
      <c r="H235" s="83" t="s">
        <v>143</v>
      </c>
      <c r="I235" s="77">
        <v>3.55762</v>
      </c>
      <c r="J235" s="79">
        <v>11993</v>
      </c>
      <c r="K235" s="70"/>
      <c r="L235" s="77">
        <v>1.4788221610000003</v>
      </c>
      <c r="M235" s="78">
        <v>7.1150197189895001E-9</v>
      </c>
      <c r="N235" s="78">
        <f t="shared" si="5"/>
        <v>1.3772003192599072E-3</v>
      </c>
      <c r="O235" s="78">
        <f>L235/'סכום נכסי הקרן'!$C$42</f>
        <v>2.0875544902880001E-4</v>
      </c>
    </row>
    <row r="236" spans="2:15">
      <c r="B236" s="76" t="s">
        <v>857</v>
      </c>
      <c r="C236" s="70" t="s">
        <v>858</v>
      </c>
      <c r="D236" s="83" t="s">
        <v>859</v>
      </c>
      <c r="E236" s="83" t="s">
        <v>618</v>
      </c>
      <c r="F236" s="70"/>
      <c r="G236" s="83" t="s">
        <v>710</v>
      </c>
      <c r="H236" s="83" t="s">
        <v>148</v>
      </c>
      <c r="I236" s="77">
        <v>7.341634</v>
      </c>
      <c r="J236" s="79">
        <v>49860</v>
      </c>
      <c r="K236" s="70"/>
      <c r="L236" s="77">
        <v>1.6369563069999997</v>
      </c>
      <c r="M236" s="78">
        <v>7.6846395275182442E-10</v>
      </c>
      <c r="N236" s="78">
        <f t="shared" si="5"/>
        <v>1.5244677879931486E-3</v>
      </c>
      <c r="O236" s="78">
        <f>L236/'סכום נכסי הקרן'!$C$42</f>
        <v>2.3107819041420969E-4</v>
      </c>
    </row>
    <row r="237" spans="2:15">
      <c r="B237" s="76" t="s">
        <v>860</v>
      </c>
      <c r="C237" s="70" t="s">
        <v>861</v>
      </c>
      <c r="D237" s="83" t="s">
        <v>621</v>
      </c>
      <c r="E237" s="83" t="s">
        <v>618</v>
      </c>
      <c r="F237" s="70"/>
      <c r="G237" s="83" t="s">
        <v>644</v>
      </c>
      <c r="H237" s="83" t="s">
        <v>143</v>
      </c>
      <c r="I237" s="77">
        <v>4.2044600000000001</v>
      </c>
      <c r="J237" s="79">
        <v>5056</v>
      </c>
      <c r="K237" s="70"/>
      <c r="L237" s="77">
        <v>0.73679360699999996</v>
      </c>
      <c r="M237" s="78">
        <v>3.5099260358675829E-9</v>
      </c>
      <c r="N237" s="78">
        <f t="shared" si="5"/>
        <v>6.8616255392257299E-4</v>
      </c>
      <c r="O237" s="78">
        <f>L237/'סכום נכסי הקרן'!$C$42</f>
        <v>1.0400823325965437E-4</v>
      </c>
    </row>
    <row r="238" spans="2:15">
      <c r="B238" s="76" t="s">
        <v>862</v>
      </c>
      <c r="C238" s="70" t="s">
        <v>863</v>
      </c>
      <c r="D238" s="83" t="s">
        <v>621</v>
      </c>
      <c r="E238" s="83" t="s">
        <v>618</v>
      </c>
      <c r="F238" s="70"/>
      <c r="G238" s="83" t="s">
        <v>756</v>
      </c>
      <c r="H238" s="83" t="s">
        <v>143</v>
      </c>
      <c r="I238" s="77">
        <v>14.341930999999999</v>
      </c>
      <c r="J238" s="79">
        <v>11118</v>
      </c>
      <c r="K238" s="70"/>
      <c r="L238" s="77">
        <v>5.5266612100000003</v>
      </c>
      <c r="M238" s="78">
        <v>2.0368679734045683E-8</v>
      </c>
      <c r="N238" s="78">
        <f t="shared" si="5"/>
        <v>5.1468795799668463E-3</v>
      </c>
      <c r="O238" s="78">
        <f>L238/'סכום נכסי הקרן'!$C$42</f>
        <v>7.8016185647599378E-4</v>
      </c>
    </row>
    <row r="239" spans="2:15">
      <c r="B239" s="76" t="s">
        <v>864</v>
      </c>
      <c r="C239" s="70" t="s">
        <v>865</v>
      </c>
      <c r="D239" s="83" t="s">
        <v>617</v>
      </c>
      <c r="E239" s="83" t="s">
        <v>618</v>
      </c>
      <c r="F239" s="70"/>
      <c r="G239" s="83" t="s">
        <v>633</v>
      </c>
      <c r="H239" s="83" t="s">
        <v>143</v>
      </c>
      <c r="I239" s="77">
        <v>9.8046059999999997</v>
      </c>
      <c r="J239" s="79">
        <v>8848</v>
      </c>
      <c r="K239" s="70"/>
      <c r="L239" s="77">
        <v>3.0067949939999998</v>
      </c>
      <c r="M239" s="78">
        <v>3.1157355576437419E-7</v>
      </c>
      <c r="N239" s="78">
        <f t="shared" si="5"/>
        <v>2.8001737699722569E-3</v>
      </c>
      <c r="O239" s="78">
        <f>L239/'סכום נכסי הקרן'!$C$42</f>
        <v>4.2444917020013326E-4</v>
      </c>
    </row>
    <row r="240" spans="2:15">
      <c r="B240" s="76" t="s">
        <v>866</v>
      </c>
      <c r="C240" s="70" t="s">
        <v>867</v>
      </c>
      <c r="D240" s="83" t="s">
        <v>25</v>
      </c>
      <c r="E240" s="83" t="s">
        <v>618</v>
      </c>
      <c r="F240" s="70"/>
      <c r="G240" s="83" t="s">
        <v>627</v>
      </c>
      <c r="H240" s="83" t="s">
        <v>145</v>
      </c>
      <c r="I240" s="77">
        <v>13.543923999999999</v>
      </c>
      <c r="J240" s="79">
        <v>8200</v>
      </c>
      <c r="K240" s="77">
        <v>6.5735436000000008E-2</v>
      </c>
      <c r="L240" s="77">
        <v>4.3779799879999999</v>
      </c>
      <c r="M240" s="78">
        <v>2.234186728059946E-8</v>
      </c>
      <c r="N240" s="78">
        <f t="shared" si="5"/>
        <v>4.0771335432990465E-3</v>
      </c>
      <c r="O240" s="78">
        <f>L240/'סכום נכסי הקרן'!$C$42</f>
        <v>6.1801019915473144E-4</v>
      </c>
    </row>
    <row r="241" spans="2:15">
      <c r="B241" s="76" t="s">
        <v>868</v>
      </c>
      <c r="C241" s="70" t="s">
        <v>869</v>
      </c>
      <c r="D241" s="83" t="s">
        <v>621</v>
      </c>
      <c r="E241" s="83" t="s">
        <v>618</v>
      </c>
      <c r="F241" s="70"/>
      <c r="G241" s="83" t="s">
        <v>633</v>
      </c>
      <c r="H241" s="83" t="s">
        <v>143</v>
      </c>
      <c r="I241" s="77">
        <v>5.9729849999999995</v>
      </c>
      <c r="J241" s="79">
        <v>19317</v>
      </c>
      <c r="K241" s="70"/>
      <c r="L241" s="77">
        <v>3.9990762049999993</v>
      </c>
      <c r="M241" s="78">
        <v>3.5403597703429172E-9</v>
      </c>
      <c r="N241" s="78">
        <f t="shared" si="5"/>
        <v>3.72426730645315E-3</v>
      </c>
      <c r="O241" s="78">
        <f>L241/'סכום נכסי הקרן'!$C$42</f>
        <v>5.6452288239354032E-4</v>
      </c>
    </row>
    <row r="242" spans="2:15">
      <c r="B242" s="76" t="s">
        <v>870</v>
      </c>
      <c r="C242" s="70" t="s">
        <v>871</v>
      </c>
      <c r="D242" s="83" t="s">
        <v>25</v>
      </c>
      <c r="E242" s="83" t="s">
        <v>618</v>
      </c>
      <c r="F242" s="70"/>
      <c r="G242" s="83" t="s">
        <v>727</v>
      </c>
      <c r="H242" s="83" t="s">
        <v>145</v>
      </c>
      <c r="I242" s="77">
        <v>7.6003700000000007</v>
      </c>
      <c r="J242" s="79">
        <v>13554</v>
      </c>
      <c r="K242" s="70"/>
      <c r="L242" s="77">
        <v>3.9998825330000001</v>
      </c>
      <c r="M242" s="78">
        <v>3.6858241061481191E-8</v>
      </c>
      <c r="N242" s="78">
        <f t="shared" si="5"/>
        <v>3.7250182251290496E-3</v>
      </c>
      <c r="O242" s="78">
        <f>L242/'סכום נכסי הקרן'!$C$42</f>
        <v>5.646367063327156E-4</v>
      </c>
    </row>
    <row r="243" spans="2:15">
      <c r="B243" s="76" t="s">
        <v>872</v>
      </c>
      <c r="C243" s="70" t="s">
        <v>873</v>
      </c>
      <c r="D243" s="83" t="s">
        <v>25</v>
      </c>
      <c r="E243" s="83" t="s">
        <v>618</v>
      </c>
      <c r="F243" s="70"/>
      <c r="G243" s="83" t="s">
        <v>627</v>
      </c>
      <c r="H243" s="83" t="s">
        <v>150</v>
      </c>
      <c r="I243" s="77">
        <v>62.743479999999998</v>
      </c>
      <c r="J243" s="79">
        <v>14590</v>
      </c>
      <c r="K243" s="70"/>
      <c r="L243" s="77">
        <v>3.3834195710000001</v>
      </c>
      <c r="M243" s="78">
        <v>3.7947871154836841E-8</v>
      </c>
      <c r="N243" s="78">
        <f t="shared" si="5"/>
        <v>3.1509174235125744E-3</v>
      </c>
      <c r="O243" s="78">
        <f>L243/'סכום נכסי הקרן'!$C$42</f>
        <v>4.7761474667063413E-4</v>
      </c>
    </row>
    <row r="244" spans="2:15">
      <c r="B244" s="76" t="s">
        <v>874</v>
      </c>
      <c r="C244" s="70" t="s">
        <v>875</v>
      </c>
      <c r="D244" s="83" t="s">
        <v>25</v>
      </c>
      <c r="E244" s="83" t="s">
        <v>618</v>
      </c>
      <c r="F244" s="70"/>
      <c r="G244" s="83" t="s">
        <v>718</v>
      </c>
      <c r="H244" s="83" t="s">
        <v>145</v>
      </c>
      <c r="I244" s="77">
        <v>6.4683999999999999</v>
      </c>
      <c r="J244" s="79">
        <v>5516</v>
      </c>
      <c r="K244" s="70"/>
      <c r="L244" s="77">
        <v>1.3853711740000001</v>
      </c>
      <c r="M244" s="78">
        <v>1.1928295732613107E-8</v>
      </c>
      <c r="N244" s="78">
        <f t="shared" si="5"/>
        <v>1.290171106061936E-3</v>
      </c>
      <c r="O244" s="78">
        <f>L244/'סכום נכסי הקרן'!$C$42</f>
        <v>1.9556359725118142E-4</v>
      </c>
    </row>
    <row r="245" spans="2:15">
      <c r="B245" s="76" t="s">
        <v>876</v>
      </c>
      <c r="C245" s="70" t="s">
        <v>877</v>
      </c>
      <c r="D245" s="83" t="s">
        <v>621</v>
      </c>
      <c r="E245" s="83" t="s">
        <v>618</v>
      </c>
      <c r="F245" s="70"/>
      <c r="G245" s="83" t="s">
        <v>804</v>
      </c>
      <c r="H245" s="83" t="s">
        <v>143</v>
      </c>
      <c r="I245" s="77">
        <v>5.33643</v>
      </c>
      <c r="J245" s="79">
        <v>11585</v>
      </c>
      <c r="K245" s="70"/>
      <c r="L245" s="77">
        <v>2.1427692900000004</v>
      </c>
      <c r="M245" s="78">
        <v>4.0294916902281569E-8</v>
      </c>
      <c r="N245" s="78">
        <f t="shared" si="5"/>
        <v>1.995522266377725E-3</v>
      </c>
      <c r="O245" s="78">
        <f>L245/'סכום נכסי הקרן'!$C$42</f>
        <v>3.024804314513332E-4</v>
      </c>
    </row>
    <row r="246" spans="2:15">
      <c r="B246" s="76" t="s">
        <v>878</v>
      </c>
      <c r="C246" s="70" t="s">
        <v>879</v>
      </c>
      <c r="D246" s="83" t="s">
        <v>621</v>
      </c>
      <c r="E246" s="83" t="s">
        <v>618</v>
      </c>
      <c r="F246" s="70"/>
      <c r="G246" s="83" t="s">
        <v>880</v>
      </c>
      <c r="H246" s="83" t="s">
        <v>143</v>
      </c>
      <c r="I246" s="77">
        <v>18.152626999999999</v>
      </c>
      <c r="J246" s="79">
        <v>11978</v>
      </c>
      <c r="K246" s="70"/>
      <c r="L246" s="77">
        <v>7.5361987490000004</v>
      </c>
      <c r="M246" s="78">
        <v>6.4099312790611011E-9</v>
      </c>
      <c r="N246" s="78">
        <f t="shared" si="5"/>
        <v>7.01832552746612E-3</v>
      </c>
      <c r="O246" s="78">
        <f>L246/'סכום נכסי הקרן'!$C$42</f>
        <v>1.0638348513481437E-3</v>
      </c>
    </row>
    <row r="247" spans="2:15">
      <c r="E247" s="1"/>
      <c r="F247" s="1"/>
      <c r="G247" s="1"/>
    </row>
    <row r="248" spans="2:15">
      <c r="E248" s="1"/>
      <c r="F248" s="1"/>
      <c r="G248" s="1"/>
    </row>
    <row r="249" spans="2:15">
      <c r="E249" s="1"/>
      <c r="F249" s="1"/>
      <c r="G249" s="1"/>
    </row>
    <row r="250" spans="2:15">
      <c r="B250" s="85" t="s">
        <v>231</v>
      </c>
      <c r="E250" s="1"/>
      <c r="F250" s="1"/>
      <c r="G250" s="1"/>
    </row>
    <row r="251" spans="2:15">
      <c r="B251" s="85" t="s">
        <v>92</v>
      </c>
      <c r="E251" s="1"/>
      <c r="F251" s="1"/>
      <c r="G251" s="1"/>
    </row>
    <row r="252" spans="2:15">
      <c r="B252" s="85" t="s">
        <v>214</v>
      </c>
      <c r="E252" s="1"/>
      <c r="F252" s="1"/>
      <c r="G252" s="1"/>
    </row>
    <row r="253" spans="2:15">
      <c r="B253" s="85" t="s">
        <v>222</v>
      </c>
      <c r="E253" s="1"/>
      <c r="F253" s="1"/>
      <c r="G253" s="1"/>
    </row>
    <row r="254" spans="2:15">
      <c r="B254" s="85" t="s">
        <v>228</v>
      </c>
      <c r="E254" s="1"/>
      <c r="F254" s="1"/>
      <c r="G254" s="1"/>
    </row>
    <row r="255" spans="2:15">
      <c r="E255" s="1"/>
      <c r="F255" s="1"/>
      <c r="G255" s="1"/>
    </row>
    <row r="256" spans="2:15">
      <c r="E256" s="1"/>
      <c r="F256" s="1"/>
      <c r="G256" s="1"/>
    </row>
    <row r="257" spans="2:7">
      <c r="E257" s="1"/>
      <c r="F257" s="1"/>
      <c r="G257" s="1"/>
    </row>
    <row r="258" spans="2:7">
      <c r="E258" s="1"/>
      <c r="F258" s="1"/>
      <c r="G258" s="1"/>
    </row>
    <row r="259" spans="2:7">
      <c r="E259" s="1"/>
      <c r="F259" s="1"/>
      <c r="G259" s="1"/>
    </row>
    <row r="260" spans="2:7">
      <c r="E260" s="1"/>
      <c r="F260" s="1"/>
      <c r="G260" s="1"/>
    </row>
    <row r="261" spans="2:7">
      <c r="E261" s="1"/>
      <c r="F261" s="1"/>
      <c r="G261" s="1"/>
    </row>
    <row r="262" spans="2:7">
      <c r="E262" s="1"/>
      <c r="F262" s="1"/>
      <c r="G262" s="1"/>
    </row>
    <row r="263" spans="2:7">
      <c r="E263" s="1"/>
      <c r="F263" s="1"/>
      <c r="G263" s="1"/>
    </row>
    <row r="264" spans="2:7">
      <c r="E264" s="1"/>
      <c r="F264" s="1"/>
      <c r="G264" s="1"/>
    </row>
    <row r="265" spans="2:7">
      <c r="E265" s="1"/>
      <c r="F265" s="1"/>
      <c r="G265" s="1"/>
    </row>
    <row r="266" spans="2:7">
      <c r="E266" s="1"/>
      <c r="F266" s="1"/>
      <c r="G266" s="1"/>
    </row>
    <row r="267" spans="2:7">
      <c r="E267" s="1"/>
      <c r="F267" s="1"/>
      <c r="G267" s="1"/>
    </row>
    <row r="268" spans="2:7">
      <c r="E268" s="1"/>
      <c r="F268" s="1"/>
      <c r="G268" s="1"/>
    </row>
    <row r="269" spans="2:7">
      <c r="E269" s="1"/>
      <c r="F269" s="1"/>
      <c r="G269" s="1"/>
    </row>
    <row r="270" spans="2:7">
      <c r="E270" s="1"/>
      <c r="F270" s="1"/>
      <c r="G270" s="1"/>
    </row>
    <row r="271" spans="2:7">
      <c r="E271" s="1"/>
      <c r="F271" s="1"/>
      <c r="G271" s="1"/>
    </row>
    <row r="272" spans="2:7">
      <c r="B272" s="42"/>
      <c r="E272" s="1"/>
      <c r="F272" s="1"/>
      <c r="G272" s="1"/>
    </row>
    <row r="273" spans="2:7">
      <c r="B273" s="42"/>
      <c r="E273" s="1"/>
      <c r="F273" s="1"/>
      <c r="G273" s="1"/>
    </row>
    <row r="274" spans="2:7">
      <c r="B274" s="3"/>
      <c r="E274" s="1"/>
      <c r="F274" s="1"/>
      <c r="G274" s="1"/>
    </row>
    <row r="275" spans="2:7">
      <c r="E275" s="1"/>
      <c r="F275" s="1"/>
      <c r="G275" s="1"/>
    </row>
    <row r="276" spans="2:7">
      <c r="E276" s="1"/>
      <c r="F276" s="1"/>
      <c r="G276" s="1"/>
    </row>
    <row r="277" spans="2:7">
      <c r="E277" s="1"/>
      <c r="F277" s="1"/>
      <c r="G277" s="1"/>
    </row>
    <row r="278" spans="2:7">
      <c r="E278" s="1"/>
      <c r="F278" s="1"/>
      <c r="G278" s="1"/>
    </row>
    <row r="279" spans="2:7">
      <c r="E279" s="1"/>
      <c r="F279" s="1"/>
      <c r="G279" s="1"/>
    </row>
    <row r="280" spans="2:7">
      <c r="E280" s="1"/>
      <c r="F280" s="1"/>
      <c r="G280" s="1"/>
    </row>
    <row r="281" spans="2:7">
      <c r="E281" s="1"/>
      <c r="F281" s="1"/>
      <c r="G281" s="1"/>
    </row>
    <row r="282" spans="2:7">
      <c r="E282" s="1"/>
      <c r="F282" s="1"/>
      <c r="G282" s="1"/>
    </row>
    <row r="283" spans="2:7">
      <c r="E283" s="1"/>
      <c r="F283" s="1"/>
      <c r="G283" s="1"/>
    </row>
    <row r="284" spans="2:7">
      <c r="E284" s="1"/>
      <c r="F284" s="1"/>
      <c r="G284" s="1"/>
    </row>
    <row r="285" spans="2:7">
      <c r="E285" s="1"/>
      <c r="F285" s="1"/>
      <c r="G285" s="1"/>
    </row>
    <row r="286" spans="2:7">
      <c r="E286" s="1"/>
      <c r="F286" s="1"/>
      <c r="G286" s="1"/>
    </row>
    <row r="287" spans="2:7">
      <c r="E287" s="1"/>
      <c r="F287" s="1"/>
      <c r="G287" s="1"/>
    </row>
    <row r="288" spans="2:7">
      <c r="E288" s="1"/>
      <c r="F288" s="1"/>
      <c r="G288" s="1"/>
    </row>
    <row r="289" spans="2:7">
      <c r="E289" s="1"/>
      <c r="F289" s="1"/>
      <c r="G289" s="1"/>
    </row>
    <row r="290" spans="2:7">
      <c r="E290" s="1"/>
      <c r="F290" s="1"/>
      <c r="G290" s="1"/>
    </row>
    <row r="291" spans="2:7">
      <c r="E291" s="1"/>
      <c r="F291" s="1"/>
      <c r="G291" s="1"/>
    </row>
    <row r="292" spans="2:7">
      <c r="E292" s="1"/>
      <c r="F292" s="1"/>
      <c r="G292" s="1"/>
    </row>
    <row r="293" spans="2:7">
      <c r="B293" s="42"/>
      <c r="E293" s="1"/>
      <c r="F293" s="1"/>
      <c r="G293" s="1"/>
    </row>
    <row r="294" spans="2:7">
      <c r="B294" s="42"/>
      <c r="E294" s="1"/>
      <c r="F294" s="1"/>
      <c r="G294" s="1"/>
    </row>
    <row r="295" spans="2:7">
      <c r="B295" s="3"/>
      <c r="E295" s="1"/>
      <c r="F295" s="1"/>
      <c r="G295" s="1"/>
    </row>
    <row r="296" spans="2:7">
      <c r="E296" s="1"/>
      <c r="F296" s="1"/>
      <c r="G296" s="1"/>
    </row>
    <row r="297" spans="2:7">
      <c r="E297" s="1"/>
      <c r="F297" s="1"/>
      <c r="G297" s="1"/>
    </row>
    <row r="298" spans="2:7">
      <c r="E298" s="1"/>
      <c r="F298" s="1"/>
      <c r="G298" s="1"/>
    </row>
    <row r="299" spans="2:7">
      <c r="E299" s="1"/>
      <c r="F299" s="1"/>
      <c r="G299" s="1"/>
    </row>
    <row r="300" spans="2:7">
      <c r="E300" s="1"/>
      <c r="F300" s="1"/>
      <c r="G300" s="1"/>
    </row>
    <row r="301" spans="2:7">
      <c r="E301" s="1"/>
      <c r="F301" s="1"/>
      <c r="G301" s="1"/>
    </row>
    <row r="302" spans="2:7">
      <c r="E302" s="1"/>
      <c r="F302" s="1"/>
      <c r="G302" s="1"/>
    </row>
    <row r="303" spans="2:7">
      <c r="E303" s="1"/>
      <c r="F303" s="1"/>
      <c r="G303" s="1"/>
    </row>
    <row r="304" spans="2:7">
      <c r="E304" s="1"/>
      <c r="F304" s="1"/>
      <c r="G304" s="1"/>
    </row>
    <row r="305" spans="5:7">
      <c r="E305" s="1"/>
      <c r="F305" s="1"/>
      <c r="G305" s="1"/>
    </row>
    <row r="306" spans="5:7">
      <c r="E306" s="1"/>
      <c r="F306" s="1"/>
      <c r="G306" s="1"/>
    </row>
    <row r="307" spans="5:7">
      <c r="E307" s="1"/>
      <c r="F307" s="1"/>
      <c r="G307" s="1"/>
    </row>
    <row r="308" spans="5:7">
      <c r="E308" s="1"/>
      <c r="F308" s="1"/>
      <c r="G308" s="1"/>
    </row>
    <row r="309" spans="5:7">
      <c r="E309" s="1"/>
      <c r="F309" s="1"/>
      <c r="G309" s="1"/>
    </row>
    <row r="310" spans="5:7">
      <c r="E310" s="1"/>
      <c r="F310" s="1"/>
      <c r="G310" s="1"/>
    </row>
    <row r="311" spans="5:7">
      <c r="E311" s="1"/>
      <c r="F311" s="1"/>
      <c r="G311" s="1"/>
    </row>
    <row r="312" spans="5:7">
      <c r="E312" s="1"/>
      <c r="F312" s="1"/>
      <c r="G312" s="1"/>
    </row>
    <row r="313" spans="5:7">
      <c r="E313" s="1"/>
      <c r="F313" s="1"/>
      <c r="G313" s="1"/>
    </row>
    <row r="314" spans="5:7">
      <c r="E314" s="1"/>
      <c r="F314" s="1"/>
      <c r="G314" s="1"/>
    </row>
    <row r="315" spans="5:7">
      <c r="E315" s="1"/>
      <c r="F315" s="1"/>
      <c r="G315" s="1"/>
    </row>
    <row r="316" spans="5:7">
      <c r="E316" s="1"/>
      <c r="F316" s="1"/>
      <c r="G316" s="1"/>
    </row>
    <row r="317" spans="5:7">
      <c r="E317" s="1"/>
      <c r="F317" s="1"/>
      <c r="G317" s="1"/>
    </row>
    <row r="318" spans="5:7">
      <c r="E318" s="1"/>
      <c r="F318" s="1"/>
      <c r="G318" s="1"/>
    </row>
    <row r="319" spans="5:7">
      <c r="E319" s="1"/>
      <c r="F319" s="1"/>
      <c r="G319" s="1"/>
    </row>
    <row r="320" spans="5:7">
      <c r="E320" s="1"/>
      <c r="F320" s="1"/>
      <c r="G320" s="1"/>
    </row>
    <row r="321" spans="5:7">
      <c r="E321" s="1"/>
      <c r="F321" s="1"/>
      <c r="G321" s="1"/>
    </row>
    <row r="322" spans="5:7">
      <c r="E322" s="1"/>
      <c r="F322" s="1"/>
      <c r="G322" s="1"/>
    </row>
    <row r="323" spans="5:7">
      <c r="E323" s="1"/>
      <c r="F323" s="1"/>
      <c r="G323" s="1"/>
    </row>
    <row r="324" spans="5:7">
      <c r="E324" s="1"/>
      <c r="F324" s="1"/>
      <c r="G324" s="1"/>
    </row>
    <row r="325" spans="5:7">
      <c r="E325" s="1"/>
      <c r="F325" s="1"/>
      <c r="G325" s="1"/>
    </row>
    <row r="326" spans="5:7">
      <c r="E326" s="1"/>
      <c r="F326" s="1"/>
      <c r="G326" s="1"/>
    </row>
    <row r="327" spans="5:7">
      <c r="E327" s="1"/>
      <c r="F327" s="1"/>
      <c r="G327" s="1"/>
    </row>
    <row r="328" spans="5:7">
      <c r="E328" s="1"/>
      <c r="F328" s="1"/>
      <c r="G328" s="1"/>
    </row>
    <row r="329" spans="5:7">
      <c r="E329" s="1"/>
      <c r="F329" s="1"/>
      <c r="G329" s="1"/>
    </row>
    <row r="330" spans="5:7">
      <c r="E330" s="1"/>
      <c r="F330" s="1"/>
      <c r="G330" s="1"/>
    </row>
    <row r="331" spans="5:7">
      <c r="E331" s="1"/>
      <c r="F331" s="1"/>
      <c r="G331" s="1"/>
    </row>
    <row r="332" spans="5:7">
      <c r="E332" s="1"/>
      <c r="F332" s="1"/>
      <c r="G332" s="1"/>
    </row>
    <row r="333" spans="5:7">
      <c r="E333" s="1"/>
      <c r="F333" s="1"/>
      <c r="G333" s="1"/>
    </row>
    <row r="334" spans="5:7">
      <c r="E334" s="1"/>
      <c r="F334" s="1"/>
      <c r="G334" s="1"/>
    </row>
    <row r="335" spans="5:7">
      <c r="E335" s="1"/>
      <c r="F335" s="1"/>
      <c r="G335" s="1"/>
    </row>
    <row r="336" spans="5:7">
      <c r="E336" s="1"/>
      <c r="F336" s="1"/>
      <c r="G336" s="1"/>
    </row>
    <row r="337" spans="5:7">
      <c r="E337" s="1"/>
      <c r="F337" s="1"/>
      <c r="G337" s="1"/>
    </row>
    <row r="338" spans="5:7">
      <c r="E338" s="1"/>
      <c r="F338" s="1"/>
      <c r="G338" s="1"/>
    </row>
    <row r="339" spans="5:7">
      <c r="E339" s="1"/>
      <c r="F339" s="1"/>
      <c r="G339" s="1"/>
    </row>
    <row r="340" spans="5:7">
      <c r="E340" s="1"/>
      <c r="F340" s="1"/>
      <c r="G340" s="1"/>
    </row>
    <row r="341" spans="5:7">
      <c r="E341" s="1"/>
      <c r="F341" s="1"/>
      <c r="G341" s="1"/>
    </row>
    <row r="342" spans="5:7">
      <c r="E342" s="1"/>
      <c r="F342" s="1"/>
      <c r="G342" s="1"/>
    </row>
    <row r="343" spans="5:7">
      <c r="E343" s="1"/>
      <c r="F343" s="1"/>
      <c r="G343" s="1"/>
    </row>
    <row r="344" spans="5:7">
      <c r="E344" s="1"/>
      <c r="F344" s="1"/>
      <c r="G344" s="1"/>
    </row>
    <row r="345" spans="5:7">
      <c r="E345" s="1"/>
      <c r="F345" s="1"/>
      <c r="G345" s="1"/>
    </row>
    <row r="346" spans="5:7">
      <c r="E346" s="1"/>
      <c r="F346" s="1"/>
      <c r="G346" s="1"/>
    </row>
    <row r="347" spans="5:7">
      <c r="E347" s="1"/>
      <c r="F347" s="1"/>
      <c r="G347" s="1"/>
    </row>
    <row r="348" spans="5:7">
      <c r="E348" s="1"/>
      <c r="F348" s="1"/>
      <c r="G348" s="1"/>
    </row>
    <row r="349" spans="5:7">
      <c r="E349" s="1"/>
      <c r="F349" s="1"/>
      <c r="G349" s="1"/>
    </row>
    <row r="350" spans="5:7">
      <c r="E350" s="1"/>
      <c r="F350" s="1"/>
      <c r="G350" s="1"/>
    </row>
    <row r="351" spans="5:7">
      <c r="E351" s="1"/>
      <c r="F351" s="1"/>
      <c r="G351" s="1"/>
    </row>
    <row r="352" spans="5:7">
      <c r="E352" s="1"/>
      <c r="F352" s="1"/>
      <c r="G352" s="1"/>
    </row>
    <row r="353" spans="2:7">
      <c r="E353" s="1"/>
      <c r="F353" s="1"/>
      <c r="G353" s="1"/>
    </row>
    <row r="354" spans="2:7">
      <c r="E354" s="1"/>
      <c r="F354" s="1"/>
      <c r="G354" s="1"/>
    </row>
    <row r="355" spans="2:7">
      <c r="E355" s="1"/>
      <c r="F355" s="1"/>
      <c r="G355" s="1"/>
    </row>
    <row r="356" spans="2:7">
      <c r="E356" s="1"/>
      <c r="F356" s="1"/>
      <c r="G356" s="1"/>
    </row>
    <row r="357" spans="2:7">
      <c r="E357" s="1"/>
      <c r="F357" s="1"/>
      <c r="G357" s="1"/>
    </row>
    <row r="358" spans="2:7">
      <c r="E358" s="1"/>
      <c r="F358" s="1"/>
      <c r="G358" s="1"/>
    </row>
    <row r="359" spans="2:7">
      <c r="E359" s="1"/>
      <c r="F359" s="1"/>
      <c r="G359" s="1"/>
    </row>
    <row r="360" spans="2:7">
      <c r="B360" s="42"/>
      <c r="E360" s="1"/>
      <c r="F360" s="1"/>
      <c r="G360" s="1"/>
    </row>
    <row r="361" spans="2:7">
      <c r="B361" s="42"/>
      <c r="E361" s="1"/>
      <c r="F361" s="1"/>
      <c r="G361" s="1"/>
    </row>
    <row r="362" spans="2:7">
      <c r="B362" s="3"/>
    </row>
  </sheetData>
  <sheetProtection sheet="1" objects="1" scenarios="1"/>
  <mergeCells count="2">
    <mergeCell ref="B6:O6"/>
    <mergeCell ref="B7:O7"/>
  </mergeCells>
  <phoneticPr fontId="3" type="noConversion"/>
  <dataValidations count="4">
    <dataValidation allowBlank="1" showInputMessage="1" showErrorMessage="1" sqref="A1 B34 K9 B36:I36 B252 B254"/>
    <dataValidation type="list" allowBlank="1" showInputMessage="1" showErrorMessage="1" sqref="E12:E35 E37:E139 E140 E141:E143 E144:E146 E147 E148:E356">
      <formula1>$BF$6:$BF$23</formula1>
    </dataValidation>
    <dataValidation type="list" allowBlank="1" showInputMessage="1" showErrorMessage="1" sqref="H12:H35 H37:H139 H140 H141:H143 H144:H146 H147 H148:H356">
      <formula1>$BJ$6:$BJ$19</formula1>
    </dataValidation>
    <dataValidation type="list" allowBlank="1" showInputMessage="1" showErrorMessage="1" sqref="G12:G35 G37:G139 G140 G141:G143 G144:G146 G147 G148:G362">
      <formula1>$BH$6:$BH$29</formula1>
    </dataValidation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255"/>
  <sheetViews>
    <sheetView rightToLeft="1" topLeftCell="A28" workbookViewId="0">
      <selection activeCell="E26" sqref="E26"/>
    </sheetView>
  </sheetViews>
  <sheetFormatPr defaultColWidth="9.140625" defaultRowHeight="18"/>
  <cols>
    <col min="1" max="1" width="6.28515625" style="1" customWidth="1"/>
    <col min="2" max="2" width="52" style="2" bestFit="1" customWidth="1"/>
    <col min="3" max="3" width="63.140625" style="2" bestFit="1" customWidth="1"/>
    <col min="4" max="4" width="9.7109375" style="2" bestFit="1" customWidth="1"/>
    <col min="5" max="5" width="11.28515625" style="2" bestFit="1" customWidth="1"/>
    <col min="6" max="6" width="5.28515625" style="2" bestFit="1" customWidth="1"/>
    <col min="7" max="7" width="12.28515625" style="2" bestFit="1" customWidth="1"/>
    <col min="8" max="8" width="9" style="1" bestFit="1" customWidth="1"/>
    <col min="9" max="9" width="11.85546875" style="1" bestFit="1" customWidth="1"/>
    <col min="10" max="10" width="8.28515625" style="1" bestFit="1" customWidth="1"/>
    <col min="11" max="11" width="8" style="1" customWidth="1"/>
    <col min="12" max="12" width="11.28515625" style="1" bestFit="1" customWidth="1"/>
    <col min="13" max="13" width="11.85546875" style="1" bestFit="1" customWidth="1"/>
    <col min="14" max="14" width="11.5703125" style="1" customWidth="1"/>
    <col min="15" max="15" width="7.5703125" style="1" customWidth="1"/>
    <col min="16" max="16" width="6.7109375" style="1" customWidth="1"/>
    <col min="17" max="17" width="7.7109375" style="1" customWidth="1"/>
    <col min="18" max="18" width="7.140625" style="1" customWidth="1"/>
    <col min="19" max="19" width="6" style="1" customWidth="1"/>
    <col min="20" max="20" width="7.85546875" style="1" customWidth="1"/>
    <col min="21" max="21" width="8.140625" style="1" customWidth="1"/>
    <col min="22" max="22" width="6.28515625" style="1" customWidth="1"/>
    <col min="23" max="23" width="8" style="1" customWidth="1"/>
    <col min="24" max="24" width="8.7109375" style="1" customWidth="1"/>
    <col min="25" max="25" width="10" style="1" customWidth="1"/>
    <col min="26" max="26" width="9.5703125" style="1" customWidth="1"/>
    <col min="27" max="27" width="6.140625" style="1" customWidth="1"/>
    <col min="28" max="29" width="5.7109375" style="1" customWidth="1"/>
    <col min="30" max="30" width="6.85546875" style="1" customWidth="1"/>
    <col min="31" max="31" width="6.42578125" style="1" customWidth="1"/>
    <col min="32" max="32" width="6.7109375" style="1" customWidth="1"/>
    <col min="33" max="33" width="7.28515625" style="1" customWidth="1"/>
    <col min="34" max="45" width="5.7109375" style="1" customWidth="1"/>
    <col min="46" max="16384" width="9.140625" style="1"/>
  </cols>
  <sheetData>
    <row r="1" spans="2:63">
      <c r="B1" s="47" t="s">
        <v>159</v>
      </c>
      <c r="C1" s="68" t="s" vm="1">
        <v>238</v>
      </c>
    </row>
    <row r="2" spans="2:63">
      <c r="B2" s="47" t="s">
        <v>158</v>
      </c>
      <c r="C2" s="68" t="s">
        <v>239</v>
      </c>
    </row>
    <row r="3" spans="2:63">
      <c r="B3" s="47" t="s">
        <v>160</v>
      </c>
      <c r="C3" s="68" t="s">
        <v>240</v>
      </c>
    </row>
    <row r="4" spans="2:63">
      <c r="B4" s="47" t="s">
        <v>161</v>
      </c>
      <c r="C4" s="68">
        <v>12147</v>
      </c>
    </row>
    <row r="6" spans="2:63" ht="26.25" customHeight="1">
      <c r="B6" s="107" t="s">
        <v>189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9"/>
      <c r="BK6" s="3"/>
    </row>
    <row r="7" spans="2:63" ht="26.25" customHeight="1">
      <c r="B7" s="107" t="s">
        <v>236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9"/>
      <c r="BH7" s="3"/>
      <c r="BK7" s="3"/>
    </row>
    <row r="8" spans="2:63" s="3" customFormat="1" ht="74.25" customHeight="1">
      <c r="B8" s="22" t="s">
        <v>95</v>
      </c>
      <c r="C8" s="30" t="s">
        <v>34</v>
      </c>
      <c r="D8" s="30" t="s">
        <v>99</v>
      </c>
      <c r="E8" s="30" t="s">
        <v>97</v>
      </c>
      <c r="F8" s="30" t="s">
        <v>49</v>
      </c>
      <c r="G8" s="30" t="s">
        <v>83</v>
      </c>
      <c r="H8" s="30" t="s">
        <v>216</v>
      </c>
      <c r="I8" s="30" t="s">
        <v>215</v>
      </c>
      <c r="J8" s="30" t="s">
        <v>230</v>
      </c>
      <c r="K8" s="30" t="s">
        <v>46</v>
      </c>
      <c r="L8" s="30" t="s">
        <v>45</v>
      </c>
      <c r="M8" s="30" t="s">
        <v>162</v>
      </c>
      <c r="N8" s="14" t="s">
        <v>164</v>
      </c>
      <c r="O8" s="1"/>
      <c r="BH8" s="1"/>
      <c r="BI8" s="1"/>
      <c r="BK8" s="4"/>
    </row>
    <row r="9" spans="2:63" s="3" customFormat="1" ht="26.25" customHeight="1">
      <c r="B9" s="15"/>
      <c r="C9" s="16"/>
      <c r="D9" s="16"/>
      <c r="E9" s="16"/>
      <c r="F9" s="16"/>
      <c r="G9" s="16"/>
      <c r="H9" s="32" t="s">
        <v>223</v>
      </c>
      <c r="I9" s="32"/>
      <c r="J9" s="16" t="s">
        <v>219</v>
      </c>
      <c r="K9" s="16" t="s">
        <v>219</v>
      </c>
      <c r="L9" s="16" t="s">
        <v>19</v>
      </c>
      <c r="M9" s="16" t="s">
        <v>19</v>
      </c>
      <c r="N9" s="17" t="s">
        <v>19</v>
      </c>
      <c r="BH9" s="1"/>
      <c r="BK9" s="4"/>
    </row>
    <row r="10" spans="2:63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20" t="s">
        <v>11</v>
      </c>
      <c r="O10" s="5"/>
      <c r="BH10" s="1"/>
      <c r="BI10" s="3"/>
      <c r="BK10" s="1"/>
    </row>
    <row r="11" spans="2:63" s="4" customFormat="1" ht="18" customHeight="1">
      <c r="B11" s="87" t="s">
        <v>233</v>
      </c>
      <c r="C11" s="89"/>
      <c r="D11" s="89"/>
      <c r="E11" s="89"/>
      <c r="F11" s="89"/>
      <c r="G11" s="89"/>
      <c r="H11" s="90"/>
      <c r="I11" s="91"/>
      <c r="J11" s="89"/>
      <c r="K11" s="90">
        <v>658.31461380799988</v>
      </c>
      <c r="L11" s="89"/>
      <c r="M11" s="92">
        <f>K11/$K$11</f>
        <v>1</v>
      </c>
      <c r="N11" s="92">
        <f>K11/'סכום נכסי הקרן'!$C$42</f>
        <v>9.2929877866301497E-2</v>
      </c>
      <c r="O11" s="5"/>
      <c r="BH11" s="1"/>
      <c r="BI11" s="3"/>
      <c r="BK11" s="1"/>
    </row>
    <row r="12" spans="2:63" ht="20.25">
      <c r="B12" s="71" t="s">
        <v>210</v>
      </c>
      <c r="C12" s="72"/>
      <c r="D12" s="72"/>
      <c r="E12" s="72"/>
      <c r="F12" s="72"/>
      <c r="G12" s="72"/>
      <c r="H12" s="80"/>
      <c r="I12" s="82"/>
      <c r="J12" s="72"/>
      <c r="K12" s="80">
        <v>51.213536691999991</v>
      </c>
      <c r="L12" s="72"/>
      <c r="M12" s="81">
        <f t="shared" ref="M12:M23" si="0">K12/$K$11</f>
        <v>7.7794926039628565E-2</v>
      </c>
      <c r="N12" s="81">
        <f>K12/'סכום נכסי הקרן'!$C$42</f>
        <v>7.2294729754806405E-3</v>
      </c>
      <c r="BI12" s="4"/>
    </row>
    <row r="13" spans="2:63">
      <c r="B13" s="88" t="s">
        <v>234</v>
      </c>
      <c r="C13" s="72"/>
      <c r="D13" s="72"/>
      <c r="E13" s="72"/>
      <c r="F13" s="72"/>
      <c r="G13" s="72"/>
      <c r="H13" s="80"/>
      <c r="I13" s="82"/>
      <c r="J13" s="72"/>
      <c r="K13" s="80">
        <v>51.213536691999991</v>
      </c>
      <c r="L13" s="72"/>
      <c r="M13" s="81">
        <f t="shared" si="0"/>
        <v>7.7794926039628565E-2</v>
      </c>
      <c r="N13" s="81">
        <f>K13/'סכום נכסי הקרן'!$C$42</f>
        <v>7.2294729754806405E-3</v>
      </c>
    </row>
    <row r="14" spans="2:63">
      <c r="B14" s="76" t="s">
        <v>881</v>
      </c>
      <c r="C14" s="70" t="s">
        <v>882</v>
      </c>
      <c r="D14" s="83" t="s">
        <v>100</v>
      </c>
      <c r="E14" s="70" t="s">
        <v>883</v>
      </c>
      <c r="F14" s="83" t="s">
        <v>884</v>
      </c>
      <c r="G14" s="83" t="s">
        <v>144</v>
      </c>
      <c r="H14" s="77">
        <v>415.19504999999998</v>
      </c>
      <c r="I14" s="79">
        <v>1308</v>
      </c>
      <c r="J14" s="70"/>
      <c r="K14" s="77">
        <v>5.4307512539999996</v>
      </c>
      <c r="L14" s="78">
        <v>5.7759679003712675E-6</v>
      </c>
      <c r="M14" s="78">
        <f t="shared" si="0"/>
        <v>8.2494769827240987E-3</v>
      </c>
      <c r="N14" s="78">
        <f>K14/'סכום נכסי הקרן'!$C$42</f>
        <v>7.6662288846541594E-4</v>
      </c>
    </row>
    <row r="15" spans="2:63">
      <c r="B15" s="76" t="s">
        <v>885</v>
      </c>
      <c r="C15" s="70" t="s">
        <v>886</v>
      </c>
      <c r="D15" s="83" t="s">
        <v>100</v>
      </c>
      <c r="E15" s="70" t="s">
        <v>883</v>
      </c>
      <c r="F15" s="83" t="s">
        <v>884</v>
      </c>
      <c r="G15" s="83" t="s">
        <v>144</v>
      </c>
      <c r="H15" s="77">
        <v>253.784156</v>
      </c>
      <c r="I15" s="79">
        <v>1735</v>
      </c>
      <c r="J15" s="70"/>
      <c r="K15" s="77">
        <v>4.4031551040000005</v>
      </c>
      <c r="L15" s="78">
        <v>6.1671576602520416E-6</v>
      </c>
      <c r="M15" s="78">
        <f t="shared" si="0"/>
        <v>6.6885270532429627E-3</v>
      </c>
      <c r="N15" s="78">
        <f>K15/'סכום נכסי הקרן'!$C$42</f>
        <v>6.2156400216332205E-4</v>
      </c>
    </row>
    <row r="16" spans="2:63" ht="20.25">
      <c r="B16" s="76" t="s">
        <v>887</v>
      </c>
      <c r="C16" s="70" t="s">
        <v>888</v>
      </c>
      <c r="D16" s="83" t="s">
        <v>100</v>
      </c>
      <c r="E16" s="70" t="s">
        <v>889</v>
      </c>
      <c r="F16" s="83" t="s">
        <v>884</v>
      </c>
      <c r="G16" s="83" t="s">
        <v>144</v>
      </c>
      <c r="H16" s="77">
        <v>0.26679199999999997</v>
      </c>
      <c r="I16" s="79">
        <v>1105</v>
      </c>
      <c r="J16" s="70"/>
      <c r="K16" s="77">
        <v>2.9480520000000001E-3</v>
      </c>
      <c r="L16" s="78">
        <v>5.3352744609071436E-7</v>
      </c>
      <c r="M16" s="78">
        <f t="shared" si="0"/>
        <v>4.478181006718182E-6</v>
      </c>
      <c r="N16" s="78">
        <f>K16/'סכום נכסי הקרן'!$C$42</f>
        <v>4.1615681401751174E-7</v>
      </c>
      <c r="BH16" s="4"/>
    </row>
    <row r="17" spans="2:14">
      <c r="B17" s="76" t="s">
        <v>890</v>
      </c>
      <c r="C17" s="70" t="s">
        <v>891</v>
      </c>
      <c r="D17" s="83" t="s">
        <v>100</v>
      </c>
      <c r="E17" s="70" t="s">
        <v>889</v>
      </c>
      <c r="F17" s="83" t="s">
        <v>884</v>
      </c>
      <c r="G17" s="83" t="s">
        <v>144</v>
      </c>
      <c r="H17" s="77">
        <v>689.32383000000004</v>
      </c>
      <c r="I17" s="79">
        <v>1306</v>
      </c>
      <c r="J17" s="70"/>
      <c r="K17" s="77">
        <v>9.0025692199999998</v>
      </c>
      <c r="L17" s="78">
        <v>6.4038783772276634E-6</v>
      </c>
      <c r="M17" s="78">
        <f t="shared" si="0"/>
        <v>1.3675177538479551E-2</v>
      </c>
      <c r="N17" s="78">
        <f>K17/'סכום נכסי הקרן'!$C$42</f>
        <v>1.2708325784508941E-3</v>
      </c>
    </row>
    <row r="18" spans="2:14">
      <c r="B18" s="76" t="s">
        <v>892</v>
      </c>
      <c r="C18" s="70" t="s">
        <v>893</v>
      </c>
      <c r="D18" s="83" t="s">
        <v>100</v>
      </c>
      <c r="E18" s="70" t="s">
        <v>889</v>
      </c>
      <c r="F18" s="83" t="s">
        <v>884</v>
      </c>
      <c r="G18" s="83" t="s">
        <v>144</v>
      </c>
      <c r="H18" s="77">
        <v>153.40539999999999</v>
      </c>
      <c r="I18" s="79">
        <v>1714</v>
      </c>
      <c r="J18" s="70"/>
      <c r="K18" s="77">
        <v>2.6293685559999997</v>
      </c>
      <c r="L18" s="78">
        <v>2.1769122852019122E-6</v>
      </c>
      <c r="M18" s="78">
        <f t="shared" si="0"/>
        <v>3.9940911242885846E-3</v>
      </c>
      <c r="N18" s="78">
        <f>K18/'סכום נכסי הקרן'!$C$42</f>
        <v>3.7117040036701703E-4</v>
      </c>
    </row>
    <row r="19" spans="2:14">
      <c r="B19" s="76" t="s">
        <v>894</v>
      </c>
      <c r="C19" s="70" t="s">
        <v>895</v>
      </c>
      <c r="D19" s="83" t="s">
        <v>100</v>
      </c>
      <c r="E19" s="70" t="s">
        <v>896</v>
      </c>
      <c r="F19" s="83" t="s">
        <v>884</v>
      </c>
      <c r="G19" s="83" t="s">
        <v>144</v>
      </c>
      <c r="H19" s="77">
        <v>8.8208110000000008</v>
      </c>
      <c r="I19" s="79">
        <v>16820</v>
      </c>
      <c r="J19" s="70"/>
      <c r="K19" s="77">
        <v>1.4836603260000001</v>
      </c>
      <c r="L19" s="78">
        <v>9.6592577553861295E-7</v>
      </c>
      <c r="M19" s="78">
        <f t="shared" si="0"/>
        <v>2.2537253387370734E-3</v>
      </c>
      <c r="N19" s="78">
        <f>K19/'סכום נכסי הקרן'!$C$42</f>
        <v>2.0943842047302518E-4</v>
      </c>
    </row>
    <row r="20" spans="2:14">
      <c r="B20" s="76" t="s">
        <v>897</v>
      </c>
      <c r="C20" s="70" t="s">
        <v>898</v>
      </c>
      <c r="D20" s="83" t="s">
        <v>100</v>
      </c>
      <c r="E20" s="70" t="s">
        <v>896</v>
      </c>
      <c r="F20" s="83" t="s">
        <v>884</v>
      </c>
      <c r="G20" s="83" t="s">
        <v>144</v>
      </c>
      <c r="H20" s="77">
        <v>107.05029</v>
      </c>
      <c r="I20" s="79">
        <v>13170</v>
      </c>
      <c r="J20" s="70"/>
      <c r="K20" s="77">
        <v>14.098523193</v>
      </c>
      <c r="L20" s="78">
        <v>7.7985874723771944E-6</v>
      </c>
      <c r="M20" s="78">
        <f t="shared" si="0"/>
        <v>2.1416087228335313E-2</v>
      </c>
      <c r="N20" s="78">
        <f>K20/'סכום נכסי הקרן'!$C$42</f>
        <v>1.9901943705032598E-3</v>
      </c>
    </row>
    <row r="21" spans="2:14">
      <c r="B21" s="76" t="s">
        <v>899</v>
      </c>
      <c r="C21" s="70" t="s">
        <v>900</v>
      </c>
      <c r="D21" s="83" t="s">
        <v>100</v>
      </c>
      <c r="E21" s="70" t="s">
        <v>901</v>
      </c>
      <c r="F21" s="83" t="s">
        <v>884</v>
      </c>
      <c r="G21" s="83" t="s">
        <v>144</v>
      </c>
      <c r="H21" s="77">
        <v>520.24440000000004</v>
      </c>
      <c r="I21" s="79">
        <v>1311</v>
      </c>
      <c r="J21" s="70"/>
      <c r="K21" s="77">
        <v>6.8204040839999998</v>
      </c>
      <c r="L21" s="78">
        <v>2.7016318909887669E-6</v>
      </c>
      <c r="M21" s="78">
        <f t="shared" si="0"/>
        <v>1.0360402064519865E-2</v>
      </c>
      <c r="N21" s="78">
        <f>K21/'סכום נכסי הקרן'!$C$42</f>
        <v>9.6279089850160899E-4</v>
      </c>
    </row>
    <row r="22" spans="2:14">
      <c r="B22" s="76" t="s">
        <v>902</v>
      </c>
      <c r="C22" s="70" t="s">
        <v>903</v>
      </c>
      <c r="D22" s="83" t="s">
        <v>100</v>
      </c>
      <c r="E22" s="70" t="s">
        <v>901</v>
      </c>
      <c r="F22" s="83" t="s">
        <v>884</v>
      </c>
      <c r="G22" s="83" t="s">
        <v>144</v>
      </c>
      <c r="H22" s="77">
        <v>7.8999999999999996E-5</v>
      </c>
      <c r="I22" s="79">
        <v>1327</v>
      </c>
      <c r="J22" s="70"/>
      <c r="K22" s="77">
        <v>1.0440000000000001E-6</v>
      </c>
      <c r="L22" s="78">
        <v>8.5000781469209878E-13</v>
      </c>
      <c r="M22" s="78">
        <f t="shared" si="0"/>
        <v>1.5858678785224216E-9</v>
      </c>
      <c r="N22" s="78">
        <f>K22/'סכום נכסי הקרן'!$C$42</f>
        <v>1.4737450826317929E-10</v>
      </c>
    </row>
    <row r="23" spans="2:14">
      <c r="B23" s="76" t="s">
        <v>904</v>
      </c>
      <c r="C23" s="70" t="s">
        <v>905</v>
      </c>
      <c r="D23" s="83" t="s">
        <v>100</v>
      </c>
      <c r="E23" s="70" t="s">
        <v>901</v>
      </c>
      <c r="F23" s="83" t="s">
        <v>884</v>
      </c>
      <c r="G23" s="83" t="s">
        <v>144</v>
      </c>
      <c r="H23" s="77">
        <v>429.86860999999999</v>
      </c>
      <c r="I23" s="79">
        <v>1708</v>
      </c>
      <c r="J23" s="70"/>
      <c r="K23" s="77">
        <v>7.342155859</v>
      </c>
      <c r="L23" s="78">
        <v>4.5485345559806666E-6</v>
      </c>
      <c r="M23" s="78">
        <f t="shared" si="0"/>
        <v>1.115295894242653E-2</v>
      </c>
      <c r="N23" s="78">
        <f>K23/'סכום נכסי הקרן'!$C$42</f>
        <v>1.0364431123675727E-3</v>
      </c>
    </row>
    <row r="24" spans="2:14">
      <c r="B24" s="73"/>
      <c r="C24" s="70"/>
      <c r="D24" s="70"/>
      <c r="E24" s="70"/>
      <c r="F24" s="70"/>
      <c r="G24" s="70"/>
      <c r="H24" s="77"/>
      <c r="I24" s="79"/>
      <c r="J24" s="70"/>
      <c r="K24" s="70"/>
      <c r="L24" s="70"/>
      <c r="M24" s="78"/>
      <c r="N24" s="70"/>
    </row>
    <row r="25" spans="2:14">
      <c r="B25" s="71" t="s">
        <v>209</v>
      </c>
      <c r="C25" s="72"/>
      <c r="D25" s="72"/>
      <c r="E25" s="72"/>
      <c r="F25" s="72"/>
      <c r="G25" s="72"/>
      <c r="H25" s="80"/>
      <c r="I25" s="82"/>
      <c r="J25" s="72"/>
      <c r="K25" s="80">
        <v>607.10107711600006</v>
      </c>
      <c r="L25" s="72"/>
      <c r="M25" s="81">
        <f t="shared" ref="M25:M69" si="1">K25/$K$11</f>
        <v>0.92220507396037166</v>
      </c>
      <c r="N25" s="81">
        <f>K25/'סכום נכסי הקרן'!$C$42</f>
        <v>8.5700404890820883E-2</v>
      </c>
    </row>
    <row r="26" spans="2:14">
      <c r="B26" s="88" t="s">
        <v>235</v>
      </c>
      <c r="C26" s="72"/>
      <c r="D26" s="72"/>
      <c r="E26" s="72"/>
      <c r="F26" s="72"/>
      <c r="G26" s="72"/>
      <c r="H26" s="80"/>
      <c r="I26" s="82"/>
      <c r="J26" s="72"/>
      <c r="K26" s="80">
        <v>607.10107711600006</v>
      </c>
      <c r="L26" s="72"/>
      <c r="M26" s="81">
        <f t="shared" si="1"/>
        <v>0.92220507396037166</v>
      </c>
      <c r="N26" s="81">
        <f>K26/'סכום נכסי הקרן'!$C$42</f>
        <v>8.5700404890820883E-2</v>
      </c>
    </row>
    <row r="27" spans="2:14">
      <c r="B27" s="76" t="s">
        <v>906</v>
      </c>
      <c r="C27" s="70" t="s">
        <v>907</v>
      </c>
      <c r="D27" s="83" t="s">
        <v>25</v>
      </c>
      <c r="E27" s="70"/>
      <c r="F27" s="83" t="s">
        <v>884</v>
      </c>
      <c r="G27" s="83" t="s">
        <v>143</v>
      </c>
      <c r="H27" s="77">
        <v>62.226008</v>
      </c>
      <c r="I27" s="79">
        <v>3371.14</v>
      </c>
      <c r="J27" s="70"/>
      <c r="K27" s="77">
        <v>7.2707177830000003</v>
      </c>
      <c r="L27" s="78">
        <v>3.129957765242836E-6</v>
      </c>
      <c r="M27" s="78">
        <f t="shared" si="1"/>
        <v>1.1044442323622082E-2</v>
      </c>
      <c r="N27" s="78">
        <f>K27/'סכום נכסי הקרן'!$C$42</f>
        <v>1.0263586762356113E-3</v>
      </c>
    </row>
    <row r="28" spans="2:14">
      <c r="B28" s="76" t="s">
        <v>908</v>
      </c>
      <c r="C28" s="70" t="s">
        <v>909</v>
      </c>
      <c r="D28" s="83" t="s">
        <v>25</v>
      </c>
      <c r="E28" s="70"/>
      <c r="F28" s="83" t="s">
        <v>884</v>
      </c>
      <c r="G28" s="83" t="s">
        <v>143</v>
      </c>
      <c r="H28" s="77">
        <v>2.5858730000000003</v>
      </c>
      <c r="I28" s="79">
        <v>449.32</v>
      </c>
      <c r="J28" s="70"/>
      <c r="K28" s="77">
        <v>4.0270902000000004E-2</v>
      </c>
      <c r="L28" s="78">
        <v>5.889095256221043E-9</v>
      </c>
      <c r="M28" s="78">
        <f t="shared" si="1"/>
        <v>6.1172729809314506E-5</v>
      </c>
      <c r="N28" s="78">
        <f>K28/'סכום נכסי הקרן'!$C$42</f>
        <v>5.6847743099278586E-6</v>
      </c>
    </row>
    <row r="29" spans="2:14">
      <c r="B29" s="76" t="s">
        <v>910</v>
      </c>
      <c r="C29" s="70" t="s">
        <v>911</v>
      </c>
      <c r="D29" s="83" t="s">
        <v>25</v>
      </c>
      <c r="E29" s="70"/>
      <c r="F29" s="83" t="s">
        <v>884</v>
      </c>
      <c r="G29" s="83" t="s">
        <v>143</v>
      </c>
      <c r="H29" s="77">
        <v>105.58637799999998</v>
      </c>
      <c r="I29" s="79">
        <v>5940.9</v>
      </c>
      <c r="J29" s="70"/>
      <c r="K29" s="77">
        <v>21.741459313</v>
      </c>
      <c r="L29" s="78">
        <v>3.6936779792918843E-6</v>
      </c>
      <c r="M29" s="78">
        <f t="shared" si="1"/>
        <v>3.3025940571541047E-2</v>
      </c>
      <c r="N29" s="78">
        <f>K29/'סכום נכסי הקרן'!$C$42</f>
        <v>3.0690966237330412E-3</v>
      </c>
    </row>
    <row r="30" spans="2:14">
      <c r="B30" s="76" t="s">
        <v>912</v>
      </c>
      <c r="C30" s="70" t="s">
        <v>913</v>
      </c>
      <c r="D30" s="83" t="s">
        <v>25</v>
      </c>
      <c r="E30" s="70"/>
      <c r="F30" s="83" t="s">
        <v>884</v>
      </c>
      <c r="G30" s="83" t="s">
        <v>145</v>
      </c>
      <c r="H30" s="77">
        <v>22.639400000000002</v>
      </c>
      <c r="I30" s="79">
        <v>5500.1</v>
      </c>
      <c r="J30" s="70"/>
      <c r="K30" s="77">
        <v>4.8348223309999998</v>
      </c>
      <c r="L30" s="78">
        <v>1.5082293278168697E-6</v>
      </c>
      <c r="M30" s="78">
        <f t="shared" si="1"/>
        <v>7.3442427520074701E-3</v>
      </c>
      <c r="N30" s="78">
        <f>K30/'סכום נכסי הקרן'!$C$42</f>
        <v>6.8249958196452414E-4</v>
      </c>
    </row>
    <row r="31" spans="2:14">
      <c r="B31" s="76" t="s">
        <v>914</v>
      </c>
      <c r="C31" s="70" t="s">
        <v>915</v>
      </c>
      <c r="D31" s="83" t="s">
        <v>621</v>
      </c>
      <c r="E31" s="70"/>
      <c r="F31" s="83" t="s">
        <v>884</v>
      </c>
      <c r="G31" s="83" t="s">
        <v>143</v>
      </c>
      <c r="H31" s="77">
        <v>58.053890000000003</v>
      </c>
      <c r="I31" s="79">
        <v>5404</v>
      </c>
      <c r="J31" s="70"/>
      <c r="K31" s="77">
        <v>10.873646858999999</v>
      </c>
      <c r="L31" s="78">
        <v>3.4169446733372573E-7</v>
      </c>
      <c r="M31" s="78">
        <f t="shared" si="1"/>
        <v>1.6517401605444751E-2</v>
      </c>
      <c r="N31" s="78">
        <f>K31/'סכום נכסי הקרן'!$C$42</f>
        <v>1.534960113862633E-3</v>
      </c>
    </row>
    <row r="32" spans="2:14">
      <c r="B32" s="76" t="s">
        <v>916</v>
      </c>
      <c r="C32" s="70" t="s">
        <v>917</v>
      </c>
      <c r="D32" s="83" t="s">
        <v>621</v>
      </c>
      <c r="E32" s="70"/>
      <c r="F32" s="83" t="s">
        <v>884</v>
      </c>
      <c r="G32" s="83" t="s">
        <v>143</v>
      </c>
      <c r="H32" s="77">
        <v>29.754639999999998</v>
      </c>
      <c r="I32" s="79">
        <v>12771</v>
      </c>
      <c r="J32" s="70"/>
      <c r="K32" s="77">
        <v>13.170678948000001</v>
      </c>
      <c r="L32" s="78">
        <v>2.9056342859111541E-7</v>
      </c>
      <c r="M32" s="78">
        <f t="shared" si="1"/>
        <v>2.0006663488471917E-2</v>
      </c>
      <c r="N32" s="78">
        <f>K32/'סכום נכסי הקרן'!$C$42</f>
        <v>1.8592167944958887E-3</v>
      </c>
    </row>
    <row r="33" spans="2:14">
      <c r="B33" s="76" t="s">
        <v>918</v>
      </c>
      <c r="C33" s="70" t="s">
        <v>919</v>
      </c>
      <c r="D33" s="83" t="s">
        <v>621</v>
      </c>
      <c r="E33" s="70"/>
      <c r="F33" s="83" t="s">
        <v>884</v>
      </c>
      <c r="G33" s="83" t="s">
        <v>143</v>
      </c>
      <c r="H33" s="77">
        <v>45.109974999999991</v>
      </c>
      <c r="I33" s="79">
        <v>5864</v>
      </c>
      <c r="J33" s="70"/>
      <c r="K33" s="77">
        <v>9.1684327569999997</v>
      </c>
      <c r="L33" s="78">
        <v>2.0131927885671682E-7</v>
      </c>
      <c r="M33" s="78">
        <f t="shared" si="1"/>
        <v>1.3927129315822861E-2</v>
      </c>
      <c r="N33" s="78">
        <f>K33/'סכום נכסי הקרן'!$C$42</f>
        <v>1.2942464263476056E-3</v>
      </c>
    </row>
    <row r="34" spans="2:14">
      <c r="B34" s="76" t="s">
        <v>920</v>
      </c>
      <c r="C34" s="70" t="s">
        <v>921</v>
      </c>
      <c r="D34" s="83" t="s">
        <v>104</v>
      </c>
      <c r="E34" s="70"/>
      <c r="F34" s="83" t="s">
        <v>884</v>
      </c>
      <c r="G34" s="83" t="s">
        <v>153</v>
      </c>
      <c r="H34" s="77">
        <v>968.07387500000016</v>
      </c>
      <c r="I34" s="79">
        <v>1653</v>
      </c>
      <c r="J34" s="70"/>
      <c r="K34" s="77">
        <v>51.484074802000002</v>
      </c>
      <c r="L34" s="78">
        <v>2.8661893242225603E-7</v>
      </c>
      <c r="M34" s="78">
        <f t="shared" si="1"/>
        <v>7.8205881689595219E-2</v>
      </c>
      <c r="N34" s="78">
        <f>K34/'סכום נכסי הקרן'!$C$42</f>
        <v>7.2676630338405082E-3</v>
      </c>
    </row>
    <row r="35" spans="2:14">
      <c r="B35" s="76" t="s">
        <v>922</v>
      </c>
      <c r="C35" s="70" t="s">
        <v>923</v>
      </c>
      <c r="D35" s="83" t="s">
        <v>621</v>
      </c>
      <c r="E35" s="70"/>
      <c r="F35" s="83" t="s">
        <v>884</v>
      </c>
      <c r="G35" s="83" t="s">
        <v>143</v>
      </c>
      <c r="H35" s="77">
        <v>18.823043999999999</v>
      </c>
      <c r="I35" s="79">
        <v>10007</v>
      </c>
      <c r="J35" s="70"/>
      <c r="K35" s="77">
        <v>6.5286338969999997</v>
      </c>
      <c r="L35" s="78">
        <v>8.1163433598721579E-8</v>
      </c>
      <c r="M35" s="78">
        <f t="shared" si="1"/>
        <v>9.9171942412691182E-3</v>
      </c>
      <c r="N35" s="78">
        <f>K35/'סכום נכסי הקרן'!$C$42</f>
        <v>9.2160364961752764E-4</v>
      </c>
    </row>
    <row r="36" spans="2:14">
      <c r="B36" s="76" t="s">
        <v>924</v>
      </c>
      <c r="C36" s="70" t="s">
        <v>925</v>
      </c>
      <c r="D36" s="83" t="s">
        <v>25</v>
      </c>
      <c r="E36" s="70"/>
      <c r="F36" s="83" t="s">
        <v>884</v>
      </c>
      <c r="G36" s="83" t="s">
        <v>152</v>
      </c>
      <c r="H36" s="77">
        <v>138.43614700000001</v>
      </c>
      <c r="I36" s="79">
        <v>3530</v>
      </c>
      <c r="J36" s="70"/>
      <c r="K36" s="77">
        <v>12.367503288</v>
      </c>
      <c r="L36" s="78">
        <v>2.4463979710377581E-6</v>
      </c>
      <c r="M36" s="78">
        <f t="shared" si="1"/>
        <v>1.878661513597666E-2</v>
      </c>
      <c r="N36" s="78">
        <f>K36/'סכום נכסי הקרן'!$C$42</f>
        <v>1.7458378501075222E-3</v>
      </c>
    </row>
    <row r="37" spans="2:14">
      <c r="B37" s="76" t="s">
        <v>926</v>
      </c>
      <c r="C37" s="70" t="s">
        <v>927</v>
      </c>
      <c r="D37" s="83" t="s">
        <v>103</v>
      </c>
      <c r="E37" s="70"/>
      <c r="F37" s="83" t="s">
        <v>884</v>
      </c>
      <c r="G37" s="83" t="s">
        <v>143</v>
      </c>
      <c r="H37" s="77">
        <v>418.14573999999999</v>
      </c>
      <c r="I37" s="79">
        <v>459.5</v>
      </c>
      <c r="J37" s="70"/>
      <c r="K37" s="77">
        <v>6.6595019540000013</v>
      </c>
      <c r="L37" s="78">
        <v>2.0855149127182044E-6</v>
      </c>
      <c r="M37" s="78">
        <f t="shared" si="1"/>
        <v>1.0115986815906038E-2</v>
      </c>
      <c r="N37" s="78">
        <f>K37/'סכום נכסי הקרן'!$C$42</f>
        <v>9.4007741929926425E-4</v>
      </c>
    </row>
    <row r="38" spans="2:14">
      <c r="B38" s="76" t="s">
        <v>928</v>
      </c>
      <c r="C38" s="70" t="s">
        <v>929</v>
      </c>
      <c r="D38" s="83" t="s">
        <v>621</v>
      </c>
      <c r="E38" s="70"/>
      <c r="F38" s="83" t="s">
        <v>884</v>
      </c>
      <c r="G38" s="83" t="s">
        <v>143</v>
      </c>
      <c r="H38" s="77">
        <v>79.282435000000007</v>
      </c>
      <c r="I38" s="79">
        <v>6870</v>
      </c>
      <c r="J38" s="70"/>
      <c r="K38" s="77">
        <v>18.878273569000001</v>
      </c>
      <c r="L38" s="78">
        <v>5.9914480147514472E-7</v>
      </c>
      <c r="M38" s="78">
        <f t="shared" si="1"/>
        <v>2.8676673999076568E-2</v>
      </c>
      <c r="N38" s="78">
        <f>K38/'סכום נכסי הקרן'!$C$42</f>
        <v>2.6649198123459292E-3</v>
      </c>
    </row>
    <row r="39" spans="2:14">
      <c r="B39" s="76" t="s">
        <v>930</v>
      </c>
      <c r="C39" s="70" t="s">
        <v>931</v>
      </c>
      <c r="D39" s="83" t="s">
        <v>621</v>
      </c>
      <c r="E39" s="70"/>
      <c r="F39" s="83" t="s">
        <v>884</v>
      </c>
      <c r="G39" s="83" t="s">
        <v>143</v>
      </c>
      <c r="H39" s="77">
        <v>24.773972000000001</v>
      </c>
      <c r="I39" s="79">
        <v>6348</v>
      </c>
      <c r="J39" s="70"/>
      <c r="K39" s="77">
        <v>5.4508109400000002</v>
      </c>
      <c r="L39" s="78">
        <v>2.1449326406926407E-6</v>
      </c>
      <c r="M39" s="78">
        <f t="shared" si="1"/>
        <v>8.2799482582802744E-3</v>
      </c>
      <c r="N39" s="78">
        <f>K39/'סכום נכסי הקרן'!$C$42</f>
        <v>7.694545803812817E-4</v>
      </c>
    </row>
    <row r="40" spans="2:14">
      <c r="B40" s="76" t="s">
        <v>932</v>
      </c>
      <c r="C40" s="70" t="s">
        <v>933</v>
      </c>
      <c r="D40" s="83" t="s">
        <v>103</v>
      </c>
      <c r="E40" s="70"/>
      <c r="F40" s="83" t="s">
        <v>884</v>
      </c>
      <c r="G40" s="83" t="s">
        <v>143</v>
      </c>
      <c r="H40" s="77">
        <v>307.24900000000002</v>
      </c>
      <c r="I40" s="79">
        <v>569.70000000000005</v>
      </c>
      <c r="J40" s="70"/>
      <c r="K40" s="77">
        <v>6.0668779189999995</v>
      </c>
      <c r="L40" s="78">
        <v>1.0006190668754736E-5</v>
      </c>
      <c r="M40" s="78">
        <f t="shared" si="1"/>
        <v>9.2157728109761045E-3</v>
      </c>
      <c r="N40" s="78">
        <f>K40/'סכום נכסי הקרן'!$C$42</f>
        <v>8.5642064176759142E-4</v>
      </c>
    </row>
    <row r="41" spans="2:14">
      <c r="B41" s="76" t="s">
        <v>934</v>
      </c>
      <c r="C41" s="70" t="s">
        <v>935</v>
      </c>
      <c r="D41" s="83" t="s">
        <v>25</v>
      </c>
      <c r="E41" s="70"/>
      <c r="F41" s="83" t="s">
        <v>884</v>
      </c>
      <c r="G41" s="83" t="s">
        <v>145</v>
      </c>
      <c r="H41" s="77">
        <v>61.449799999999996</v>
      </c>
      <c r="I41" s="79">
        <v>3691</v>
      </c>
      <c r="J41" s="70"/>
      <c r="K41" s="77">
        <v>8.8066257329999988</v>
      </c>
      <c r="L41" s="78">
        <v>1.0780666666666667E-5</v>
      </c>
      <c r="M41" s="78">
        <f t="shared" si="1"/>
        <v>1.3377533398595473E-2</v>
      </c>
      <c r="N41" s="78">
        <f>K41/'סכום נכסי הקרן'!$C$42</f>
        <v>1.2431725448838464E-3</v>
      </c>
    </row>
    <row r="42" spans="2:14">
      <c r="B42" s="76" t="s">
        <v>936</v>
      </c>
      <c r="C42" s="70" t="s">
        <v>937</v>
      </c>
      <c r="D42" s="83" t="s">
        <v>103</v>
      </c>
      <c r="E42" s="70"/>
      <c r="F42" s="83" t="s">
        <v>884</v>
      </c>
      <c r="G42" s="83" t="s">
        <v>143</v>
      </c>
      <c r="H42" s="77">
        <v>386.93490000000003</v>
      </c>
      <c r="I42" s="79">
        <v>2703</v>
      </c>
      <c r="J42" s="70"/>
      <c r="K42" s="77">
        <v>36.250375433000002</v>
      </c>
      <c r="L42" s="78">
        <v>7.9718801663886455E-7</v>
      </c>
      <c r="M42" s="78">
        <f t="shared" si="1"/>
        <v>5.5065427187330478E-2</v>
      </c>
      <c r="N42" s="78">
        <f>K42/'סכום נכסי הקרן'!$C$42</f>
        <v>5.1172234231743399E-3</v>
      </c>
    </row>
    <row r="43" spans="2:14">
      <c r="B43" s="76" t="s">
        <v>938</v>
      </c>
      <c r="C43" s="70" t="s">
        <v>939</v>
      </c>
      <c r="D43" s="83" t="s">
        <v>859</v>
      </c>
      <c r="E43" s="70"/>
      <c r="F43" s="83" t="s">
        <v>884</v>
      </c>
      <c r="G43" s="83" t="s">
        <v>148</v>
      </c>
      <c r="H43" s="77">
        <v>1292.3038799999999</v>
      </c>
      <c r="I43" s="79">
        <v>2778</v>
      </c>
      <c r="J43" s="70"/>
      <c r="K43" s="77">
        <v>16.054211240000001</v>
      </c>
      <c r="L43" s="78">
        <v>8.2208306316835361E-6</v>
      </c>
      <c r="M43" s="78">
        <f t="shared" si="1"/>
        <v>2.43868370886299E-2</v>
      </c>
      <c r="N43" s="78">
        <f>K43/'סכום נכסי הקרן'!$C$42</f>
        <v>2.2662657921917683E-3</v>
      </c>
    </row>
    <row r="44" spans="2:14">
      <c r="B44" s="76" t="s">
        <v>940</v>
      </c>
      <c r="C44" s="70" t="s">
        <v>941</v>
      </c>
      <c r="D44" s="83" t="s">
        <v>25</v>
      </c>
      <c r="E44" s="70"/>
      <c r="F44" s="83" t="s">
        <v>884</v>
      </c>
      <c r="G44" s="83" t="s">
        <v>145</v>
      </c>
      <c r="H44" s="77">
        <v>343.84090099999992</v>
      </c>
      <c r="I44" s="79">
        <v>2227</v>
      </c>
      <c r="J44" s="70"/>
      <c r="K44" s="77">
        <v>29.731907537000001</v>
      </c>
      <c r="L44" s="78">
        <v>1.3507318948935348E-6</v>
      </c>
      <c r="M44" s="78">
        <f t="shared" si="1"/>
        <v>4.5163675411999032E-2</v>
      </c>
      <c r="N44" s="78">
        <f>K44/'סכום נכסי הקרן'!$C$42</f>
        <v>4.1970548400303538E-3</v>
      </c>
    </row>
    <row r="45" spans="2:14">
      <c r="B45" s="76" t="s">
        <v>942</v>
      </c>
      <c r="C45" s="70" t="s">
        <v>943</v>
      </c>
      <c r="D45" s="83" t="s">
        <v>104</v>
      </c>
      <c r="E45" s="70"/>
      <c r="F45" s="83" t="s">
        <v>884</v>
      </c>
      <c r="G45" s="83" t="s">
        <v>153</v>
      </c>
      <c r="H45" s="77">
        <v>7.9884740000000001</v>
      </c>
      <c r="I45" s="79">
        <v>23090</v>
      </c>
      <c r="J45" s="70"/>
      <c r="K45" s="77">
        <v>5.934434188</v>
      </c>
      <c r="L45" s="78">
        <v>3.5904046242099094E-7</v>
      </c>
      <c r="M45" s="78">
        <f t="shared" si="1"/>
        <v>9.0145867394200094E-3</v>
      </c>
      <c r="N45" s="78">
        <f>K45/'סכום נכסי הקרן'!$C$42</f>
        <v>8.3772444470948243E-4</v>
      </c>
    </row>
    <row r="46" spans="2:14">
      <c r="B46" s="76" t="s">
        <v>944</v>
      </c>
      <c r="C46" s="70" t="s">
        <v>945</v>
      </c>
      <c r="D46" s="83" t="s">
        <v>103</v>
      </c>
      <c r="E46" s="70"/>
      <c r="F46" s="83" t="s">
        <v>884</v>
      </c>
      <c r="G46" s="83" t="s">
        <v>143</v>
      </c>
      <c r="H46" s="77">
        <v>1.6940090000000001</v>
      </c>
      <c r="I46" s="79">
        <v>30830</v>
      </c>
      <c r="J46" s="70"/>
      <c r="K46" s="77">
        <v>1.8101637650000002</v>
      </c>
      <c r="L46" s="78">
        <v>1.491002652148685E-8</v>
      </c>
      <c r="M46" s="78">
        <f t="shared" si="1"/>
        <v>2.7496940323550856E-3</v>
      </c>
      <c r="N46" s="78">
        <f>K46/'סכום נכסי הקרן'!$C$42</f>
        <v>2.555287305964562E-4</v>
      </c>
    </row>
    <row r="47" spans="2:14">
      <c r="B47" s="76" t="s">
        <v>946</v>
      </c>
      <c r="C47" s="70" t="s">
        <v>947</v>
      </c>
      <c r="D47" s="83" t="s">
        <v>621</v>
      </c>
      <c r="E47" s="70"/>
      <c r="F47" s="83" t="s">
        <v>884</v>
      </c>
      <c r="G47" s="83" t="s">
        <v>143</v>
      </c>
      <c r="H47" s="77">
        <v>67.756489999999999</v>
      </c>
      <c r="I47" s="79">
        <v>4415</v>
      </c>
      <c r="J47" s="70"/>
      <c r="K47" s="77">
        <v>10.36836235</v>
      </c>
      <c r="L47" s="78">
        <v>2.0195675111773472E-6</v>
      </c>
      <c r="M47" s="78">
        <f t="shared" si="1"/>
        <v>1.5749859007419778E-2</v>
      </c>
      <c r="N47" s="78">
        <f>K47/'סכום נכסי הקרן'!$C$42</f>
        <v>1.4636324739709886E-3</v>
      </c>
    </row>
    <row r="48" spans="2:14">
      <c r="B48" s="76" t="s">
        <v>948</v>
      </c>
      <c r="C48" s="70" t="s">
        <v>949</v>
      </c>
      <c r="D48" s="83" t="s">
        <v>25</v>
      </c>
      <c r="E48" s="70"/>
      <c r="F48" s="83" t="s">
        <v>884</v>
      </c>
      <c r="G48" s="83" t="s">
        <v>145</v>
      </c>
      <c r="H48" s="77">
        <v>61.747346</v>
      </c>
      <c r="I48" s="79">
        <v>2557</v>
      </c>
      <c r="J48" s="70"/>
      <c r="K48" s="77">
        <v>6.1304738949999988</v>
      </c>
      <c r="L48" s="78">
        <v>8.7584887943262405E-6</v>
      </c>
      <c r="M48" s="78">
        <f t="shared" si="1"/>
        <v>9.3123770404221588E-3</v>
      </c>
      <c r="N48" s="78">
        <f>K48/'סכום נכסי הקרן'!$C$42</f>
        <v>8.6539806101138146E-4</v>
      </c>
    </row>
    <row r="49" spans="2:14">
      <c r="B49" s="76" t="s">
        <v>950</v>
      </c>
      <c r="C49" s="70" t="s">
        <v>951</v>
      </c>
      <c r="D49" s="83" t="s">
        <v>621</v>
      </c>
      <c r="E49" s="70"/>
      <c r="F49" s="83" t="s">
        <v>884</v>
      </c>
      <c r="G49" s="83" t="s">
        <v>143</v>
      </c>
      <c r="H49" s="77">
        <v>41.252220999999999</v>
      </c>
      <c r="I49" s="79">
        <v>14318</v>
      </c>
      <c r="J49" s="70"/>
      <c r="K49" s="77">
        <v>20.471904748</v>
      </c>
      <c r="L49" s="78">
        <v>1.6111002148017966E-7</v>
      </c>
      <c r="M49" s="78">
        <f t="shared" si="1"/>
        <v>3.1097448421478782E-2</v>
      </c>
      <c r="N49" s="78">
        <f>K49/'סכום נכסי הקרן'!$C$42</f>
        <v>2.8898820837616338E-3</v>
      </c>
    </row>
    <row r="50" spans="2:14">
      <c r="B50" s="76" t="s">
        <v>952</v>
      </c>
      <c r="C50" s="70" t="s">
        <v>953</v>
      </c>
      <c r="D50" s="83" t="s">
        <v>103</v>
      </c>
      <c r="E50" s="70"/>
      <c r="F50" s="83" t="s">
        <v>884</v>
      </c>
      <c r="G50" s="83" t="s">
        <v>143</v>
      </c>
      <c r="H50" s="77">
        <v>1583.3576880000003</v>
      </c>
      <c r="I50" s="79">
        <v>737.5</v>
      </c>
      <c r="J50" s="70"/>
      <c r="K50" s="77">
        <v>40.473393391999998</v>
      </c>
      <c r="L50" s="78">
        <v>7.4336041690140858E-6</v>
      </c>
      <c r="M50" s="78">
        <f t="shared" si="1"/>
        <v>6.1480320416833746E-2</v>
      </c>
      <c r="N50" s="78">
        <f>K50/'סכום נכסי הקרן'!$C$42</f>
        <v>5.7133586675174423E-3</v>
      </c>
    </row>
    <row r="51" spans="2:14">
      <c r="B51" s="76" t="s">
        <v>954</v>
      </c>
      <c r="C51" s="70" t="s">
        <v>955</v>
      </c>
      <c r="D51" s="83" t="s">
        <v>621</v>
      </c>
      <c r="E51" s="70"/>
      <c r="F51" s="83" t="s">
        <v>884</v>
      </c>
      <c r="G51" s="83" t="s">
        <v>143</v>
      </c>
      <c r="H51" s="77">
        <v>22.363296000000002</v>
      </c>
      <c r="I51" s="79">
        <v>28425</v>
      </c>
      <c r="J51" s="70"/>
      <c r="K51" s="77">
        <v>22.032554375</v>
      </c>
      <c r="L51" s="78">
        <v>1.3271985756676559E-6</v>
      </c>
      <c r="M51" s="78">
        <f t="shared" si="1"/>
        <v>3.3468122859301869E-2</v>
      </c>
      <c r="N51" s="78">
        <f>K51/'סכום נכסי הקרן'!$C$42</f>
        <v>3.1101885697292957E-3</v>
      </c>
    </row>
    <row r="52" spans="2:14">
      <c r="B52" s="76" t="s">
        <v>956</v>
      </c>
      <c r="C52" s="70" t="s">
        <v>957</v>
      </c>
      <c r="D52" s="83" t="s">
        <v>25</v>
      </c>
      <c r="E52" s="70"/>
      <c r="F52" s="83" t="s">
        <v>884</v>
      </c>
      <c r="G52" s="83" t="s">
        <v>145</v>
      </c>
      <c r="H52" s="77">
        <v>92.821539999999985</v>
      </c>
      <c r="I52" s="79">
        <v>3494.5</v>
      </c>
      <c r="J52" s="70"/>
      <c r="K52" s="77">
        <v>12.594439232999997</v>
      </c>
      <c r="L52" s="78">
        <v>8.2142955752212382E-6</v>
      </c>
      <c r="M52" s="78">
        <f t="shared" si="1"/>
        <v>1.9131337765916915E-2</v>
      </c>
      <c r="N52" s="78">
        <f>K52/'סכום נכסי הקרן'!$C$42</f>
        <v>1.7778728820056202E-3</v>
      </c>
    </row>
    <row r="53" spans="2:14">
      <c r="B53" s="76" t="s">
        <v>958</v>
      </c>
      <c r="C53" s="70" t="s">
        <v>959</v>
      </c>
      <c r="D53" s="83" t="s">
        <v>621</v>
      </c>
      <c r="E53" s="70"/>
      <c r="F53" s="83" t="s">
        <v>884</v>
      </c>
      <c r="G53" s="83" t="s">
        <v>143</v>
      </c>
      <c r="H53" s="77">
        <v>2.5226760000000001</v>
      </c>
      <c r="I53" s="79">
        <v>16472</v>
      </c>
      <c r="J53" s="70"/>
      <c r="K53" s="77">
        <v>1.440244971</v>
      </c>
      <c r="L53" s="78">
        <v>1.3562774193548388E-7</v>
      </c>
      <c r="M53" s="78">
        <f t="shared" si="1"/>
        <v>2.1877760888049393E-3</v>
      </c>
      <c r="N53" s="78">
        <f>K53/'סכום נכסי הקרן'!$C$42</f>
        <v>2.0330976473145778E-4</v>
      </c>
    </row>
    <row r="54" spans="2:14">
      <c r="B54" s="76" t="s">
        <v>960</v>
      </c>
      <c r="C54" s="70" t="s">
        <v>961</v>
      </c>
      <c r="D54" s="83" t="s">
        <v>25</v>
      </c>
      <c r="E54" s="70"/>
      <c r="F54" s="83" t="s">
        <v>884</v>
      </c>
      <c r="G54" s="83" t="s">
        <v>145</v>
      </c>
      <c r="H54" s="77">
        <v>71.326012000000006</v>
      </c>
      <c r="I54" s="79">
        <v>5170</v>
      </c>
      <c r="J54" s="70"/>
      <c r="K54" s="77">
        <v>14.318037829000003</v>
      </c>
      <c r="L54" s="78">
        <v>1.3081341036221917E-5</v>
      </c>
      <c r="M54" s="78">
        <f t="shared" si="1"/>
        <v>2.1749536663295033E-2</v>
      </c>
      <c r="N54" s="78">
        <f>K54/'סכום נכסי הקרן'!$C$42</f>
        <v>2.0211817857686541E-3</v>
      </c>
    </row>
    <row r="55" spans="2:14">
      <c r="B55" s="76" t="s">
        <v>962</v>
      </c>
      <c r="C55" s="70" t="s">
        <v>963</v>
      </c>
      <c r="D55" s="83" t="s">
        <v>617</v>
      </c>
      <c r="E55" s="70"/>
      <c r="F55" s="83" t="s">
        <v>884</v>
      </c>
      <c r="G55" s="83" t="s">
        <v>143</v>
      </c>
      <c r="H55" s="77">
        <v>51.569997999999998</v>
      </c>
      <c r="I55" s="79">
        <v>6194</v>
      </c>
      <c r="J55" s="70"/>
      <c r="K55" s="77">
        <v>11.071255552</v>
      </c>
      <c r="L55" s="78">
        <v>1.4070940791268759E-6</v>
      </c>
      <c r="M55" s="78">
        <f t="shared" si="1"/>
        <v>1.6817575244089868E-2</v>
      </c>
      <c r="N55" s="78">
        <f>K55/'סכום נכסי הקרן'!$C$42</f>
        <v>1.5628552134406069E-3</v>
      </c>
    </row>
    <row r="56" spans="2:14">
      <c r="B56" s="76" t="s">
        <v>964</v>
      </c>
      <c r="C56" s="70" t="s">
        <v>965</v>
      </c>
      <c r="D56" s="83" t="s">
        <v>25</v>
      </c>
      <c r="E56" s="70"/>
      <c r="F56" s="83" t="s">
        <v>884</v>
      </c>
      <c r="G56" s="83" t="s">
        <v>145</v>
      </c>
      <c r="H56" s="77">
        <v>32.891812000000002</v>
      </c>
      <c r="I56" s="79">
        <v>11129.4</v>
      </c>
      <c r="J56" s="70"/>
      <c r="K56" s="77">
        <v>14.213616655000001</v>
      </c>
      <c r="L56" s="78">
        <v>6.0854990491122122E-6</v>
      </c>
      <c r="M56" s="78">
        <f t="shared" si="1"/>
        <v>2.1590917711490239E-2</v>
      </c>
      <c r="N56" s="78">
        <f>K56/'סכום נכסי הקרן'!$C$42</f>
        <v>2.0064413459501538E-3</v>
      </c>
    </row>
    <row r="57" spans="2:14">
      <c r="B57" s="76" t="s">
        <v>966</v>
      </c>
      <c r="C57" s="70" t="s">
        <v>967</v>
      </c>
      <c r="D57" s="83" t="s">
        <v>25</v>
      </c>
      <c r="E57" s="70"/>
      <c r="F57" s="83" t="s">
        <v>884</v>
      </c>
      <c r="G57" s="83" t="s">
        <v>145</v>
      </c>
      <c r="H57" s="77">
        <v>30.287116999999995</v>
      </c>
      <c r="I57" s="79">
        <v>5164.7</v>
      </c>
      <c r="J57" s="70"/>
      <c r="K57" s="77">
        <v>6.0736264850000019</v>
      </c>
      <c r="L57" s="78">
        <v>6.992060520208954E-6</v>
      </c>
      <c r="M57" s="78">
        <f t="shared" si="1"/>
        <v>9.2260240887974566E-3</v>
      </c>
      <c r="N57" s="78">
        <f>K57/'סכום נכסי הקרן'!$C$42</f>
        <v>8.5737329176350326E-4</v>
      </c>
    </row>
    <row r="58" spans="2:14">
      <c r="B58" s="76" t="s">
        <v>968</v>
      </c>
      <c r="C58" s="70" t="s">
        <v>969</v>
      </c>
      <c r="D58" s="83" t="s">
        <v>621</v>
      </c>
      <c r="E58" s="70"/>
      <c r="F58" s="83" t="s">
        <v>884</v>
      </c>
      <c r="G58" s="83" t="s">
        <v>143</v>
      </c>
      <c r="H58" s="77">
        <v>18.022644</v>
      </c>
      <c r="I58" s="79">
        <v>15280</v>
      </c>
      <c r="J58" s="70"/>
      <c r="K58" s="77">
        <v>9.5448788689999997</v>
      </c>
      <c r="L58" s="78">
        <v>1.2673316814496821E-6</v>
      </c>
      <c r="M58" s="78">
        <f t="shared" si="1"/>
        <v>1.4498962454726552E-2</v>
      </c>
      <c r="N58" s="78">
        <f>K58/'סכום נכסי הקרן'!$C$42</f>
        <v>1.3473868101058293E-3</v>
      </c>
    </row>
    <row r="59" spans="2:14">
      <c r="B59" s="76" t="s">
        <v>970</v>
      </c>
      <c r="C59" s="70" t="s">
        <v>971</v>
      </c>
      <c r="D59" s="83" t="s">
        <v>103</v>
      </c>
      <c r="E59" s="70"/>
      <c r="F59" s="83" t="s">
        <v>884</v>
      </c>
      <c r="G59" s="83" t="s">
        <v>143</v>
      </c>
      <c r="H59" s="77">
        <v>7.220707</v>
      </c>
      <c r="I59" s="79">
        <v>56746</v>
      </c>
      <c r="J59" s="70"/>
      <c r="K59" s="77">
        <v>14.201805174</v>
      </c>
      <c r="L59" s="78">
        <v>5.8164703088597761E-7</v>
      </c>
      <c r="M59" s="78">
        <f t="shared" si="1"/>
        <v>2.1572975711187863E-2</v>
      </c>
      <c r="N59" s="78">
        <f>K59/'סכום נכסי הקרן'!$C$42</f>
        <v>2.004773998053377E-3</v>
      </c>
    </row>
    <row r="60" spans="2:14">
      <c r="B60" s="76" t="s">
        <v>972</v>
      </c>
      <c r="C60" s="70" t="s">
        <v>973</v>
      </c>
      <c r="D60" s="83" t="s">
        <v>621</v>
      </c>
      <c r="E60" s="70"/>
      <c r="F60" s="83" t="s">
        <v>884</v>
      </c>
      <c r="G60" s="83" t="s">
        <v>143</v>
      </c>
      <c r="H60" s="77">
        <v>59.428424999999997</v>
      </c>
      <c r="I60" s="79">
        <v>3154</v>
      </c>
      <c r="J60" s="70"/>
      <c r="K60" s="77">
        <v>6.4965751699999998</v>
      </c>
      <c r="L60" s="78">
        <v>1.4353957688831281E-6</v>
      </c>
      <c r="M60" s="78">
        <f t="shared" si="1"/>
        <v>9.8684960560434295E-3</v>
      </c>
      <c r="N60" s="78">
        <f>K60/'סכום נכסי הקרן'!$C$42</f>
        <v>9.1707813321219387E-4</v>
      </c>
    </row>
    <row r="61" spans="2:14">
      <c r="B61" s="76" t="s">
        <v>974</v>
      </c>
      <c r="C61" s="70" t="s">
        <v>975</v>
      </c>
      <c r="D61" s="83" t="s">
        <v>25</v>
      </c>
      <c r="E61" s="70"/>
      <c r="F61" s="83" t="s">
        <v>884</v>
      </c>
      <c r="G61" s="83" t="s">
        <v>145</v>
      </c>
      <c r="H61" s="77">
        <v>30.913130000000002</v>
      </c>
      <c r="I61" s="79">
        <v>19034</v>
      </c>
      <c r="J61" s="70"/>
      <c r="K61" s="77">
        <v>22.846415578000002</v>
      </c>
      <c r="L61" s="78">
        <v>1.1241138181818182E-5</v>
      </c>
      <c r="M61" s="78">
        <f t="shared" si="1"/>
        <v>3.4704402877897E-2</v>
      </c>
      <c r="N61" s="78">
        <f>K61/'סכום נכסי הקרן'!$C$42</f>
        <v>3.2250759208658905E-3</v>
      </c>
    </row>
    <row r="62" spans="2:14">
      <c r="B62" s="76" t="s">
        <v>976</v>
      </c>
      <c r="C62" s="70" t="s">
        <v>977</v>
      </c>
      <c r="D62" s="83" t="s">
        <v>103</v>
      </c>
      <c r="E62" s="70"/>
      <c r="F62" s="83" t="s">
        <v>884</v>
      </c>
      <c r="G62" s="83" t="s">
        <v>143</v>
      </c>
      <c r="H62" s="77">
        <v>120.31224</v>
      </c>
      <c r="I62" s="79">
        <v>2730.125</v>
      </c>
      <c r="J62" s="70"/>
      <c r="K62" s="77">
        <v>11.384681963999999</v>
      </c>
      <c r="L62" s="78">
        <v>1.1296923943661973E-5</v>
      </c>
      <c r="M62" s="78">
        <f t="shared" si="1"/>
        <v>1.7293679534388078E-2</v>
      </c>
      <c r="N62" s="78">
        <f>K62/'סכום נכסי הקרן'!$C$42</f>
        <v>1.6070995269896419E-3</v>
      </c>
    </row>
    <row r="63" spans="2:14">
      <c r="B63" s="76" t="s">
        <v>978</v>
      </c>
      <c r="C63" s="70" t="s">
        <v>979</v>
      </c>
      <c r="D63" s="83" t="s">
        <v>621</v>
      </c>
      <c r="E63" s="70"/>
      <c r="F63" s="83" t="s">
        <v>884</v>
      </c>
      <c r="G63" s="83" t="s">
        <v>143</v>
      </c>
      <c r="H63" s="77">
        <v>8.6126749999999994</v>
      </c>
      <c r="I63" s="79">
        <v>10449</v>
      </c>
      <c r="J63" s="70"/>
      <c r="K63" s="77">
        <v>3.1191863870000001</v>
      </c>
      <c r="L63" s="78">
        <v>2.8419427192337391E-8</v>
      </c>
      <c r="M63" s="78">
        <f t="shared" si="1"/>
        <v>4.7381393661568077E-3</v>
      </c>
      <c r="N63" s="78">
        <f>K63/'סכום נכסי הקרן'!$C$42</f>
        <v>4.403147126104673E-4</v>
      </c>
    </row>
    <row r="64" spans="2:14">
      <c r="B64" s="76" t="s">
        <v>980</v>
      </c>
      <c r="C64" s="70" t="s">
        <v>981</v>
      </c>
      <c r="D64" s="83" t="s">
        <v>119</v>
      </c>
      <c r="E64" s="70"/>
      <c r="F64" s="83" t="s">
        <v>884</v>
      </c>
      <c r="G64" s="83" t="s">
        <v>143</v>
      </c>
      <c r="H64" s="77">
        <v>55.822292999999981</v>
      </c>
      <c r="I64" s="79">
        <v>9857</v>
      </c>
      <c r="J64" s="70"/>
      <c r="K64" s="77">
        <v>19.071329917999996</v>
      </c>
      <c r="L64" s="78">
        <v>3.7013614045287222E-6</v>
      </c>
      <c r="M64" s="78">
        <f t="shared" si="1"/>
        <v>2.8969932488179924E-2</v>
      </c>
      <c r="N64" s="78">
        <f>K64/'סכום נכסי הקרן'!$C$42</f>
        <v>2.6921722879215603E-3</v>
      </c>
    </row>
    <row r="65" spans="2:14">
      <c r="B65" s="76" t="s">
        <v>982</v>
      </c>
      <c r="C65" s="70" t="s">
        <v>983</v>
      </c>
      <c r="D65" s="83" t="s">
        <v>621</v>
      </c>
      <c r="E65" s="70"/>
      <c r="F65" s="83" t="s">
        <v>884</v>
      </c>
      <c r="G65" s="83" t="s">
        <v>143</v>
      </c>
      <c r="H65" s="77">
        <v>53.331958000000007</v>
      </c>
      <c r="I65" s="79">
        <v>5643</v>
      </c>
      <c r="J65" s="70"/>
      <c r="K65" s="77">
        <v>10.431004604</v>
      </c>
      <c r="L65" s="78">
        <v>2.6993387191928342E-7</v>
      </c>
      <c r="M65" s="78">
        <f t="shared" si="1"/>
        <v>1.584501450402595E-2</v>
      </c>
      <c r="N65" s="78">
        <f>K65/'סכום נכסי הקרן'!$C$42</f>
        <v>1.4724752626489074E-3</v>
      </c>
    </row>
    <row r="66" spans="2:14">
      <c r="B66" s="76" t="s">
        <v>984</v>
      </c>
      <c r="C66" s="70" t="s">
        <v>985</v>
      </c>
      <c r="D66" s="83" t="s">
        <v>115</v>
      </c>
      <c r="E66" s="70"/>
      <c r="F66" s="83" t="s">
        <v>884</v>
      </c>
      <c r="G66" s="83" t="s">
        <v>147</v>
      </c>
      <c r="H66" s="77">
        <v>60.007152999999995</v>
      </c>
      <c r="I66" s="79">
        <v>7511</v>
      </c>
      <c r="J66" s="70"/>
      <c r="K66" s="77">
        <v>10.692281681000001</v>
      </c>
      <c r="L66" s="78">
        <v>8.3139496613501551E-7</v>
      </c>
      <c r="M66" s="78">
        <f t="shared" si="1"/>
        <v>1.6241902362080098E-2</v>
      </c>
      <c r="N66" s="78">
        <f>K66/'סכום נכסי הקרן'!$C$42</f>
        <v>1.5093580028244973E-3</v>
      </c>
    </row>
    <row r="67" spans="2:14">
      <c r="B67" s="76" t="s">
        <v>986</v>
      </c>
      <c r="C67" s="70" t="s">
        <v>987</v>
      </c>
      <c r="D67" s="83" t="s">
        <v>621</v>
      </c>
      <c r="E67" s="70"/>
      <c r="F67" s="83" t="s">
        <v>884</v>
      </c>
      <c r="G67" s="83" t="s">
        <v>143</v>
      </c>
      <c r="H67" s="77">
        <v>4.2044600000000001</v>
      </c>
      <c r="I67" s="79">
        <v>19265</v>
      </c>
      <c r="J67" s="70"/>
      <c r="K67" s="77">
        <v>2.8074226330000003</v>
      </c>
      <c r="L67" s="78">
        <v>7.4404601792763591E-8</v>
      </c>
      <c r="M67" s="78">
        <f t="shared" si="1"/>
        <v>4.2645607041298288E-3</v>
      </c>
      <c r="N67" s="78">
        <f>K67/'סכום נכסי הקרן'!$C$42</f>
        <v>3.9630510538821373E-4</v>
      </c>
    </row>
    <row r="68" spans="2:14">
      <c r="B68" s="76" t="s">
        <v>988</v>
      </c>
      <c r="C68" s="70" t="s">
        <v>989</v>
      </c>
      <c r="D68" s="83" t="s">
        <v>621</v>
      </c>
      <c r="E68" s="70"/>
      <c r="F68" s="83" t="s">
        <v>884</v>
      </c>
      <c r="G68" s="83" t="s">
        <v>143</v>
      </c>
      <c r="H68" s="77">
        <v>55.560935999999998</v>
      </c>
      <c r="I68" s="79">
        <v>27871</v>
      </c>
      <c r="J68" s="70"/>
      <c r="K68" s="77">
        <v>53.672356733999997</v>
      </c>
      <c r="L68" s="78">
        <v>4.743090713334228E-7</v>
      </c>
      <c r="M68" s="78">
        <f t="shared" si="1"/>
        <v>8.1529948763455151E-2</v>
      </c>
      <c r="N68" s="78">
        <f>K68/'סכום נכסי הקרן'!$C$42</f>
        <v>7.5765681810337068E-3</v>
      </c>
    </row>
    <row r="69" spans="2:14">
      <c r="B69" s="76" t="s">
        <v>990</v>
      </c>
      <c r="C69" s="70" t="s">
        <v>991</v>
      </c>
      <c r="D69" s="83" t="s">
        <v>621</v>
      </c>
      <c r="E69" s="70"/>
      <c r="F69" s="83" t="s">
        <v>884</v>
      </c>
      <c r="G69" s="83" t="s">
        <v>143</v>
      </c>
      <c r="H69" s="77">
        <v>60.612786999999997</v>
      </c>
      <c r="I69" s="79">
        <v>2991</v>
      </c>
      <c r="J69" s="70"/>
      <c r="K69" s="77">
        <v>6.2836102500000006</v>
      </c>
      <c r="L69" s="78">
        <v>1.3620851011235953E-6</v>
      </c>
      <c r="M69" s="78">
        <f t="shared" si="1"/>
        <v>9.5449958396831829E-3</v>
      </c>
      <c r="N69" s="78">
        <f>K69/'סכום נכסי הקרן'!$C$42</f>
        <v>8.8701529761611416E-4</v>
      </c>
    </row>
    <row r="70" spans="2:14">
      <c r="B70" s="76" t="s">
        <v>992</v>
      </c>
      <c r="C70" s="70" t="s">
        <v>993</v>
      </c>
      <c r="D70" s="83" t="s">
        <v>621</v>
      </c>
      <c r="E70" s="70"/>
      <c r="F70" s="83" t="s">
        <v>884</v>
      </c>
      <c r="G70" s="83" t="s">
        <v>143</v>
      </c>
      <c r="H70" s="77">
        <v>12.742748000000001</v>
      </c>
      <c r="I70" s="79">
        <v>9595.98</v>
      </c>
      <c r="J70" s="70"/>
      <c r="K70" s="77">
        <v>4.2381955109999998</v>
      </c>
      <c r="L70" s="78">
        <v>4.6337265454545461E-6</v>
      </c>
      <c r="M70" s="78">
        <f>K70/$K$11</f>
        <v>6.4379483944375674E-3</v>
      </c>
      <c r="N70" s="78">
        <f>K70/'סכום נכסי הקרן'!$C$42</f>
        <v>5.9827775800463489E-4</v>
      </c>
    </row>
    <row r="71" spans="2:14">
      <c r="D71" s="1"/>
      <c r="E71" s="1"/>
      <c r="F71" s="1"/>
      <c r="G71" s="1"/>
    </row>
    <row r="72" spans="2:14">
      <c r="D72" s="1"/>
      <c r="E72" s="1"/>
      <c r="F72" s="1"/>
      <c r="G72" s="1"/>
    </row>
    <row r="73" spans="2:14">
      <c r="D73" s="1"/>
      <c r="E73" s="1"/>
      <c r="F73" s="1"/>
      <c r="G73" s="1"/>
    </row>
    <row r="74" spans="2:14">
      <c r="B74" s="85" t="s">
        <v>231</v>
      </c>
      <c r="D74" s="1"/>
      <c r="E74" s="1"/>
      <c r="F74" s="1"/>
      <c r="G74" s="1"/>
    </row>
    <row r="75" spans="2:14">
      <c r="B75" s="85" t="s">
        <v>92</v>
      </c>
      <c r="D75" s="1"/>
      <c r="E75" s="1"/>
      <c r="F75" s="1"/>
      <c r="G75" s="1"/>
    </row>
    <row r="76" spans="2:14">
      <c r="B76" s="85" t="s">
        <v>214</v>
      </c>
      <c r="D76" s="1"/>
      <c r="E76" s="1"/>
      <c r="F76" s="1"/>
      <c r="G76" s="1"/>
    </row>
    <row r="77" spans="2:14">
      <c r="B77" s="85" t="s">
        <v>222</v>
      </c>
      <c r="D77" s="1"/>
      <c r="E77" s="1"/>
      <c r="F77" s="1"/>
      <c r="G77" s="1"/>
    </row>
    <row r="78" spans="2:14">
      <c r="B78" s="85" t="s">
        <v>229</v>
      </c>
      <c r="D78" s="1"/>
      <c r="E78" s="1"/>
      <c r="F78" s="1"/>
      <c r="G78" s="1"/>
    </row>
    <row r="79" spans="2:14">
      <c r="D79" s="1"/>
      <c r="E79" s="1"/>
      <c r="F79" s="1"/>
      <c r="G79" s="1"/>
    </row>
    <row r="80" spans="2:14">
      <c r="D80" s="1"/>
      <c r="E80" s="1"/>
      <c r="F80" s="1"/>
      <c r="G80" s="1"/>
    </row>
    <row r="81" spans="4:7">
      <c r="D81" s="1"/>
      <c r="E81" s="1"/>
      <c r="F81" s="1"/>
      <c r="G81" s="1"/>
    </row>
    <row r="82" spans="4:7">
      <c r="D82" s="1"/>
      <c r="E82" s="1"/>
      <c r="F82" s="1"/>
      <c r="G82" s="1"/>
    </row>
    <row r="83" spans="4:7">
      <c r="D83" s="1"/>
      <c r="E83" s="1"/>
      <c r="F83" s="1"/>
      <c r="G83" s="1"/>
    </row>
    <row r="84" spans="4:7">
      <c r="D84" s="1"/>
      <c r="E84" s="1"/>
      <c r="F84" s="1"/>
      <c r="G84" s="1"/>
    </row>
    <row r="85" spans="4:7">
      <c r="D85" s="1"/>
      <c r="E85" s="1"/>
      <c r="F85" s="1"/>
      <c r="G85" s="1"/>
    </row>
    <row r="86" spans="4:7">
      <c r="D86" s="1"/>
      <c r="E86" s="1"/>
      <c r="F86" s="1"/>
      <c r="G86" s="1"/>
    </row>
    <row r="87" spans="4:7">
      <c r="D87" s="1"/>
      <c r="E87" s="1"/>
      <c r="F87" s="1"/>
      <c r="G87" s="1"/>
    </row>
    <row r="88" spans="4:7">
      <c r="D88" s="1"/>
      <c r="E88" s="1"/>
      <c r="F88" s="1"/>
      <c r="G88" s="1"/>
    </row>
    <row r="89" spans="4:7">
      <c r="D89" s="1"/>
      <c r="E89" s="1"/>
      <c r="F89" s="1"/>
      <c r="G89" s="1"/>
    </row>
    <row r="90" spans="4:7">
      <c r="D90" s="1"/>
      <c r="E90" s="1"/>
      <c r="F90" s="1"/>
      <c r="G90" s="1"/>
    </row>
    <row r="91" spans="4:7">
      <c r="D91" s="1"/>
      <c r="E91" s="1"/>
      <c r="F91" s="1"/>
      <c r="G91" s="1"/>
    </row>
    <row r="92" spans="4:7">
      <c r="D92" s="1"/>
      <c r="E92" s="1"/>
      <c r="F92" s="1"/>
      <c r="G92" s="1"/>
    </row>
    <row r="93" spans="4:7">
      <c r="D93" s="1"/>
      <c r="E93" s="1"/>
      <c r="F93" s="1"/>
      <c r="G93" s="1"/>
    </row>
    <row r="94" spans="4:7">
      <c r="D94" s="1"/>
      <c r="E94" s="1"/>
      <c r="F94" s="1"/>
      <c r="G94" s="1"/>
    </row>
    <row r="95" spans="4:7">
      <c r="D95" s="1"/>
      <c r="E95" s="1"/>
      <c r="F95" s="1"/>
      <c r="G95" s="1"/>
    </row>
    <row r="96" spans="4:7">
      <c r="D96" s="1"/>
      <c r="E96" s="1"/>
      <c r="F96" s="1"/>
      <c r="G96" s="1"/>
    </row>
    <row r="97" spans="4:7">
      <c r="D97" s="1"/>
      <c r="E97" s="1"/>
      <c r="F97" s="1"/>
      <c r="G97" s="1"/>
    </row>
    <row r="98" spans="4:7">
      <c r="D98" s="1"/>
      <c r="E98" s="1"/>
      <c r="F98" s="1"/>
      <c r="G98" s="1"/>
    </row>
    <row r="99" spans="4:7">
      <c r="D99" s="1"/>
      <c r="E99" s="1"/>
      <c r="F99" s="1"/>
      <c r="G99" s="1"/>
    </row>
    <row r="100" spans="4:7">
      <c r="D100" s="1"/>
      <c r="E100" s="1"/>
      <c r="F100" s="1"/>
      <c r="G100" s="1"/>
    </row>
    <row r="101" spans="4:7">
      <c r="D101" s="1"/>
      <c r="E101" s="1"/>
      <c r="F101" s="1"/>
      <c r="G101" s="1"/>
    </row>
    <row r="102" spans="4:7">
      <c r="D102" s="1"/>
      <c r="E102" s="1"/>
      <c r="F102" s="1"/>
      <c r="G102" s="1"/>
    </row>
    <row r="103" spans="4:7">
      <c r="D103" s="1"/>
      <c r="E103" s="1"/>
      <c r="F103" s="1"/>
      <c r="G103" s="1"/>
    </row>
    <row r="104" spans="4:7">
      <c r="D104" s="1"/>
      <c r="E104" s="1"/>
      <c r="F104" s="1"/>
      <c r="G104" s="1"/>
    </row>
    <row r="105" spans="4:7">
      <c r="D105" s="1"/>
      <c r="E105" s="1"/>
      <c r="F105" s="1"/>
      <c r="G105" s="1"/>
    </row>
    <row r="106" spans="4:7">
      <c r="D106" s="1"/>
      <c r="E106" s="1"/>
      <c r="F106" s="1"/>
      <c r="G106" s="1"/>
    </row>
    <row r="107" spans="4:7">
      <c r="D107" s="1"/>
      <c r="E107" s="1"/>
      <c r="F107" s="1"/>
      <c r="G107" s="1"/>
    </row>
    <row r="108" spans="4:7">
      <c r="D108" s="1"/>
      <c r="E108" s="1"/>
      <c r="F108" s="1"/>
      <c r="G108" s="1"/>
    </row>
    <row r="109" spans="4:7">
      <c r="D109" s="1"/>
      <c r="E109" s="1"/>
      <c r="F109" s="1"/>
      <c r="G109" s="1"/>
    </row>
    <row r="110" spans="4:7">
      <c r="D110" s="1"/>
      <c r="E110" s="1"/>
      <c r="F110" s="1"/>
      <c r="G110" s="1"/>
    </row>
    <row r="111" spans="4:7">
      <c r="D111" s="1"/>
      <c r="E111" s="1"/>
      <c r="F111" s="1"/>
      <c r="G111" s="1"/>
    </row>
    <row r="112" spans="4:7">
      <c r="D112" s="1"/>
      <c r="E112" s="1"/>
      <c r="F112" s="1"/>
      <c r="G112" s="1"/>
    </row>
    <row r="113" spans="4:7">
      <c r="D113" s="1"/>
      <c r="E113" s="1"/>
      <c r="F113" s="1"/>
      <c r="G113" s="1"/>
    </row>
    <row r="114" spans="4:7">
      <c r="D114" s="1"/>
      <c r="E114" s="1"/>
      <c r="F114" s="1"/>
      <c r="G114" s="1"/>
    </row>
    <row r="115" spans="4:7">
      <c r="D115" s="1"/>
      <c r="E115" s="1"/>
      <c r="F115" s="1"/>
      <c r="G115" s="1"/>
    </row>
    <row r="116" spans="4:7">
      <c r="D116" s="1"/>
      <c r="E116" s="1"/>
      <c r="F116" s="1"/>
      <c r="G116" s="1"/>
    </row>
    <row r="117" spans="4:7">
      <c r="D117" s="1"/>
      <c r="E117" s="1"/>
      <c r="F117" s="1"/>
      <c r="G117" s="1"/>
    </row>
    <row r="118" spans="4:7">
      <c r="D118" s="1"/>
      <c r="E118" s="1"/>
      <c r="F118" s="1"/>
      <c r="G118" s="1"/>
    </row>
    <row r="119" spans="4:7">
      <c r="D119" s="1"/>
      <c r="E119" s="1"/>
      <c r="F119" s="1"/>
      <c r="G119" s="1"/>
    </row>
    <row r="120" spans="4:7">
      <c r="D120" s="1"/>
      <c r="E120" s="1"/>
      <c r="F120" s="1"/>
      <c r="G120" s="1"/>
    </row>
    <row r="121" spans="4:7">
      <c r="D121" s="1"/>
      <c r="E121" s="1"/>
      <c r="F121" s="1"/>
      <c r="G121" s="1"/>
    </row>
    <row r="122" spans="4:7">
      <c r="D122" s="1"/>
      <c r="E122" s="1"/>
      <c r="F122" s="1"/>
      <c r="G122" s="1"/>
    </row>
    <row r="123" spans="4:7">
      <c r="D123" s="1"/>
      <c r="E123" s="1"/>
      <c r="F123" s="1"/>
      <c r="G123" s="1"/>
    </row>
    <row r="124" spans="4:7">
      <c r="D124" s="1"/>
      <c r="E124" s="1"/>
      <c r="F124" s="1"/>
      <c r="G124" s="1"/>
    </row>
    <row r="125" spans="4:7">
      <c r="D125" s="1"/>
      <c r="E125" s="1"/>
      <c r="F125" s="1"/>
      <c r="G125" s="1"/>
    </row>
    <row r="126" spans="4:7">
      <c r="D126" s="1"/>
      <c r="E126" s="1"/>
      <c r="F126" s="1"/>
      <c r="G126" s="1"/>
    </row>
    <row r="127" spans="4:7">
      <c r="D127" s="1"/>
      <c r="E127" s="1"/>
      <c r="F127" s="1"/>
      <c r="G127" s="1"/>
    </row>
    <row r="128" spans="4:7">
      <c r="D128" s="1"/>
      <c r="E128" s="1"/>
      <c r="F128" s="1"/>
      <c r="G128" s="1"/>
    </row>
    <row r="129" spans="4:7">
      <c r="D129" s="1"/>
      <c r="E129" s="1"/>
      <c r="F129" s="1"/>
      <c r="G129" s="1"/>
    </row>
    <row r="130" spans="4:7">
      <c r="D130" s="1"/>
      <c r="E130" s="1"/>
      <c r="F130" s="1"/>
      <c r="G130" s="1"/>
    </row>
    <row r="131" spans="4:7">
      <c r="D131" s="1"/>
      <c r="E131" s="1"/>
      <c r="F131" s="1"/>
      <c r="G131" s="1"/>
    </row>
    <row r="132" spans="4:7">
      <c r="D132" s="1"/>
      <c r="E132" s="1"/>
      <c r="F132" s="1"/>
      <c r="G132" s="1"/>
    </row>
    <row r="133" spans="4:7">
      <c r="D133" s="1"/>
      <c r="E133" s="1"/>
      <c r="F133" s="1"/>
      <c r="G133" s="1"/>
    </row>
    <row r="134" spans="4:7">
      <c r="D134" s="1"/>
      <c r="E134" s="1"/>
      <c r="F134" s="1"/>
      <c r="G134" s="1"/>
    </row>
    <row r="135" spans="4:7">
      <c r="D135" s="1"/>
      <c r="E135" s="1"/>
      <c r="F135" s="1"/>
      <c r="G135" s="1"/>
    </row>
    <row r="136" spans="4:7">
      <c r="D136" s="1"/>
      <c r="E136" s="1"/>
      <c r="F136" s="1"/>
      <c r="G136" s="1"/>
    </row>
    <row r="137" spans="4:7">
      <c r="D137" s="1"/>
      <c r="E137" s="1"/>
      <c r="F137" s="1"/>
      <c r="G137" s="1"/>
    </row>
    <row r="138" spans="4:7">
      <c r="D138" s="1"/>
      <c r="E138" s="1"/>
      <c r="F138" s="1"/>
      <c r="G138" s="1"/>
    </row>
    <row r="139" spans="4:7">
      <c r="D139" s="1"/>
      <c r="E139" s="1"/>
      <c r="F139" s="1"/>
      <c r="G139" s="1"/>
    </row>
    <row r="140" spans="4:7">
      <c r="D140" s="1"/>
      <c r="E140" s="1"/>
      <c r="F140" s="1"/>
      <c r="G140" s="1"/>
    </row>
    <row r="141" spans="4:7">
      <c r="D141" s="1"/>
      <c r="E141" s="1"/>
      <c r="F141" s="1"/>
      <c r="G141" s="1"/>
    </row>
    <row r="142" spans="4:7">
      <c r="D142" s="1"/>
      <c r="E142" s="1"/>
      <c r="F142" s="1"/>
      <c r="G142" s="1"/>
    </row>
    <row r="143" spans="4:7">
      <c r="D143" s="1"/>
      <c r="E143" s="1"/>
      <c r="F143" s="1"/>
      <c r="G143" s="1"/>
    </row>
    <row r="144" spans="4:7">
      <c r="D144" s="1"/>
      <c r="E144" s="1"/>
      <c r="F144" s="1"/>
      <c r="G144" s="1"/>
    </row>
    <row r="145" spans="4:7">
      <c r="D145" s="1"/>
      <c r="E145" s="1"/>
      <c r="F145" s="1"/>
      <c r="G145" s="1"/>
    </row>
    <row r="146" spans="4:7">
      <c r="D146" s="1"/>
      <c r="E146" s="1"/>
      <c r="F146" s="1"/>
      <c r="G146" s="1"/>
    </row>
    <row r="147" spans="4:7">
      <c r="D147" s="1"/>
      <c r="E147" s="1"/>
      <c r="F147" s="1"/>
      <c r="G147" s="1"/>
    </row>
    <row r="148" spans="4:7">
      <c r="D148" s="1"/>
      <c r="E148" s="1"/>
      <c r="F148" s="1"/>
      <c r="G148" s="1"/>
    </row>
    <row r="149" spans="4:7">
      <c r="D149" s="1"/>
      <c r="E149" s="1"/>
      <c r="F149" s="1"/>
      <c r="G149" s="1"/>
    </row>
    <row r="150" spans="4:7">
      <c r="D150" s="1"/>
      <c r="E150" s="1"/>
      <c r="F150" s="1"/>
      <c r="G150" s="1"/>
    </row>
    <row r="151" spans="4:7">
      <c r="D151" s="1"/>
      <c r="E151" s="1"/>
      <c r="F151" s="1"/>
      <c r="G151" s="1"/>
    </row>
    <row r="152" spans="4:7">
      <c r="D152" s="1"/>
      <c r="E152" s="1"/>
      <c r="F152" s="1"/>
      <c r="G152" s="1"/>
    </row>
    <row r="153" spans="4:7">
      <c r="D153" s="1"/>
      <c r="E153" s="1"/>
      <c r="F153" s="1"/>
      <c r="G153" s="1"/>
    </row>
    <row r="154" spans="4:7">
      <c r="D154" s="1"/>
      <c r="E154" s="1"/>
      <c r="F154" s="1"/>
      <c r="G154" s="1"/>
    </row>
    <row r="155" spans="4:7">
      <c r="D155" s="1"/>
      <c r="E155" s="1"/>
      <c r="F155" s="1"/>
      <c r="G155" s="1"/>
    </row>
    <row r="156" spans="4:7">
      <c r="D156" s="1"/>
      <c r="E156" s="1"/>
      <c r="F156" s="1"/>
      <c r="G156" s="1"/>
    </row>
    <row r="157" spans="4:7">
      <c r="D157" s="1"/>
      <c r="E157" s="1"/>
      <c r="F157" s="1"/>
      <c r="G157" s="1"/>
    </row>
    <row r="158" spans="4:7">
      <c r="D158" s="1"/>
      <c r="E158" s="1"/>
      <c r="F158" s="1"/>
      <c r="G158" s="1"/>
    </row>
    <row r="159" spans="4:7">
      <c r="D159" s="1"/>
      <c r="E159" s="1"/>
      <c r="F159" s="1"/>
      <c r="G159" s="1"/>
    </row>
    <row r="160" spans="4:7">
      <c r="D160" s="1"/>
      <c r="E160" s="1"/>
      <c r="F160" s="1"/>
      <c r="G160" s="1"/>
    </row>
    <row r="161" spans="4:7">
      <c r="D161" s="1"/>
      <c r="E161" s="1"/>
      <c r="F161" s="1"/>
      <c r="G161" s="1"/>
    </row>
    <row r="162" spans="4:7">
      <c r="D162" s="1"/>
      <c r="E162" s="1"/>
      <c r="F162" s="1"/>
      <c r="G162" s="1"/>
    </row>
    <row r="163" spans="4:7">
      <c r="D163" s="1"/>
      <c r="E163" s="1"/>
      <c r="F163" s="1"/>
      <c r="G163" s="1"/>
    </row>
    <row r="164" spans="4:7">
      <c r="D164" s="1"/>
      <c r="E164" s="1"/>
      <c r="F164" s="1"/>
      <c r="G164" s="1"/>
    </row>
    <row r="165" spans="4:7">
      <c r="D165" s="1"/>
      <c r="E165" s="1"/>
      <c r="F165" s="1"/>
      <c r="G165" s="1"/>
    </row>
    <row r="166" spans="4:7">
      <c r="D166" s="1"/>
      <c r="E166" s="1"/>
      <c r="F166" s="1"/>
      <c r="G166" s="1"/>
    </row>
    <row r="167" spans="4:7">
      <c r="D167" s="1"/>
      <c r="E167" s="1"/>
      <c r="F167" s="1"/>
      <c r="G167" s="1"/>
    </row>
    <row r="168" spans="4:7">
      <c r="D168" s="1"/>
      <c r="E168" s="1"/>
      <c r="F168" s="1"/>
      <c r="G168" s="1"/>
    </row>
    <row r="169" spans="4:7">
      <c r="D169" s="1"/>
      <c r="E169" s="1"/>
      <c r="F169" s="1"/>
      <c r="G169" s="1"/>
    </row>
    <row r="170" spans="4:7">
      <c r="D170" s="1"/>
      <c r="E170" s="1"/>
      <c r="F170" s="1"/>
      <c r="G170" s="1"/>
    </row>
    <row r="171" spans="4:7">
      <c r="D171" s="1"/>
      <c r="E171" s="1"/>
      <c r="F171" s="1"/>
      <c r="G171" s="1"/>
    </row>
    <row r="172" spans="4:7">
      <c r="D172" s="1"/>
      <c r="E172" s="1"/>
      <c r="F172" s="1"/>
      <c r="G172" s="1"/>
    </row>
    <row r="173" spans="4:7">
      <c r="D173" s="1"/>
      <c r="E173" s="1"/>
      <c r="F173" s="1"/>
      <c r="G173" s="1"/>
    </row>
    <row r="174" spans="4:7">
      <c r="D174" s="1"/>
      <c r="E174" s="1"/>
      <c r="F174" s="1"/>
      <c r="G174" s="1"/>
    </row>
    <row r="175" spans="4:7">
      <c r="D175" s="1"/>
      <c r="E175" s="1"/>
      <c r="F175" s="1"/>
      <c r="G175" s="1"/>
    </row>
    <row r="176" spans="4:7">
      <c r="D176" s="1"/>
      <c r="E176" s="1"/>
      <c r="F176" s="1"/>
      <c r="G176" s="1"/>
    </row>
    <row r="177" spans="4:7">
      <c r="D177" s="1"/>
      <c r="E177" s="1"/>
      <c r="F177" s="1"/>
      <c r="G177" s="1"/>
    </row>
    <row r="178" spans="4:7">
      <c r="D178" s="1"/>
      <c r="E178" s="1"/>
      <c r="F178" s="1"/>
      <c r="G178" s="1"/>
    </row>
    <row r="179" spans="4:7">
      <c r="D179" s="1"/>
      <c r="E179" s="1"/>
      <c r="F179" s="1"/>
      <c r="G179" s="1"/>
    </row>
    <row r="180" spans="4:7">
      <c r="D180" s="1"/>
      <c r="E180" s="1"/>
      <c r="F180" s="1"/>
      <c r="G180" s="1"/>
    </row>
    <row r="181" spans="4:7">
      <c r="D181" s="1"/>
      <c r="E181" s="1"/>
      <c r="F181" s="1"/>
      <c r="G181" s="1"/>
    </row>
    <row r="182" spans="4:7">
      <c r="D182" s="1"/>
      <c r="E182" s="1"/>
      <c r="F182" s="1"/>
      <c r="G182" s="1"/>
    </row>
    <row r="183" spans="4:7">
      <c r="D183" s="1"/>
      <c r="E183" s="1"/>
      <c r="F183" s="1"/>
      <c r="G183" s="1"/>
    </row>
    <row r="184" spans="4:7">
      <c r="D184" s="1"/>
      <c r="E184" s="1"/>
      <c r="F184" s="1"/>
      <c r="G184" s="1"/>
    </row>
    <row r="185" spans="4:7">
      <c r="D185" s="1"/>
      <c r="E185" s="1"/>
      <c r="F185" s="1"/>
      <c r="G185" s="1"/>
    </row>
    <row r="186" spans="4:7">
      <c r="D186" s="1"/>
      <c r="E186" s="1"/>
      <c r="F186" s="1"/>
      <c r="G186" s="1"/>
    </row>
    <row r="187" spans="4:7">
      <c r="D187" s="1"/>
      <c r="E187" s="1"/>
      <c r="F187" s="1"/>
      <c r="G187" s="1"/>
    </row>
    <row r="188" spans="4:7">
      <c r="D188" s="1"/>
      <c r="E188" s="1"/>
      <c r="F188" s="1"/>
      <c r="G188" s="1"/>
    </row>
    <row r="189" spans="4:7">
      <c r="D189" s="1"/>
      <c r="E189" s="1"/>
      <c r="F189" s="1"/>
      <c r="G189" s="1"/>
    </row>
    <row r="190" spans="4:7">
      <c r="D190" s="1"/>
      <c r="E190" s="1"/>
      <c r="F190" s="1"/>
      <c r="G190" s="1"/>
    </row>
    <row r="191" spans="4:7">
      <c r="D191" s="1"/>
      <c r="E191" s="1"/>
      <c r="F191" s="1"/>
      <c r="G191" s="1"/>
    </row>
    <row r="192" spans="4:7">
      <c r="D192" s="1"/>
      <c r="E192" s="1"/>
      <c r="F192" s="1"/>
      <c r="G192" s="1"/>
    </row>
    <row r="193" spans="4:7">
      <c r="D193" s="1"/>
      <c r="E193" s="1"/>
      <c r="F193" s="1"/>
      <c r="G193" s="1"/>
    </row>
    <row r="194" spans="4:7">
      <c r="D194" s="1"/>
      <c r="E194" s="1"/>
      <c r="F194" s="1"/>
      <c r="G194" s="1"/>
    </row>
    <row r="195" spans="4:7">
      <c r="D195" s="1"/>
      <c r="E195" s="1"/>
      <c r="F195" s="1"/>
      <c r="G195" s="1"/>
    </row>
    <row r="196" spans="4:7">
      <c r="D196" s="1"/>
      <c r="E196" s="1"/>
      <c r="F196" s="1"/>
      <c r="G196" s="1"/>
    </row>
    <row r="197" spans="4:7">
      <c r="D197" s="1"/>
      <c r="E197" s="1"/>
      <c r="F197" s="1"/>
      <c r="G197" s="1"/>
    </row>
    <row r="198" spans="4:7">
      <c r="D198" s="1"/>
      <c r="E198" s="1"/>
      <c r="F198" s="1"/>
      <c r="G198" s="1"/>
    </row>
    <row r="199" spans="4:7">
      <c r="D199" s="1"/>
      <c r="E199" s="1"/>
      <c r="F199" s="1"/>
      <c r="G199" s="1"/>
    </row>
    <row r="200" spans="4:7">
      <c r="D200" s="1"/>
      <c r="E200" s="1"/>
      <c r="F200" s="1"/>
      <c r="G200" s="1"/>
    </row>
    <row r="201" spans="4:7">
      <c r="D201" s="1"/>
      <c r="E201" s="1"/>
      <c r="F201" s="1"/>
      <c r="G201" s="1"/>
    </row>
    <row r="202" spans="4:7">
      <c r="D202" s="1"/>
      <c r="E202" s="1"/>
      <c r="F202" s="1"/>
      <c r="G202" s="1"/>
    </row>
    <row r="203" spans="4:7">
      <c r="D203" s="1"/>
      <c r="E203" s="1"/>
      <c r="F203" s="1"/>
      <c r="G203" s="1"/>
    </row>
    <row r="204" spans="4:7">
      <c r="D204" s="1"/>
      <c r="E204" s="1"/>
      <c r="F204" s="1"/>
      <c r="G204" s="1"/>
    </row>
    <row r="205" spans="4:7">
      <c r="D205" s="1"/>
      <c r="E205" s="1"/>
      <c r="F205" s="1"/>
      <c r="G205" s="1"/>
    </row>
    <row r="206" spans="4:7">
      <c r="D206" s="1"/>
      <c r="E206" s="1"/>
      <c r="F206" s="1"/>
      <c r="G206" s="1"/>
    </row>
    <row r="207" spans="4:7">
      <c r="D207" s="1"/>
      <c r="E207" s="1"/>
      <c r="F207" s="1"/>
      <c r="G207" s="1"/>
    </row>
    <row r="208" spans="4:7">
      <c r="D208" s="1"/>
      <c r="E208" s="1"/>
      <c r="F208" s="1"/>
      <c r="G208" s="1"/>
    </row>
    <row r="209" spans="4:7">
      <c r="D209" s="1"/>
      <c r="E209" s="1"/>
      <c r="F209" s="1"/>
      <c r="G209" s="1"/>
    </row>
    <row r="210" spans="4:7">
      <c r="D210" s="1"/>
      <c r="E210" s="1"/>
      <c r="F210" s="1"/>
      <c r="G210" s="1"/>
    </row>
    <row r="211" spans="4:7">
      <c r="D211" s="1"/>
      <c r="E211" s="1"/>
      <c r="F211" s="1"/>
      <c r="G211" s="1"/>
    </row>
    <row r="212" spans="4:7">
      <c r="D212" s="1"/>
      <c r="E212" s="1"/>
      <c r="F212" s="1"/>
      <c r="G212" s="1"/>
    </row>
    <row r="213" spans="4:7">
      <c r="D213" s="1"/>
      <c r="E213" s="1"/>
      <c r="F213" s="1"/>
      <c r="G213" s="1"/>
    </row>
    <row r="214" spans="4:7">
      <c r="D214" s="1"/>
      <c r="E214" s="1"/>
      <c r="F214" s="1"/>
      <c r="G214" s="1"/>
    </row>
    <row r="215" spans="4:7">
      <c r="D215" s="1"/>
      <c r="E215" s="1"/>
      <c r="F215" s="1"/>
      <c r="G215" s="1"/>
    </row>
    <row r="216" spans="4:7">
      <c r="D216" s="1"/>
      <c r="E216" s="1"/>
      <c r="F216" s="1"/>
      <c r="G216" s="1"/>
    </row>
    <row r="217" spans="4:7">
      <c r="D217" s="1"/>
      <c r="E217" s="1"/>
      <c r="F217" s="1"/>
      <c r="G217" s="1"/>
    </row>
    <row r="218" spans="4:7">
      <c r="D218" s="1"/>
      <c r="E218" s="1"/>
      <c r="F218" s="1"/>
      <c r="G218" s="1"/>
    </row>
    <row r="219" spans="4:7">
      <c r="D219" s="1"/>
      <c r="E219" s="1"/>
      <c r="F219" s="1"/>
      <c r="G219" s="1"/>
    </row>
    <row r="220" spans="4:7">
      <c r="D220" s="1"/>
      <c r="E220" s="1"/>
      <c r="F220" s="1"/>
      <c r="G220" s="1"/>
    </row>
    <row r="221" spans="4:7">
      <c r="D221" s="1"/>
      <c r="E221" s="1"/>
      <c r="F221" s="1"/>
      <c r="G221" s="1"/>
    </row>
    <row r="222" spans="4:7">
      <c r="D222" s="1"/>
      <c r="E222" s="1"/>
      <c r="F222" s="1"/>
      <c r="G222" s="1"/>
    </row>
    <row r="223" spans="4:7">
      <c r="D223" s="1"/>
      <c r="E223" s="1"/>
      <c r="F223" s="1"/>
      <c r="G223" s="1"/>
    </row>
    <row r="224" spans="4:7">
      <c r="D224" s="1"/>
      <c r="E224" s="1"/>
      <c r="F224" s="1"/>
      <c r="G224" s="1"/>
    </row>
    <row r="225" spans="4:7">
      <c r="D225" s="1"/>
      <c r="E225" s="1"/>
      <c r="F225" s="1"/>
      <c r="G225" s="1"/>
    </row>
    <row r="226" spans="4:7">
      <c r="D226" s="1"/>
      <c r="E226" s="1"/>
      <c r="F226" s="1"/>
      <c r="G226" s="1"/>
    </row>
    <row r="227" spans="4:7">
      <c r="D227" s="1"/>
      <c r="E227" s="1"/>
      <c r="F227" s="1"/>
      <c r="G227" s="1"/>
    </row>
    <row r="228" spans="4:7">
      <c r="D228" s="1"/>
      <c r="E228" s="1"/>
      <c r="F228" s="1"/>
      <c r="G228" s="1"/>
    </row>
    <row r="229" spans="4:7">
      <c r="D229" s="1"/>
      <c r="E229" s="1"/>
      <c r="F229" s="1"/>
      <c r="G229" s="1"/>
    </row>
    <row r="230" spans="4:7">
      <c r="D230" s="1"/>
      <c r="E230" s="1"/>
      <c r="F230" s="1"/>
      <c r="G230" s="1"/>
    </row>
    <row r="231" spans="4:7">
      <c r="D231" s="1"/>
      <c r="E231" s="1"/>
      <c r="F231" s="1"/>
      <c r="G231" s="1"/>
    </row>
    <row r="232" spans="4:7">
      <c r="D232" s="1"/>
      <c r="E232" s="1"/>
      <c r="F232" s="1"/>
      <c r="G232" s="1"/>
    </row>
    <row r="233" spans="4:7">
      <c r="D233" s="1"/>
      <c r="E233" s="1"/>
      <c r="F233" s="1"/>
      <c r="G233" s="1"/>
    </row>
    <row r="234" spans="4:7">
      <c r="D234" s="1"/>
      <c r="E234" s="1"/>
      <c r="F234" s="1"/>
      <c r="G234" s="1"/>
    </row>
    <row r="235" spans="4:7">
      <c r="D235" s="1"/>
      <c r="E235" s="1"/>
      <c r="F235" s="1"/>
      <c r="G235" s="1"/>
    </row>
    <row r="236" spans="4:7">
      <c r="D236" s="1"/>
      <c r="E236" s="1"/>
      <c r="F236" s="1"/>
      <c r="G236" s="1"/>
    </row>
    <row r="237" spans="4:7">
      <c r="D237" s="1"/>
      <c r="E237" s="1"/>
      <c r="F237" s="1"/>
      <c r="G237" s="1"/>
    </row>
    <row r="238" spans="4:7">
      <c r="D238" s="1"/>
      <c r="E238" s="1"/>
      <c r="F238" s="1"/>
      <c r="G238" s="1"/>
    </row>
    <row r="239" spans="4:7">
      <c r="D239" s="1"/>
      <c r="E239" s="1"/>
      <c r="F239" s="1"/>
      <c r="G239" s="1"/>
    </row>
    <row r="240" spans="4:7">
      <c r="D240" s="1"/>
      <c r="E240" s="1"/>
      <c r="F240" s="1"/>
      <c r="G240" s="1"/>
    </row>
    <row r="241" spans="2:7">
      <c r="D241" s="1"/>
      <c r="E241" s="1"/>
      <c r="F241" s="1"/>
      <c r="G241" s="1"/>
    </row>
    <row r="242" spans="2:7">
      <c r="D242" s="1"/>
      <c r="E242" s="1"/>
      <c r="F242" s="1"/>
      <c r="G242" s="1"/>
    </row>
    <row r="243" spans="2:7">
      <c r="D243" s="1"/>
      <c r="E243" s="1"/>
      <c r="F243" s="1"/>
      <c r="G243" s="1"/>
    </row>
    <row r="244" spans="2:7">
      <c r="D244" s="1"/>
      <c r="E244" s="1"/>
      <c r="F244" s="1"/>
      <c r="G244" s="1"/>
    </row>
    <row r="245" spans="2:7">
      <c r="D245" s="1"/>
      <c r="E245" s="1"/>
      <c r="F245" s="1"/>
      <c r="G245" s="1"/>
    </row>
    <row r="246" spans="2:7">
      <c r="D246" s="1"/>
      <c r="E246" s="1"/>
      <c r="F246" s="1"/>
      <c r="G246" s="1"/>
    </row>
    <row r="247" spans="2:7">
      <c r="D247" s="1"/>
      <c r="E247" s="1"/>
      <c r="F247" s="1"/>
      <c r="G247" s="1"/>
    </row>
    <row r="248" spans="2:7">
      <c r="D248" s="1"/>
      <c r="E248" s="1"/>
      <c r="F248" s="1"/>
      <c r="G248" s="1"/>
    </row>
    <row r="249" spans="2:7">
      <c r="D249" s="1"/>
      <c r="E249" s="1"/>
      <c r="F249" s="1"/>
      <c r="G249" s="1"/>
    </row>
    <row r="250" spans="2:7">
      <c r="B250" s="42"/>
      <c r="D250" s="1"/>
      <c r="E250" s="1"/>
      <c r="F250" s="1"/>
      <c r="G250" s="1"/>
    </row>
    <row r="251" spans="2:7">
      <c r="B251" s="42"/>
      <c r="D251" s="1"/>
      <c r="E251" s="1"/>
      <c r="F251" s="1"/>
      <c r="G251" s="1"/>
    </row>
    <row r="252" spans="2:7">
      <c r="B252" s="3"/>
      <c r="D252" s="1"/>
      <c r="E252" s="1"/>
      <c r="F252" s="1"/>
      <c r="G252" s="1"/>
    </row>
    <row r="253" spans="2:7">
      <c r="D253" s="1"/>
      <c r="E253" s="1"/>
      <c r="F253" s="1"/>
      <c r="G253" s="1"/>
    </row>
    <row r="254" spans="2:7">
      <c r="D254" s="1"/>
      <c r="E254" s="1"/>
      <c r="F254" s="1"/>
      <c r="G254" s="1"/>
    </row>
    <row r="255" spans="2:7">
      <c r="D255" s="1"/>
      <c r="E255" s="1"/>
      <c r="F255" s="1"/>
      <c r="G255" s="1"/>
    </row>
  </sheetData>
  <sheetProtection sheet="1" objects="1" scenarios="1"/>
  <mergeCells count="2">
    <mergeCell ref="B6:N6"/>
    <mergeCell ref="B7:N7"/>
  </mergeCells>
  <phoneticPr fontId="3" type="noConversion"/>
  <dataValidations count="1">
    <dataValidation allowBlank="1" showInputMessage="1" showErrorMessage="1" sqref="J9:J1048576 C5:C1048576 J1:J7 A1:A1048576 B1:B43 D1:I1048576 K1:AF1048576 AH1:XFD1048576 AG1:AG43 B45:B73 B75:B1048576 AG49:AG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327"/>
  <sheetViews>
    <sheetView rightToLeft="1" workbookViewId="0">
      <selection activeCell="N18" sqref="N18"/>
    </sheetView>
  </sheetViews>
  <sheetFormatPr defaultColWidth="9.140625" defaultRowHeight="18"/>
  <cols>
    <col min="1" max="1" width="6.28515625" style="1" customWidth="1"/>
    <col min="2" max="2" width="45" style="2" bestFit="1" customWidth="1"/>
    <col min="3" max="3" width="63.140625" style="2" bestFit="1" customWidth="1"/>
    <col min="4" max="4" width="5.42578125" style="2" bestFit="1" customWidth="1"/>
    <col min="5" max="5" width="6.5703125" style="2" bestFit="1" customWidth="1"/>
    <col min="6" max="6" width="8.5703125" style="1" customWidth="1"/>
    <col min="7" max="7" width="4.5703125" style="1" bestFit="1" customWidth="1"/>
    <col min="8" max="8" width="7.85546875" style="1" bestFit="1" customWidth="1"/>
    <col min="9" max="9" width="12" style="1" bestFit="1" customWidth="1"/>
    <col min="10" max="10" width="7.28515625" style="1" bestFit="1" customWidth="1"/>
    <col min="11" max="11" width="11.85546875" style="1" bestFit="1" customWidth="1"/>
    <col min="12" max="13" width="6.85546875" style="1" bestFit="1" customWidth="1"/>
    <col min="14" max="14" width="10" style="1" customWidth="1"/>
    <col min="15" max="15" width="9" style="1" bestFit="1" customWidth="1"/>
    <col min="16" max="16" width="7.5703125" style="1" customWidth="1"/>
    <col min="17" max="17" width="6.7109375" style="1" customWidth="1"/>
    <col min="18" max="18" width="7.7109375" style="1" customWidth="1"/>
    <col min="19" max="19" width="7.140625" style="1" customWidth="1"/>
    <col min="20" max="20" width="6" style="1" customWidth="1"/>
    <col min="21" max="21" width="7.85546875" style="1" customWidth="1"/>
    <col min="22" max="22" width="8.140625" style="1" customWidth="1"/>
    <col min="23" max="23" width="6.28515625" style="1" customWidth="1"/>
    <col min="24" max="24" width="8" style="1" customWidth="1"/>
    <col min="25" max="25" width="8.7109375" style="1" customWidth="1"/>
    <col min="26" max="26" width="10" style="1" customWidth="1"/>
    <col min="27" max="27" width="9.5703125" style="1" customWidth="1"/>
    <col min="28" max="28" width="6.140625" style="1" customWidth="1"/>
    <col min="29" max="30" width="5.7109375" style="1" customWidth="1"/>
    <col min="31" max="31" width="6.85546875" style="1" customWidth="1"/>
    <col min="32" max="32" width="6.42578125" style="1" customWidth="1"/>
    <col min="33" max="33" width="6.7109375" style="1" customWidth="1"/>
    <col min="34" max="34" width="7.28515625" style="1" customWidth="1"/>
    <col min="35" max="46" width="5.7109375" style="1" customWidth="1"/>
    <col min="47" max="16384" width="9.140625" style="1"/>
  </cols>
  <sheetData>
    <row r="1" spans="2:65">
      <c r="B1" s="47" t="s">
        <v>159</v>
      </c>
      <c r="C1" s="68" t="s" vm="1">
        <v>238</v>
      </c>
    </row>
    <row r="2" spans="2:65">
      <c r="B2" s="47" t="s">
        <v>158</v>
      </c>
      <c r="C2" s="68" t="s">
        <v>239</v>
      </c>
    </row>
    <row r="3" spans="2:65">
      <c r="B3" s="47" t="s">
        <v>160</v>
      </c>
      <c r="C3" s="68" t="s">
        <v>240</v>
      </c>
    </row>
    <row r="4" spans="2:65">
      <c r="B4" s="47" t="s">
        <v>161</v>
      </c>
      <c r="C4" s="68">
        <v>12147</v>
      </c>
    </row>
    <row r="6" spans="2:65" ht="26.25" customHeight="1">
      <c r="B6" s="107" t="s">
        <v>189</v>
      </c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9"/>
    </row>
    <row r="7" spans="2:65" ht="26.25" customHeight="1">
      <c r="B7" s="107" t="s">
        <v>73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9"/>
      <c r="BM7" s="3"/>
    </row>
    <row r="8" spans="2:65" s="3" customFormat="1" ht="78.75">
      <c r="B8" s="22" t="s">
        <v>95</v>
      </c>
      <c r="C8" s="30" t="s">
        <v>34</v>
      </c>
      <c r="D8" s="30" t="s">
        <v>99</v>
      </c>
      <c r="E8" s="30" t="s">
        <v>97</v>
      </c>
      <c r="F8" s="30" t="s">
        <v>49</v>
      </c>
      <c r="G8" s="30" t="s">
        <v>14</v>
      </c>
      <c r="H8" s="30" t="s">
        <v>50</v>
      </c>
      <c r="I8" s="30" t="s">
        <v>83</v>
      </c>
      <c r="J8" s="30" t="s">
        <v>216</v>
      </c>
      <c r="K8" s="30" t="s">
        <v>215</v>
      </c>
      <c r="L8" s="30" t="s">
        <v>46</v>
      </c>
      <c r="M8" s="30" t="s">
        <v>45</v>
      </c>
      <c r="N8" s="30" t="s">
        <v>162</v>
      </c>
      <c r="O8" s="20" t="s">
        <v>164</v>
      </c>
      <c r="P8" s="1"/>
      <c r="Q8" s="1"/>
      <c r="BH8" s="1"/>
      <c r="BI8" s="1"/>
    </row>
    <row r="9" spans="2:65" s="3" customFormat="1" ht="25.5">
      <c r="B9" s="15"/>
      <c r="C9" s="16"/>
      <c r="D9" s="16"/>
      <c r="E9" s="16"/>
      <c r="F9" s="16"/>
      <c r="G9" s="16"/>
      <c r="H9" s="16"/>
      <c r="I9" s="16"/>
      <c r="J9" s="32" t="s">
        <v>223</v>
      </c>
      <c r="K9" s="32"/>
      <c r="L9" s="32" t="s">
        <v>219</v>
      </c>
      <c r="M9" s="32" t="s">
        <v>19</v>
      </c>
      <c r="N9" s="32" t="s">
        <v>19</v>
      </c>
      <c r="O9" s="33" t="s">
        <v>19</v>
      </c>
      <c r="BG9" s="1"/>
      <c r="BH9" s="1"/>
      <c r="BI9" s="1"/>
      <c r="BM9" s="4"/>
    </row>
    <row r="10" spans="2:65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3</v>
      </c>
      <c r="G10" s="19" t="s">
        <v>4</v>
      </c>
      <c r="H10" s="19" t="s">
        <v>5</v>
      </c>
      <c r="I10" s="19" t="s">
        <v>6</v>
      </c>
      <c r="J10" s="19" t="s">
        <v>7</v>
      </c>
      <c r="K10" s="19" t="s">
        <v>8</v>
      </c>
      <c r="L10" s="19" t="s">
        <v>9</v>
      </c>
      <c r="M10" s="19" t="s">
        <v>10</v>
      </c>
      <c r="N10" s="19" t="s">
        <v>11</v>
      </c>
      <c r="O10" s="20" t="s">
        <v>12</v>
      </c>
      <c r="P10" s="5"/>
      <c r="BG10" s="1"/>
      <c r="BH10" s="3"/>
      <c r="BI10" s="1"/>
    </row>
    <row r="11" spans="2:65" s="4" customFormat="1" ht="18" customHeight="1">
      <c r="B11" s="69" t="s">
        <v>28</v>
      </c>
      <c r="C11" s="70"/>
      <c r="D11" s="70"/>
      <c r="E11" s="70"/>
      <c r="F11" s="70"/>
      <c r="G11" s="70"/>
      <c r="H11" s="70"/>
      <c r="I11" s="70"/>
      <c r="J11" s="77"/>
      <c r="K11" s="79"/>
      <c r="L11" s="77">
        <v>78.744205480000005</v>
      </c>
      <c r="M11" s="70"/>
      <c r="N11" s="78">
        <f>L11/$L$11</f>
        <v>1</v>
      </c>
      <c r="O11" s="78">
        <f>L11/'סכום נכסי הקרן'!$C$42</f>
        <v>1.111579364098635E-2</v>
      </c>
      <c r="P11" s="5"/>
      <c r="BG11" s="1"/>
      <c r="BH11" s="3"/>
      <c r="BI11" s="1"/>
      <c r="BM11" s="1"/>
    </row>
    <row r="12" spans="2:65" s="4" customFormat="1" ht="18" customHeight="1">
      <c r="B12" s="93" t="s">
        <v>209</v>
      </c>
      <c r="C12" s="70"/>
      <c r="D12" s="70"/>
      <c r="E12" s="70"/>
      <c r="F12" s="70"/>
      <c r="G12" s="70"/>
      <c r="H12" s="70"/>
      <c r="I12" s="70"/>
      <c r="J12" s="77"/>
      <c r="K12" s="79"/>
      <c r="L12" s="77">
        <v>78.744205479999991</v>
      </c>
      <c r="M12" s="70"/>
      <c r="N12" s="78">
        <f t="shared" ref="N12:N19" si="0">L12/$L$11</f>
        <v>0.99999999999999978</v>
      </c>
      <c r="O12" s="78">
        <f>L12/'סכום נכסי הקרן'!$C$42</f>
        <v>1.1115793640986348E-2</v>
      </c>
      <c r="P12" s="5"/>
      <c r="BG12" s="1"/>
      <c r="BH12" s="3"/>
      <c r="BI12" s="1"/>
      <c r="BM12" s="1"/>
    </row>
    <row r="13" spans="2:65">
      <c r="B13" s="88" t="s">
        <v>27</v>
      </c>
      <c r="C13" s="72"/>
      <c r="D13" s="72"/>
      <c r="E13" s="72"/>
      <c r="F13" s="72"/>
      <c r="G13" s="72"/>
      <c r="H13" s="72"/>
      <c r="I13" s="72"/>
      <c r="J13" s="80"/>
      <c r="K13" s="82"/>
      <c r="L13" s="80">
        <v>78.744205479999991</v>
      </c>
      <c r="M13" s="72"/>
      <c r="N13" s="81">
        <f t="shared" si="0"/>
        <v>0.99999999999999978</v>
      </c>
      <c r="O13" s="81">
        <f>L13/'סכום נכסי הקרן'!$C$42</f>
        <v>1.1115793640986348E-2</v>
      </c>
      <c r="BH13" s="3"/>
    </row>
    <row r="14" spans="2:65" ht="20.25">
      <c r="B14" s="76" t="s">
        <v>994</v>
      </c>
      <c r="C14" s="70" t="s">
        <v>995</v>
      </c>
      <c r="D14" s="83" t="s">
        <v>25</v>
      </c>
      <c r="E14" s="70"/>
      <c r="F14" s="83" t="s">
        <v>884</v>
      </c>
      <c r="G14" s="70" t="s">
        <v>996</v>
      </c>
      <c r="H14" s="70"/>
      <c r="I14" s="83" t="s">
        <v>143</v>
      </c>
      <c r="J14" s="77">
        <v>1.439219</v>
      </c>
      <c r="K14" s="79">
        <v>62148</v>
      </c>
      <c r="L14" s="77">
        <v>3.1001492260000001</v>
      </c>
      <c r="M14" s="78">
        <v>9.1069675219923548E-7</v>
      </c>
      <c r="N14" s="78">
        <f t="shared" si="0"/>
        <v>3.9369871181028013E-2</v>
      </c>
      <c r="O14" s="78">
        <f>L14/'סכום נכסי הקרן'!$C$42</f>
        <v>4.3762736372052289E-4</v>
      </c>
      <c r="BH14" s="4"/>
    </row>
    <row r="15" spans="2:65">
      <c r="B15" s="76" t="s">
        <v>997</v>
      </c>
      <c r="C15" s="70" t="s">
        <v>998</v>
      </c>
      <c r="D15" s="83" t="s">
        <v>117</v>
      </c>
      <c r="E15" s="70"/>
      <c r="F15" s="83" t="s">
        <v>884</v>
      </c>
      <c r="G15" s="70" t="s">
        <v>996</v>
      </c>
      <c r="H15" s="70"/>
      <c r="I15" s="83" t="s">
        <v>145</v>
      </c>
      <c r="J15" s="77">
        <v>27.615895000000002</v>
      </c>
      <c r="K15" s="79">
        <v>3047</v>
      </c>
      <c r="L15" s="77">
        <v>3.2672067070000006</v>
      </c>
      <c r="M15" s="78">
        <v>2.18729619980459E-7</v>
      </c>
      <c r="N15" s="78">
        <f t="shared" si="0"/>
        <v>4.1491392123193471E-2</v>
      </c>
      <c r="O15" s="78">
        <f>L15/'סכום נכסי הקרן'!$C$42</f>
        <v>4.6120975271866514E-4</v>
      </c>
    </row>
    <row r="16" spans="2:65">
      <c r="B16" s="76" t="s">
        <v>999</v>
      </c>
      <c r="C16" s="70" t="s">
        <v>1000</v>
      </c>
      <c r="D16" s="83" t="s">
        <v>117</v>
      </c>
      <c r="E16" s="70"/>
      <c r="F16" s="83" t="s">
        <v>884</v>
      </c>
      <c r="G16" s="70" t="s">
        <v>996</v>
      </c>
      <c r="H16" s="70"/>
      <c r="I16" s="83" t="s">
        <v>153</v>
      </c>
      <c r="J16" s="77">
        <v>106.7286</v>
      </c>
      <c r="K16" s="79">
        <v>1531</v>
      </c>
      <c r="L16" s="77">
        <v>5.2571160280000004</v>
      </c>
      <c r="M16" s="78">
        <v>5.1138738777689944E-7</v>
      </c>
      <c r="N16" s="78">
        <f t="shared" si="0"/>
        <v>6.6761941351166962E-2</v>
      </c>
      <c r="O16" s="78">
        <f>L16/'סכום נכסי הקרן'!$C$42</f>
        <v>7.4211196313120537E-4</v>
      </c>
    </row>
    <row r="17" spans="2:15">
      <c r="B17" s="76" t="s">
        <v>1001</v>
      </c>
      <c r="C17" s="70" t="s">
        <v>1002</v>
      </c>
      <c r="D17" s="83" t="s">
        <v>117</v>
      </c>
      <c r="E17" s="70"/>
      <c r="F17" s="83" t="s">
        <v>884</v>
      </c>
      <c r="G17" s="70" t="s">
        <v>996</v>
      </c>
      <c r="H17" s="70"/>
      <c r="I17" s="83" t="s">
        <v>143</v>
      </c>
      <c r="J17" s="77">
        <v>536.41523100000006</v>
      </c>
      <c r="K17" s="79">
        <v>1403.8</v>
      </c>
      <c r="L17" s="77">
        <v>26.099662913</v>
      </c>
      <c r="M17" s="78">
        <v>6.9782263091944203E-7</v>
      </c>
      <c r="N17" s="78">
        <f t="shared" si="0"/>
        <v>0.33144867935239974</v>
      </c>
      <c r="O17" s="78">
        <f>L17/'סכום נכסי הקרן'!$C$42</f>
        <v>3.6843151222587284E-3</v>
      </c>
    </row>
    <row r="18" spans="2:15">
      <c r="B18" s="76" t="s">
        <v>1003</v>
      </c>
      <c r="C18" s="70" t="s">
        <v>1004</v>
      </c>
      <c r="D18" s="83" t="s">
        <v>25</v>
      </c>
      <c r="E18" s="70"/>
      <c r="F18" s="83" t="s">
        <v>884</v>
      </c>
      <c r="G18" s="70" t="s">
        <v>996</v>
      </c>
      <c r="H18" s="70"/>
      <c r="I18" s="83" t="s">
        <v>153</v>
      </c>
      <c r="J18" s="77">
        <v>13.925551</v>
      </c>
      <c r="K18" s="79">
        <v>11678.96</v>
      </c>
      <c r="L18" s="77">
        <v>5.2324863699999993</v>
      </c>
      <c r="M18" s="78">
        <v>3.6935092895763187E-6</v>
      </c>
      <c r="N18" s="78">
        <f t="shared" si="0"/>
        <v>6.6449160774490035E-2</v>
      </c>
      <c r="O18" s="78">
        <f>L18/'סכום נכסי הקרן'!$C$42</f>
        <v>7.3863515878595592E-4</v>
      </c>
    </row>
    <row r="19" spans="2:15">
      <c r="B19" s="76" t="s">
        <v>1005</v>
      </c>
      <c r="C19" s="70" t="s">
        <v>1006</v>
      </c>
      <c r="D19" s="83" t="s">
        <v>117</v>
      </c>
      <c r="E19" s="70"/>
      <c r="F19" s="83" t="s">
        <v>884</v>
      </c>
      <c r="G19" s="70" t="s">
        <v>996</v>
      </c>
      <c r="H19" s="70"/>
      <c r="I19" s="83" t="s">
        <v>143</v>
      </c>
      <c r="J19" s="77">
        <v>89.746899000000028</v>
      </c>
      <c r="K19" s="79">
        <v>11504.94</v>
      </c>
      <c r="L19" s="77">
        <v>35.787584235999994</v>
      </c>
      <c r="M19" s="78">
        <v>1.0908043665436062E-6</v>
      </c>
      <c r="N19" s="78">
        <f t="shared" si="0"/>
        <v>0.45447895521772164</v>
      </c>
      <c r="O19" s="78">
        <f>L19/'סכום נכסי הקרן'!$C$42</f>
        <v>5.05189428037127E-3</v>
      </c>
    </row>
    <row r="20" spans="2:15">
      <c r="B20" s="73"/>
      <c r="C20" s="70"/>
      <c r="D20" s="70"/>
      <c r="E20" s="70"/>
      <c r="F20" s="70"/>
      <c r="G20" s="70"/>
      <c r="H20" s="70"/>
      <c r="I20" s="70"/>
      <c r="J20" s="77"/>
      <c r="K20" s="79"/>
      <c r="L20" s="70"/>
      <c r="M20" s="70"/>
      <c r="N20" s="78"/>
      <c r="O20" s="70"/>
    </row>
    <row r="21" spans="2:15"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</row>
    <row r="22" spans="2:15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</row>
    <row r="23" spans="2:15">
      <c r="B23" s="85" t="s">
        <v>231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</row>
    <row r="24" spans="2:15">
      <c r="B24" s="85" t="s">
        <v>92</v>
      </c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</row>
    <row r="25" spans="2:15">
      <c r="B25" s="85" t="s">
        <v>214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</row>
    <row r="26" spans="2:15">
      <c r="B26" s="85" t="s">
        <v>222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</row>
    <row r="27" spans="2:15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</row>
    <row r="28" spans="2:15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</row>
    <row r="29" spans="2:15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</row>
    <row r="30" spans="2:15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</row>
    <row r="31" spans="2:15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</row>
    <row r="32" spans="2:15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</row>
    <row r="33" spans="2:59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</row>
    <row r="34" spans="2:59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</row>
    <row r="35" spans="2:59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</row>
    <row r="36" spans="2:59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</row>
    <row r="37" spans="2:59" ht="20.25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BG37" s="4"/>
    </row>
    <row r="38" spans="2:59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BG38" s="3"/>
    </row>
    <row r="39" spans="2:59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</row>
    <row r="40" spans="2:59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</row>
    <row r="41" spans="2:59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</row>
    <row r="42" spans="2:59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</row>
    <row r="43" spans="2:59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</row>
    <row r="44" spans="2:59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</row>
    <row r="45" spans="2:59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</row>
    <row r="46" spans="2:59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</row>
    <row r="47" spans="2:59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</row>
    <row r="48" spans="2:59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</row>
    <row r="49" spans="2:15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</row>
    <row r="50" spans="2:15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</row>
    <row r="51" spans="2:15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</row>
    <row r="52" spans="2:15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</row>
    <row r="53" spans="2:15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</row>
    <row r="54" spans="2:15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</row>
    <row r="55" spans="2:15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</row>
    <row r="56" spans="2:15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</row>
    <row r="57" spans="2:15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</row>
    <row r="58" spans="2:15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</row>
    <row r="59" spans="2:15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</row>
    <row r="60" spans="2:15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</row>
    <row r="61" spans="2:15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</row>
    <row r="62" spans="2:15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</row>
    <row r="63" spans="2:15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</row>
    <row r="64" spans="2:15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</row>
    <row r="65" spans="2:15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</row>
    <row r="66" spans="2:15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</row>
    <row r="67" spans="2:15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</row>
    <row r="68" spans="2:15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</row>
    <row r="69" spans="2:15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</row>
    <row r="70" spans="2:15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</row>
    <row r="71" spans="2:15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</row>
    <row r="72" spans="2:15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</row>
    <row r="73" spans="2:15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</row>
    <row r="74" spans="2:15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</row>
    <row r="75" spans="2:15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</row>
    <row r="76" spans="2:15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</row>
    <row r="77" spans="2:15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</row>
    <row r="78" spans="2:15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</row>
    <row r="79" spans="2:15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</row>
    <row r="80" spans="2:15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</row>
    <row r="81" spans="2:15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</row>
    <row r="82" spans="2:15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</row>
    <row r="83" spans="2:15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</row>
    <row r="84" spans="2:15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</row>
    <row r="85" spans="2:15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</row>
    <row r="86" spans="2:15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</row>
    <row r="87" spans="2:15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</row>
    <row r="88" spans="2:15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</row>
    <row r="89" spans="2:15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</row>
    <row r="90" spans="2:15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</row>
    <row r="91" spans="2:15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</row>
    <row r="92" spans="2:15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</row>
    <row r="93" spans="2:15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</row>
    <row r="94" spans="2:15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</row>
    <row r="95" spans="2:15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</row>
    <row r="96" spans="2:15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</row>
    <row r="97" spans="2:15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</row>
    <row r="98" spans="2:15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</row>
    <row r="99" spans="2:15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</row>
    <row r="100" spans="2:15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</row>
    <row r="101" spans="2:15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</row>
    <row r="102" spans="2:15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</row>
    <row r="103" spans="2:15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</row>
    <row r="104" spans="2:15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</row>
    <row r="105" spans="2:15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</row>
    <row r="106" spans="2:15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</row>
    <row r="107" spans="2:15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</row>
    <row r="108" spans="2:15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</row>
    <row r="109" spans="2:15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</row>
    <row r="110" spans="2:15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</row>
    <row r="111" spans="2:15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</row>
    <row r="112" spans="2:15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</row>
    <row r="113" spans="2:15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</row>
    <row r="114" spans="2:15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</row>
    <row r="115" spans="2:15"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</row>
    <row r="116" spans="2:15"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</row>
    <row r="117" spans="2:15"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</row>
    <row r="118" spans="2:15"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</row>
    <row r="119" spans="2:15"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</row>
    <row r="120" spans="2:15">
      <c r="C120" s="1"/>
      <c r="D120" s="1"/>
      <c r="E120" s="1"/>
    </row>
    <row r="121" spans="2:15">
      <c r="C121" s="1"/>
      <c r="D121" s="1"/>
      <c r="E121" s="1"/>
    </row>
    <row r="122" spans="2:15">
      <c r="C122" s="1"/>
      <c r="D122" s="1"/>
      <c r="E122" s="1"/>
    </row>
    <row r="123" spans="2:15">
      <c r="C123" s="1"/>
      <c r="D123" s="1"/>
      <c r="E123" s="1"/>
    </row>
    <row r="124" spans="2:15">
      <c r="C124" s="1"/>
      <c r="D124" s="1"/>
      <c r="E124" s="1"/>
    </row>
    <row r="125" spans="2:15">
      <c r="C125" s="1"/>
      <c r="D125" s="1"/>
      <c r="E125" s="1"/>
    </row>
    <row r="126" spans="2:15">
      <c r="C126" s="1"/>
      <c r="D126" s="1"/>
      <c r="E126" s="1"/>
    </row>
    <row r="127" spans="2:15">
      <c r="C127" s="1"/>
      <c r="D127" s="1"/>
      <c r="E127" s="1"/>
    </row>
    <row r="128" spans="2:15">
      <c r="C128" s="1"/>
      <c r="D128" s="1"/>
      <c r="E128" s="1"/>
    </row>
    <row r="129" spans="3:5">
      <c r="C129" s="1"/>
      <c r="D129" s="1"/>
      <c r="E129" s="1"/>
    </row>
    <row r="130" spans="3:5">
      <c r="C130" s="1"/>
      <c r="D130" s="1"/>
      <c r="E130" s="1"/>
    </row>
    <row r="131" spans="3:5">
      <c r="C131" s="1"/>
      <c r="D131" s="1"/>
      <c r="E131" s="1"/>
    </row>
    <row r="132" spans="3:5">
      <c r="C132" s="1"/>
      <c r="D132" s="1"/>
      <c r="E132" s="1"/>
    </row>
    <row r="133" spans="3:5">
      <c r="C133" s="1"/>
      <c r="D133" s="1"/>
      <c r="E133" s="1"/>
    </row>
    <row r="134" spans="3:5">
      <c r="C134" s="1"/>
      <c r="D134" s="1"/>
      <c r="E134" s="1"/>
    </row>
    <row r="135" spans="3:5">
      <c r="C135" s="1"/>
      <c r="D135" s="1"/>
      <c r="E135" s="1"/>
    </row>
    <row r="136" spans="3:5">
      <c r="C136" s="1"/>
      <c r="D136" s="1"/>
      <c r="E136" s="1"/>
    </row>
    <row r="137" spans="3:5">
      <c r="C137" s="1"/>
      <c r="D137" s="1"/>
      <c r="E137" s="1"/>
    </row>
    <row r="138" spans="3:5">
      <c r="C138" s="1"/>
      <c r="D138" s="1"/>
      <c r="E138" s="1"/>
    </row>
    <row r="139" spans="3:5">
      <c r="C139" s="1"/>
      <c r="D139" s="1"/>
      <c r="E139" s="1"/>
    </row>
    <row r="140" spans="3:5">
      <c r="C140" s="1"/>
      <c r="D140" s="1"/>
      <c r="E140" s="1"/>
    </row>
    <row r="141" spans="3:5">
      <c r="C141" s="1"/>
      <c r="D141" s="1"/>
      <c r="E141" s="1"/>
    </row>
    <row r="142" spans="3:5">
      <c r="C142" s="1"/>
      <c r="D142" s="1"/>
      <c r="E142" s="1"/>
    </row>
    <row r="143" spans="3:5">
      <c r="C143" s="1"/>
      <c r="D143" s="1"/>
      <c r="E143" s="1"/>
    </row>
    <row r="144" spans="3:5">
      <c r="C144" s="1"/>
      <c r="D144" s="1"/>
      <c r="E144" s="1"/>
    </row>
    <row r="145" spans="3:5">
      <c r="C145" s="1"/>
      <c r="D145" s="1"/>
      <c r="E145" s="1"/>
    </row>
    <row r="146" spans="3:5">
      <c r="C146" s="1"/>
      <c r="D146" s="1"/>
      <c r="E146" s="1"/>
    </row>
    <row r="147" spans="3:5">
      <c r="C147" s="1"/>
      <c r="D147" s="1"/>
      <c r="E147" s="1"/>
    </row>
    <row r="148" spans="3:5">
      <c r="C148" s="1"/>
      <c r="D148" s="1"/>
      <c r="E148" s="1"/>
    </row>
    <row r="149" spans="3:5">
      <c r="C149" s="1"/>
      <c r="D149" s="1"/>
      <c r="E149" s="1"/>
    </row>
    <row r="150" spans="3:5">
      <c r="C150" s="1"/>
      <c r="D150" s="1"/>
      <c r="E150" s="1"/>
    </row>
    <row r="151" spans="3:5">
      <c r="C151" s="1"/>
      <c r="D151" s="1"/>
      <c r="E151" s="1"/>
    </row>
    <row r="152" spans="3:5">
      <c r="C152" s="1"/>
      <c r="D152" s="1"/>
      <c r="E152" s="1"/>
    </row>
    <row r="153" spans="3:5">
      <c r="C153" s="1"/>
      <c r="D153" s="1"/>
      <c r="E153" s="1"/>
    </row>
    <row r="154" spans="3:5">
      <c r="C154" s="1"/>
      <c r="D154" s="1"/>
      <c r="E154" s="1"/>
    </row>
    <row r="155" spans="3:5">
      <c r="C155" s="1"/>
      <c r="D155" s="1"/>
      <c r="E155" s="1"/>
    </row>
    <row r="156" spans="3:5">
      <c r="C156" s="1"/>
      <c r="D156" s="1"/>
      <c r="E156" s="1"/>
    </row>
    <row r="157" spans="3:5">
      <c r="C157" s="1"/>
      <c r="D157" s="1"/>
      <c r="E157" s="1"/>
    </row>
    <row r="158" spans="3:5">
      <c r="C158" s="1"/>
      <c r="D158" s="1"/>
      <c r="E158" s="1"/>
    </row>
    <row r="159" spans="3:5">
      <c r="C159" s="1"/>
      <c r="D159" s="1"/>
      <c r="E159" s="1"/>
    </row>
    <row r="160" spans="3:5">
      <c r="C160" s="1"/>
      <c r="D160" s="1"/>
      <c r="E160" s="1"/>
    </row>
    <row r="161" spans="3:5">
      <c r="C161" s="1"/>
      <c r="D161" s="1"/>
      <c r="E161" s="1"/>
    </row>
    <row r="162" spans="3:5">
      <c r="C162" s="1"/>
      <c r="D162" s="1"/>
      <c r="E162" s="1"/>
    </row>
    <row r="163" spans="3:5">
      <c r="C163" s="1"/>
      <c r="D163" s="1"/>
      <c r="E163" s="1"/>
    </row>
    <row r="164" spans="3:5">
      <c r="C164" s="1"/>
      <c r="D164" s="1"/>
      <c r="E164" s="1"/>
    </row>
    <row r="165" spans="3:5">
      <c r="C165" s="1"/>
      <c r="D165" s="1"/>
      <c r="E165" s="1"/>
    </row>
    <row r="166" spans="3:5">
      <c r="C166" s="1"/>
      <c r="D166" s="1"/>
      <c r="E166" s="1"/>
    </row>
    <row r="167" spans="3:5">
      <c r="C167" s="1"/>
      <c r="D167" s="1"/>
      <c r="E167" s="1"/>
    </row>
    <row r="168" spans="3:5">
      <c r="C168" s="1"/>
      <c r="D168" s="1"/>
      <c r="E168" s="1"/>
    </row>
    <row r="169" spans="3:5">
      <c r="C169" s="1"/>
      <c r="D169" s="1"/>
      <c r="E169" s="1"/>
    </row>
    <row r="170" spans="3:5">
      <c r="C170" s="1"/>
      <c r="D170" s="1"/>
      <c r="E170" s="1"/>
    </row>
    <row r="171" spans="3:5">
      <c r="C171" s="1"/>
      <c r="D171" s="1"/>
      <c r="E171" s="1"/>
    </row>
    <row r="172" spans="3:5">
      <c r="C172" s="1"/>
      <c r="D172" s="1"/>
      <c r="E172" s="1"/>
    </row>
    <row r="173" spans="3:5">
      <c r="C173" s="1"/>
      <c r="D173" s="1"/>
      <c r="E173" s="1"/>
    </row>
    <row r="174" spans="3:5">
      <c r="C174" s="1"/>
      <c r="D174" s="1"/>
      <c r="E174" s="1"/>
    </row>
    <row r="175" spans="3:5">
      <c r="C175" s="1"/>
      <c r="D175" s="1"/>
      <c r="E175" s="1"/>
    </row>
    <row r="176" spans="3:5">
      <c r="C176" s="1"/>
      <c r="D176" s="1"/>
      <c r="E176" s="1"/>
    </row>
    <row r="177" spans="3:5">
      <c r="C177" s="1"/>
      <c r="D177" s="1"/>
      <c r="E177" s="1"/>
    </row>
    <row r="178" spans="3:5">
      <c r="C178" s="1"/>
      <c r="D178" s="1"/>
      <c r="E178" s="1"/>
    </row>
    <row r="179" spans="3:5">
      <c r="C179" s="1"/>
      <c r="D179" s="1"/>
      <c r="E179" s="1"/>
    </row>
    <row r="180" spans="3:5">
      <c r="C180" s="1"/>
      <c r="D180" s="1"/>
      <c r="E180" s="1"/>
    </row>
    <row r="181" spans="3:5">
      <c r="C181" s="1"/>
      <c r="D181" s="1"/>
      <c r="E181" s="1"/>
    </row>
    <row r="182" spans="3:5">
      <c r="C182" s="1"/>
      <c r="D182" s="1"/>
      <c r="E182" s="1"/>
    </row>
    <row r="183" spans="3:5">
      <c r="C183" s="1"/>
      <c r="D183" s="1"/>
      <c r="E183" s="1"/>
    </row>
    <row r="184" spans="3:5">
      <c r="C184" s="1"/>
      <c r="D184" s="1"/>
      <c r="E184" s="1"/>
    </row>
    <row r="185" spans="3:5">
      <c r="C185" s="1"/>
      <c r="D185" s="1"/>
      <c r="E185" s="1"/>
    </row>
    <row r="186" spans="3:5">
      <c r="C186" s="1"/>
      <c r="D186" s="1"/>
      <c r="E186" s="1"/>
    </row>
    <row r="187" spans="3:5">
      <c r="C187" s="1"/>
      <c r="D187" s="1"/>
      <c r="E187" s="1"/>
    </row>
    <row r="188" spans="3:5">
      <c r="C188" s="1"/>
      <c r="D188" s="1"/>
      <c r="E188" s="1"/>
    </row>
    <row r="189" spans="3:5">
      <c r="C189" s="1"/>
      <c r="D189" s="1"/>
      <c r="E189" s="1"/>
    </row>
    <row r="190" spans="3:5">
      <c r="C190" s="1"/>
      <c r="D190" s="1"/>
      <c r="E190" s="1"/>
    </row>
    <row r="191" spans="3:5">
      <c r="C191" s="1"/>
      <c r="D191" s="1"/>
      <c r="E191" s="1"/>
    </row>
    <row r="192" spans="3:5">
      <c r="C192" s="1"/>
      <c r="D192" s="1"/>
      <c r="E192" s="1"/>
    </row>
    <row r="193" spans="3:5">
      <c r="C193" s="1"/>
      <c r="D193" s="1"/>
      <c r="E193" s="1"/>
    </row>
    <row r="194" spans="3:5">
      <c r="C194" s="1"/>
      <c r="D194" s="1"/>
      <c r="E194" s="1"/>
    </row>
    <row r="195" spans="3:5">
      <c r="C195" s="1"/>
      <c r="D195" s="1"/>
      <c r="E195" s="1"/>
    </row>
    <row r="196" spans="3:5">
      <c r="C196" s="1"/>
      <c r="D196" s="1"/>
      <c r="E196" s="1"/>
    </row>
    <row r="197" spans="3:5">
      <c r="C197" s="1"/>
      <c r="D197" s="1"/>
      <c r="E197" s="1"/>
    </row>
    <row r="198" spans="3:5">
      <c r="C198" s="1"/>
      <c r="D198" s="1"/>
      <c r="E198" s="1"/>
    </row>
    <row r="199" spans="3:5">
      <c r="C199" s="1"/>
      <c r="D199" s="1"/>
      <c r="E199" s="1"/>
    </row>
    <row r="200" spans="3:5">
      <c r="C200" s="1"/>
      <c r="D200" s="1"/>
      <c r="E200" s="1"/>
    </row>
    <row r="201" spans="3:5">
      <c r="C201" s="1"/>
      <c r="D201" s="1"/>
      <c r="E201" s="1"/>
    </row>
    <row r="202" spans="3:5">
      <c r="C202" s="1"/>
      <c r="D202" s="1"/>
      <c r="E202" s="1"/>
    </row>
    <row r="203" spans="3:5">
      <c r="C203" s="1"/>
      <c r="D203" s="1"/>
      <c r="E203" s="1"/>
    </row>
    <row r="204" spans="3:5">
      <c r="C204" s="1"/>
      <c r="D204" s="1"/>
      <c r="E204" s="1"/>
    </row>
    <row r="205" spans="3:5">
      <c r="C205" s="1"/>
      <c r="D205" s="1"/>
      <c r="E205" s="1"/>
    </row>
    <row r="206" spans="3:5">
      <c r="C206" s="1"/>
      <c r="D206" s="1"/>
      <c r="E206" s="1"/>
    </row>
    <row r="207" spans="3:5">
      <c r="C207" s="1"/>
      <c r="D207" s="1"/>
      <c r="E207" s="1"/>
    </row>
    <row r="208" spans="3:5">
      <c r="C208" s="1"/>
      <c r="D208" s="1"/>
      <c r="E208" s="1"/>
    </row>
    <row r="209" spans="3:5">
      <c r="C209" s="1"/>
      <c r="D209" s="1"/>
      <c r="E209" s="1"/>
    </row>
    <row r="210" spans="3:5">
      <c r="C210" s="1"/>
      <c r="D210" s="1"/>
      <c r="E210" s="1"/>
    </row>
    <row r="211" spans="3:5">
      <c r="C211" s="1"/>
      <c r="D211" s="1"/>
      <c r="E211" s="1"/>
    </row>
    <row r="212" spans="3:5">
      <c r="C212" s="1"/>
      <c r="D212" s="1"/>
      <c r="E212" s="1"/>
    </row>
    <row r="213" spans="3:5">
      <c r="C213" s="1"/>
      <c r="D213" s="1"/>
      <c r="E213" s="1"/>
    </row>
    <row r="214" spans="3:5">
      <c r="C214" s="1"/>
      <c r="D214" s="1"/>
      <c r="E214" s="1"/>
    </row>
    <row r="215" spans="3:5">
      <c r="C215" s="1"/>
      <c r="D215" s="1"/>
      <c r="E215" s="1"/>
    </row>
    <row r="216" spans="3:5">
      <c r="C216" s="1"/>
      <c r="D216" s="1"/>
      <c r="E216" s="1"/>
    </row>
    <row r="217" spans="3:5">
      <c r="C217" s="1"/>
      <c r="D217" s="1"/>
      <c r="E217" s="1"/>
    </row>
    <row r="218" spans="3:5">
      <c r="C218" s="1"/>
      <c r="D218" s="1"/>
      <c r="E218" s="1"/>
    </row>
    <row r="219" spans="3:5">
      <c r="C219" s="1"/>
      <c r="D219" s="1"/>
      <c r="E219" s="1"/>
    </row>
    <row r="220" spans="3:5">
      <c r="C220" s="1"/>
      <c r="D220" s="1"/>
      <c r="E220" s="1"/>
    </row>
    <row r="221" spans="3:5">
      <c r="C221" s="1"/>
      <c r="D221" s="1"/>
      <c r="E221" s="1"/>
    </row>
    <row r="222" spans="3:5">
      <c r="C222" s="1"/>
      <c r="D222" s="1"/>
      <c r="E222" s="1"/>
    </row>
    <row r="223" spans="3:5">
      <c r="C223" s="1"/>
      <c r="D223" s="1"/>
      <c r="E223" s="1"/>
    </row>
    <row r="224" spans="3:5">
      <c r="C224" s="1"/>
      <c r="D224" s="1"/>
      <c r="E224" s="1"/>
    </row>
    <row r="225" spans="3:5">
      <c r="C225" s="1"/>
      <c r="D225" s="1"/>
      <c r="E225" s="1"/>
    </row>
    <row r="226" spans="3:5">
      <c r="C226" s="1"/>
      <c r="D226" s="1"/>
      <c r="E226" s="1"/>
    </row>
    <row r="227" spans="3:5">
      <c r="C227" s="1"/>
      <c r="D227" s="1"/>
      <c r="E227" s="1"/>
    </row>
    <row r="228" spans="3:5">
      <c r="C228" s="1"/>
      <c r="D228" s="1"/>
      <c r="E228" s="1"/>
    </row>
    <row r="229" spans="3:5">
      <c r="C229" s="1"/>
      <c r="D229" s="1"/>
      <c r="E229" s="1"/>
    </row>
    <row r="230" spans="3:5">
      <c r="C230" s="1"/>
      <c r="D230" s="1"/>
      <c r="E230" s="1"/>
    </row>
    <row r="231" spans="3:5">
      <c r="C231" s="1"/>
      <c r="D231" s="1"/>
      <c r="E231" s="1"/>
    </row>
    <row r="232" spans="3:5">
      <c r="C232" s="1"/>
      <c r="D232" s="1"/>
      <c r="E232" s="1"/>
    </row>
    <row r="233" spans="3:5">
      <c r="C233" s="1"/>
      <c r="D233" s="1"/>
      <c r="E233" s="1"/>
    </row>
    <row r="234" spans="3:5">
      <c r="C234" s="1"/>
      <c r="D234" s="1"/>
      <c r="E234" s="1"/>
    </row>
    <row r="235" spans="3:5">
      <c r="C235" s="1"/>
      <c r="D235" s="1"/>
      <c r="E235" s="1"/>
    </row>
    <row r="236" spans="3:5">
      <c r="C236" s="1"/>
      <c r="D236" s="1"/>
      <c r="E236" s="1"/>
    </row>
    <row r="237" spans="3:5">
      <c r="C237" s="1"/>
      <c r="D237" s="1"/>
      <c r="E237" s="1"/>
    </row>
    <row r="238" spans="3:5">
      <c r="C238" s="1"/>
      <c r="D238" s="1"/>
      <c r="E238" s="1"/>
    </row>
    <row r="239" spans="3:5">
      <c r="C239" s="1"/>
      <c r="D239" s="1"/>
      <c r="E239" s="1"/>
    </row>
    <row r="240" spans="3:5">
      <c r="C240" s="1"/>
      <c r="D240" s="1"/>
      <c r="E240" s="1"/>
    </row>
    <row r="241" spans="3:5">
      <c r="C241" s="1"/>
      <c r="D241" s="1"/>
      <c r="E241" s="1"/>
    </row>
    <row r="242" spans="3:5">
      <c r="C242" s="1"/>
      <c r="D242" s="1"/>
      <c r="E242" s="1"/>
    </row>
    <row r="243" spans="3:5">
      <c r="C243" s="1"/>
      <c r="D243" s="1"/>
      <c r="E243" s="1"/>
    </row>
    <row r="244" spans="3:5">
      <c r="C244" s="1"/>
      <c r="D244" s="1"/>
      <c r="E244" s="1"/>
    </row>
    <row r="245" spans="3:5">
      <c r="C245" s="1"/>
      <c r="D245" s="1"/>
      <c r="E245" s="1"/>
    </row>
    <row r="246" spans="3:5">
      <c r="C246" s="1"/>
      <c r="D246" s="1"/>
      <c r="E246" s="1"/>
    </row>
    <row r="247" spans="3:5">
      <c r="C247" s="1"/>
      <c r="D247" s="1"/>
      <c r="E247" s="1"/>
    </row>
    <row r="248" spans="3:5">
      <c r="C248" s="1"/>
      <c r="D248" s="1"/>
      <c r="E248" s="1"/>
    </row>
    <row r="249" spans="3:5">
      <c r="C249" s="1"/>
      <c r="D249" s="1"/>
      <c r="E249" s="1"/>
    </row>
    <row r="250" spans="3:5">
      <c r="C250" s="1"/>
      <c r="D250" s="1"/>
      <c r="E250" s="1"/>
    </row>
    <row r="251" spans="3:5">
      <c r="C251" s="1"/>
      <c r="D251" s="1"/>
      <c r="E251" s="1"/>
    </row>
    <row r="252" spans="3:5">
      <c r="C252" s="1"/>
      <c r="D252" s="1"/>
      <c r="E252" s="1"/>
    </row>
    <row r="253" spans="3:5">
      <c r="C253" s="1"/>
      <c r="D253" s="1"/>
      <c r="E253" s="1"/>
    </row>
    <row r="254" spans="3:5">
      <c r="C254" s="1"/>
      <c r="D254" s="1"/>
      <c r="E254" s="1"/>
    </row>
    <row r="255" spans="3:5">
      <c r="C255" s="1"/>
      <c r="D255" s="1"/>
      <c r="E255" s="1"/>
    </row>
    <row r="256" spans="3:5">
      <c r="C256" s="1"/>
      <c r="D256" s="1"/>
      <c r="E256" s="1"/>
    </row>
    <row r="257" spans="3:5">
      <c r="C257" s="1"/>
      <c r="D257" s="1"/>
      <c r="E257" s="1"/>
    </row>
    <row r="258" spans="3:5">
      <c r="C258" s="1"/>
      <c r="D258" s="1"/>
      <c r="E258" s="1"/>
    </row>
    <row r="259" spans="3:5">
      <c r="C259" s="1"/>
      <c r="D259" s="1"/>
      <c r="E259" s="1"/>
    </row>
    <row r="260" spans="3:5">
      <c r="C260" s="1"/>
      <c r="D260" s="1"/>
      <c r="E260" s="1"/>
    </row>
    <row r="261" spans="3:5">
      <c r="C261" s="1"/>
      <c r="D261" s="1"/>
      <c r="E261" s="1"/>
    </row>
    <row r="262" spans="3:5">
      <c r="C262" s="1"/>
      <c r="D262" s="1"/>
      <c r="E262" s="1"/>
    </row>
    <row r="263" spans="3:5">
      <c r="C263" s="1"/>
      <c r="D263" s="1"/>
      <c r="E263" s="1"/>
    </row>
    <row r="264" spans="3:5">
      <c r="C264" s="1"/>
      <c r="D264" s="1"/>
      <c r="E264" s="1"/>
    </row>
    <row r="265" spans="3:5">
      <c r="C265" s="1"/>
      <c r="D265" s="1"/>
      <c r="E265" s="1"/>
    </row>
    <row r="266" spans="3:5">
      <c r="C266" s="1"/>
      <c r="D266" s="1"/>
      <c r="E266" s="1"/>
    </row>
    <row r="267" spans="3:5">
      <c r="C267" s="1"/>
      <c r="D267" s="1"/>
      <c r="E267" s="1"/>
    </row>
    <row r="268" spans="3:5">
      <c r="C268" s="1"/>
      <c r="D268" s="1"/>
      <c r="E268" s="1"/>
    </row>
    <row r="269" spans="3:5">
      <c r="C269" s="1"/>
      <c r="D269" s="1"/>
      <c r="E269" s="1"/>
    </row>
    <row r="270" spans="3:5">
      <c r="C270" s="1"/>
      <c r="D270" s="1"/>
      <c r="E270" s="1"/>
    </row>
    <row r="271" spans="3:5">
      <c r="C271" s="1"/>
      <c r="D271" s="1"/>
      <c r="E271" s="1"/>
    </row>
    <row r="272" spans="3:5">
      <c r="C272" s="1"/>
      <c r="D272" s="1"/>
      <c r="E272" s="1"/>
    </row>
    <row r="273" spans="3:5">
      <c r="C273" s="1"/>
      <c r="D273" s="1"/>
      <c r="E273" s="1"/>
    </row>
    <row r="274" spans="3:5">
      <c r="C274" s="1"/>
      <c r="D274" s="1"/>
      <c r="E274" s="1"/>
    </row>
    <row r="275" spans="3:5">
      <c r="C275" s="1"/>
      <c r="D275" s="1"/>
      <c r="E275" s="1"/>
    </row>
    <row r="276" spans="3:5">
      <c r="C276" s="1"/>
      <c r="D276" s="1"/>
      <c r="E276" s="1"/>
    </row>
    <row r="277" spans="3:5">
      <c r="C277" s="1"/>
      <c r="D277" s="1"/>
      <c r="E277" s="1"/>
    </row>
    <row r="278" spans="3:5">
      <c r="C278" s="1"/>
      <c r="D278" s="1"/>
      <c r="E278" s="1"/>
    </row>
    <row r="279" spans="3:5">
      <c r="C279" s="1"/>
      <c r="D279" s="1"/>
      <c r="E279" s="1"/>
    </row>
    <row r="280" spans="3:5">
      <c r="C280" s="1"/>
      <c r="D280" s="1"/>
      <c r="E280" s="1"/>
    </row>
    <row r="281" spans="3:5">
      <c r="C281" s="1"/>
      <c r="D281" s="1"/>
      <c r="E281" s="1"/>
    </row>
    <row r="282" spans="3:5">
      <c r="C282" s="1"/>
      <c r="D282" s="1"/>
      <c r="E282" s="1"/>
    </row>
    <row r="283" spans="3:5">
      <c r="C283" s="1"/>
      <c r="D283" s="1"/>
      <c r="E283" s="1"/>
    </row>
    <row r="284" spans="3:5">
      <c r="C284" s="1"/>
      <c r="D284" s="1"/>
      <c r="E284" s="1"/>
    </row>
    <row r="285" spans="3:5">
      <c r="C285" s="1"/>
      <c r="D285" s="1"/>
      <c r="E285" s="1"/>
    </row>
    <row r="286" spans="3:5">
      <c r="C286" s="1"/>
      <c r="D286" s="1"/>
      <c r="E286" s="1"/>
    </row>
    <row r="287" spans="3:5">
      <c r="C287" s="1"/>
      <c r="D287" s="1"/>
      <c r="E287" s="1"/>
    </row>
    <row r="288" spans="3:5">
      <c r="C288" s="1"/>
      <c r="D288" s="1"/>
      <c r="E288" s="1"/>
    </row>
    <row r="289" spans="3:5">
      <c r="C289" s="1"/>
      <c r="D289" s="1"/>
      <c r="E289" s="1"/>
    </row>
    <row r="290" spans="3:5">
      <c r="C290" s="1"/>
      <c r="D290" s="1"/>
      <c r="E290" s="1"/>
    </row>
    <row r="291" spans="3:5">
      <c r="C291" s="1"/>
      <c r="D291" s="1"/>
      <c r="E291" s="1"/>
    </row>
    <row r="292" spans="3:5">
      <c r="C292" s="1"/>
      <c r="D292" s="1"/>
      <c r="E292" s="1"/>
    </row>
    <row r="293" spans="3:5">
      <c r="C293" s="1"/>
      <c r="D293" s="1"/>
      <c r="E293" s="1"/>
    </row>
    <row r="294" spans="3:5">
      <c r="C294" s="1"/>
      <c r="D294" s="1"/>
      <c r="E294" s="1"/>
    </row>
    <row r="295" spans="3:5">
      <c r="C295" s="1"/>
      <c r="D295" s="1"/>
      <c r="E295" s="1"/>
    </row>
    <row r="296" spans="3:5">
      <c r="C296" s="1"/>
      <c r="D296" s="1"/>
      <c r="E296" s="1"/>
    </row>
    <row r="297" spans="3:5">
      <c r="C297" s="1"/>
      <c r="D297" s="1"/>
      <c r="E297" s="1"/>
    </row>
    <row r="298" spans="3:5">
      <c r="C298" s="1"/>
      <c r="D298" s="1"/>
      <c r="E298" s="1"/>
    </row>
    <row r="299" spans="3:5">
      <c r="C299" s="1"/>
      <c r="D299" s="1"/>
      <c r="E299" s="1"/>
    </row>
    <row r="300" spans="3:5">
      <c r="C300" s="1"/>
      <c r="D300" s="1"/>
      <c r="E300" s="1"/>
    </row>
    <row r="301" spans="3:5">
      <c r="C301" s="1"/>
      <c r="D301" s="1"/>
      <c r="E301" s="1"/>
    </row>
    <row r="302" spans="3:5">
      <c r="C302" s="1"/>
      <c r="D302" s="1"/>
      <c r="E302" s="1"/>
    </row>
    <row r="303" spans="3:5">
      <c r="C303" s="1"/>
      <c r="D303" s="1"/>
      <c r="E303" s="1"/>
    </row>
    <row r="304" spans="3:5">
      <c r="C304" s="1"/>
      <c r="D304" s="1"/>
      <c r="E304" s="1"/>
    </row>
    <row r="305" spans="3:5">
      <c r="C305" s="1"/>
      <c r="D305" s="1"/>
      <c r="E305" s="1"/>
    </row>
    <row r="306" spans="3:5">
      <c r="C306" s="1"/>
      <c r="D306" s="1"/>
      <c r="E306" s="1"/>
    </row>
    <row r="307" spans="3:5">
      <c r="C307" s="1"/>
      <c r="D307" s="1"/>
      <c r="E307" s="1"/>
    </row>
    <row r="308" spans="3:5">
      <c r="C308" s="1"/>
      <c r="D308" s="1"/>
      <c r="E308" s="1"/>
    </row>
    <row r="309" spans="3:5">
      <c r="C309" s="1"/>
      <c r="D309" s="1"/>
      <c r="E309" s="1"/>
    </row>
    <row r="310" spans="3:5">
      <c r="C310" s="1"/>
      <c r="D310" s="1"/>
      <c r="E310" s="1"/>
    </row>
    <row r="311" spans="3:5">
      <c r="C311" s="1"/>
      <c r="D311" s="1"/>
      <c r="E311" s="1"/>
    </row>
    <row r="312" spans="3:5">
      <c r="C312" s="1"/>
      <c r="D312" s="1"/>
      <c r="E312" s="1"/>
    </row>
    <row r="313" spans="3:5">
      <c r="C313" s="1"/>
      <c r="D313" s="1"/>
      <c r="E313" s="1"/>
    </row>
    <row r="314" spans="3:5">
      <c r="C314" s="1"/>
      <c r="D314" s="1"/>
      <c r="E314" s="1"/>
    </row>
    <row r="315" spans="3:5">
      <c r="C315" s="1"/>
      <c r="D315" s="1"/>
      <c r="E315" s="1"/>
    </row>
    <row r="316" spans="3:5">
      <c r="C316" s="1"/>
      <c r="D316" s="1"/>
      <c r="E316" s="1"/>
    </row>
    <row r="317" spans="3:5">
      <c r="C317" s="1"/>
      <c r="D317" s="1"/>
      <c r="E317" s="1"/>
    </row>
    <row r="318" spans="3:5">
      <c r="C318" s="1"/>
      <c r="D318" s="1"/>
      <c r="E318" s="1"/>
    </row>
    <row r="319" spans="3:5">
      <c r="C319" s="1"/>
      <c r="D319" s="1"/>
      <c r="E319" s="1"/>
    </row>
    <row r="320" spans="3:5">
      <c r="C320" s="1"/>
      <c r="D320" s="1"/>
      <c r="E320" s="1"/>
    </row>
    <row r="321" spans="2:5">
      <c r="C321" s="1"/>
      <c r="D321" s="1"/>
      <c r="E321" s="1"/>
    </row>
    <row r="322" spans="2:5">
      <c r="C322" s="1"/>
      <c r="D322" s="1"/>
      <c r="E322" s="1"/>
    </row>
    <row r="323" spans="2:5">
      <c r="C323" s="1"/>
      <c r="D323" s="1"/>
      <c r="E323" s="1"/>
    </row>
    <row r="324" spans="2:5">
      <c r="C324" s="1"/>
      <c r="D324" s="1"/>
      <c r="E324" s="1"/>
    </row>
    <row r="325" spans="2:5">
      <c r="B325" s="42"/>
      <c r="C325" s="1"/>
      <c r="D325" s="1"/>
      <c r="E325" s="1"/>
    </row>
    <row r="326" spans="2:5">
      <c r="B326" s="42"/>
      <c r="C326" s="1"/>
      <c r="D326" s="1"/>
      <c r="E326" s="1"/>
    </row>
    <row r="327" spans="2:5">
      <c r="B327" s="3"/>
      <c r="C327" s="1"/>
      <c r="D327" s="1"/>
      <c r="E327" s="1"/>
    </row>
  </sheetData>
  <sheetProtection sheet="1" objects="1" scenarios="1"/>
  <mergeCells count="2">
    <mergeCell ref="B6:O6"/>
    <mergeCell ref="B7:O7"/>
  </mergeCells>
  <phoneticPr fontId="3" type="noConversion"/>
  <dataValidations count="1">
    <dataValidation allowBlank="1" showInputMessage="1" showErrorMessage="1" sqref="A1:A1048576 B39:B1048576 C5:C1048576 D1:AF1048576 AH1:XFD1048576 AG1:AG37 B1:B22 B24:B37 AG42:AG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96"/>
  <sheetViews>
    <sheetView rightToLeft="1" workbookViewId="0">
      <selection activeCell="K12" sqref="K12:K14"/>
    </sheetView>
  </sheetViews>
  <sheetFormatPr defaultColWidth="9.140625" defaultRowHeight="18"/>
  <cols>
    <col min="1" max="1" width="6.28515625" style="1" customWidth="1"/>
    <col min="2" max="2" width="23.42578125" style="2" bestFit="1" customWidth="1"/>
    <col min="3" max="3" width="63.140625" style="2" bestFit="1" customWidth="1"/>
    <col min="4" max="4" width="6.42578125" style="2" bestFit="1" customWidth="1"/>
    <col min="5" max="5" width="6.7109375" style="2" bestFit="1" customWidth="1"/>
    <col min="6" max="6" width="9" style="1" bestFit="1" customWidth="1"/>
    <col min="7" max="7" width="7" style="1" bestFit="1" customWidth="1"/>
    <col min="8" max="8" width="7.28515625" style="1" bestFit="1" customWidth="1"/>
    <col min="9" max="10" width="6.85546875" style="1" bestFit="1" customWidth="1"/>
    <col min="11" max="11" width="9.140625" style="1" bestFit="1" customWidth="1"/>
    <col min="12" max="12" width="9" style="1" bestFit="1" customWidth="1"/>
    <col min="13" max="13" width="7.7109375" style="1" customWidth="1"/>
    <col min="14" max="14" width="7.140625" style="1" customWidth="1"/>
    <col min="15" max="15" width="6" style="1" customWidth="1"/>
    <col min="16" max="16" width="7.85546875" style="1" customWidth="1"/>
    <col min="17" max="17" width="8.140625" style="1" customWidth="1"/>
    <col min="18" max="18" width="6.28515625" style="1" customWidth="1"/>
    <col min="19" max="19" width="8" style="1" customWidth="1"/>
    <col min="20" max="20" width="8.7109375" style="1" customWidth="1"/>
    <col min="21" max="21" width="10" style="1" customWidth="1"/>
    <col min="22" max="22" width="9.5703125" style="1" customWidth="1"/>
    <col min="23" max="23" width="6.140625" style="1" customWidth="1"/>
    <col min="24" max="25" width="5.7109375" style="1" customWidth="1"/>
    <col min="26" max="26" width="6.85546875" style="1" customWidth="1"/>
    <col min="27" max="27" width="6.42578125" style="1" customWidth="1"/>
    <col min="28" max="28" width="6.7109375" style="1" customWidth="1"/>
    <col min="29" max="29" width="7.28515625" style="1" customWidth="1"/>
    <col min="30" max="41" width="5.7109375" style="1" customWidth="1"/>
    <col min="42" max="16384" width="9.140625" style="1"/>
  </cols>
  <sheetData>
    <row r="1" spans="2:60">
      <c r="B1" s="47" t="s">
        <v>159</v>
      </c>
      <c r="C1" s="68" t="s" vm="1">
        <v>238</v>
      </c>
    </row>
    <row r="2" spans="2:60">
      <c r="B2" s="47" t="s">
        <v>158</v>
      </c>
      <c r="C2" s="68" t="s">
        <v>239</v>
      </c>
    </row>
    <row r="3" spans="2:60">
      <c r="B3" s="47" t="s">
        <v>160</v>
      </c>
      <c r="C3" s="68" t="s">
        <v>240</v>
      </c>
    </row>
    <row r="4" spans="2:60">
      <c r="B4" s="47" t="s">
        <v>161</v>
      </c>
      <c r="C4" s="68">
        <v>12147</v>
      </c>
    </row>
    <row r="6" spans="2:60" ht="26.25" customHeight="1">
      <c r="B6" s="107" t="s">
        <v>189</v>
      </c>
      <c r="C6" s="108"/>
      <c r="D6" s="108"/>
      <c r="E6" s="108"/>
      <c r="F6" s="108"/>
      <c r="G6" s="108"/>
      <c r="H6" s="108"/>
      <c r="I6" s="108"/>
      <c r="J6" s="108"/>
      <c r="K6" s="108"/>
      <c r="L6" s="109"/>
    </row>
    <row r="7" spans="2:60" ht="26.25" customHeight="1">
      <c r="B7" s="107" t="s">
        <v>74</v>
      </c>
      <c r="C7" s="108"/>
      <c r="D7" s="108"/>
      <c r="E7" s="108"/>
      <c r="F7" s="108"/>
      <c r="G7" s="108"/>
      <c r="H7" s="108"/>
      <c r="I7" s="108"/>
      <c r="J7" s="108"/>
      <c r="K7" s="108"/>
      <c r="L7" s="109"/>
      <c r="BH7" s="3"/>
    </row>
    <row r="8" spans="2:60" s="3" customFormat="1" ht="78.75">
      <c r="B8" s="22" t="s">
        <v>96</v>
      </c>
      <c r="C8" s="30" t="s">
        <v>34</v>
      </c>
      <c r="D8" s="30" t="s">
        <v>99</v>
      </c>
      <c r="E8" s="30" t="s">
        <v>49</v>
      </c>
      <c r="F8" s="30" t="s">
        <v>83</v>
      </c>
      <c r="G8" s="30" t="s">
        <v>216</v>
      </c>
      <c r="H8" s="30" t="s">
        <v>215</v>
      </c>
      <c r="I8" s="30" t="s">
        <v>46</v>
      </c>
      <c r="J8" s="30" t="s">
        <v>45</v>
      </c>
      <c r="K8" s="30" t="s">
        <v>162</v>
      </c>
      <c r="L8" s="66" t="s">
        <v>164</v>
      </c>
      <c r="BD8" s="1"/>
      <c r="BE8" s="1"/>
    </row>
    <row r="9" spans="2:60" s="3" customFormat="1" ht="25.5">
      <c r="B9" s="15"/>
      <c r="C9" s="16"/>
      <c r="D9" s="16"/>
      <c r="E9" s="16"/>
      <c r="F9" s="16"/>
      <c r="G9" s="16" t="s">
        <v>223</v>
      </c>
      <c r="H9" s="16"/>
      <c r="I9" s="16" t="s">
        <v>219</v>
      </c>
      <c r="J9" s="16" t="s">
        <v>19</v>
      </c>
      <c r="K9" s="32" t="s">
        <v>19</v>
      </c>
      <c r="L9" s="17" t="s">
        <v>19</v>
      </c>
      <c r="BC9" s="1"/>
      <c r="BD9" s="1"/>
      <c r="BE9" s="1"/>
      <c r="BG9" s="4"/>
    </row>
    <row r="10" spans="2:60" s="4" customFormat="1" ht="18" customHeight="1">
      <c r="B10" s="18"/>
      <c r="C10" s="19" t="s">
        <v>0</v>
      </c>
      <c r="D10" s="19" t="s">
        <v>1</v>
      </c>
      <c r="E10" s="19" t="s">
        <v>2</v>
      </c>
      <c r="F10" s="19" t="s">
        <v>2</v>
      </c>
      <c r="G10" s="19" t="s">
        <v>3</v>
      </c>
      <c r="H10" s="19" t="s">
        <v>4</v>
      </c>
      <c r="I10" s="19" t="s">
        <v>5</v>
      </c>
      <c r="J10" s="19" t="s">
        <v>6</v>
      </c>
      <c r="K10" s="19" t="s">
        <v>7</v>
      </c>
      <c r="L10" s="20" t="s">
        <v>8</v>
      </c>
      <c r="BC10" s="1"/>
      <c r="BD10" s="3"/>
      <c r="BE10" s="1"/>
    </row>
    <row r="11" spans="2:60" s="4" customFormat="1" ht="18" customHeight="1">
      <c r="B11" s="69" t="s">
        <v>36</v>
      </c>
      <c r="C11" s="70"/>
      <c r="D11" s="70"/>
      <c r="E11" s="70"/>
      <c r="F11" s="70"/>
      <c r="G11" s="77"/>
      <c r="H11" s="79"/>
      <c r="I11" s="77">
        <v>0.19036943199999998</v>
      </c>
      <c r="J11" s="70"/>
      <c r="K11" s="78">
        <f>I11/$I$11</f>
        <v>1</v>
      </c>
      <c r="L11" s="78">
        <f>I11/'סכום נכסי הקרן'!$C$42</f>
        <v>2.6873181445728683E-5</v>
      </c>
      <c r="BC11" s="1"/>
      <c r="BD11" s="3"/>
      <c r="BE11" s="1"/>
      <c r="BG11" s="1"/>
    </row>
    <row r="12" spans="2:60" s="4" customFormat="1" ht="18" customHeight="1">
      <c r="B12" s="93" t="s">
        <v>23</v>
      </c>
      <c r="C12" s="70"/>
      <c r="D12" s="70"/>
      <c r="E12" s="70"/>
      <c r="F12" s="70"/>
      <c r="G12" s="77"/>
      <c r="H12" s="79"/>
      <c r="I12" s="77">
        <v>0.19036943199999998</v>
      </c>
      <c r="J12" s="70"/>
      <c r="K12" s="78">
        <f t="shared" ref="K12:K14" si="0">I12/$I$11</f>
        <v>1</v>
      </c>
      <c r="L12" s="78">
        <f>I12/'סכום נכסי הקרן'!$C$42</f>
        <v>2.6873181445728683E-5</v>
      </c>
      <c r="BC12" s="1"/>
      <c r="BD12" s="3"/>
      <c r="BE12" s="1"/>
      <c r="BG12" s="1"/>
    </row>
    <row r="13" spans="2:60">
      <c r="B13" s="88" t="s">
        <v>1007</v>
      </c>
      <c r="C13" s="72"/>
      <c r="D13" s="72"/>
      <c r="E13" s="72"/>
      <c r="F13" s="72"/>
      <c r="G13" s="80"/>
      <c r="H13" s="82"/>
      <c r="I13" s="80">
        <v>0.19036943199999998</v>
      </c>
      <c r="J13" s="72"/>
      <c r="K13" s="81">
        <f t="shared" si="0"/>
        <v>1</v>
      </c>
      <c r="L13" s="81">
        <f>I13/'סכום נכסי הקרן'!$C$42</f>
        <v>2.6873181445728683E-5</v>
      </c>
      <c r="BD13" s="3"/>
    </row>
    <row r="14" spans="2:60" ht="20.25">
      <c r="B14" s="76" t="s">
        <v>1008</v>
      </c>
      <c r="C14" s="70" t="s">
        <v>1009</v>
      </c>
      <c r="D14" s="83" t="s">
        <v>100</v>
      </c>
      <c r="E14" s="83" t="s">
        <v>170</v>
      </c>
      <c r="F14" s="83" t="s">
        <v>144</v>
      </c>
      <c r="G14" s="77">
        <v>40.018799999999999</v>
      </c>
      <c r="H14" s="79">
        <v>475.7</v>
      </c>
      <c r="I14" s="77">
        <v>0.19036943199999998</v>
      </c>
      <c r="J14" s="78">
        <v>4.5173712355380803E-6</v>
      </c>
      <c r="K14" s="78">
        <f t="shared" si="0"/>
        <v>1</v>
      </c>
      <c r="L14" s="78">
        <f>I14/'סכום נכסי הקרן'!$C$42</f>
        <v>2.6873181445728683E-5</v>
      </c>
      <c r="BD14" s="4"/>
    </row>
    <row r="15" spans="2:60">
      <c r="B15" s="73"/>
      <c r="C15" s="70"/>
      <c r="D15" s="70"/>
      <c r="E15" s="70"/>
      <c r="F15" s="70"/>
      <c r="G15" s="77"/>
      <c r="H15" s="79"/>
      <c r="I15" s="70"/>
      <c r="J15" s="70"/>
      <c r="K15" s="78"/>
      <c r="L15" s="70"/>
    </row>
    <row r="16" spans="2:60"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2:56"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2:56">
      <c r="B18" s="85" t="s">
        <v>231</v>
      </c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2:56" ht="20.25">
      <c r="B19" s="85" t="s">
        <v>92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BC19" s="4"/>
    </row>
    <row r="20" spans="2:56">
      <c r="B20" s="85" t="s">
        <v>214</v>
      </c>
      <c r="C20" s="69"/>
      <c r="D20" s="69"/>
      <c r="E20" s="69"/>
      <c r="F20" s="69"/>
      <c r="G20" s="69"/>
      <c r="H20" s="69"/>
      <c r="I20" s="69"/>
      <c r="J20" s="69"/>
      <c r="K20" s="69"/>
      <c r="L20" s="69"/>
      <c r="BD20" s="3"/>
    </row>
    <row r="21" spans="2:56">
      <c r="B21" s="85" t="s">
        <v>222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2:56"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69"/>
    </row>
    <row r="23" spans="2:56"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69"/>
    </row>
    <row r="24" spans="2:56"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69"/>
    </row>
    <row r="25" spans="2:56"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</row>
    <row r="26" spans="2:56"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</row>
    <row r="27" spans="2:56"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</row>
    <row r="28" spans="2:56">
      <c r="B28" s="69"/>
      <c r="C28" s="69"/>
      <c r="D28" s="69"/>
      <c r="E28" s="69"/>
      <c r="F28" s="69"/>
      <c r="G28" s="69"/>
      <c r="H28" s="69"/>
      <c r="I28" s="69"/>
      <c r="J28" s="69"/>
      <c r="K28" s="69"/>
      <c r="L28" s="69"/>
    </row>
    <row r="29" spans="2:56"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69"/>
    </row>
    <row r="30" spans="2:56"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</row>
    <row r="31" spans="2:56"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</row>
    <row r="32" spans="2:56"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</row>
    <row r="33" spans="2:12"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</row>
    <row r="34" spans="2:12"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</row>
    <row r="35" spans="2:12"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</row>
    <row r="36" spans="2:12"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</row>
    <row r="37" spans="2:12"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</row>
    <row r="38" spans="2:12"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</row>
    <row r="39" spans="2:12"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</row>
    <row r="40" spans="2:12"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</row>
    <row r="41" spans="2:12"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</row>
    <row r="42" spans="2:12"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</row>
    <row r="43" spans="2:12"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</row>
    <row r="44" spans="2:12"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</row>
    <row r="45" spans="2:12"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</row>
    <row r="46" spans="2:12"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</row>
    <row r="47" spans="2:12"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</row>
    <row r="48" spans="2:12"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</row>
    <row r="49" spans="2:12"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</row>
    <row r="50" spans="2:12"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</row>
    <row r="51" spans="2:12"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</row>
    <row r="52" spans="2:12"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</row>
    <row r="53" spans="2:12"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</row>
    <row r="54" spans="2:12"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</row>
    <row r="55" spans="2:12"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</row>
    <row r="56" spans="2:12"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</row>
    <row r="57" spans="2:12"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</row>
    <row r="58" spans="2:12"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</row>
    <row r="59" spans="2:12"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</row>
    <row r="60" spans="2:12"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</row>
    <row r="61" spans="2:12"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</row>
    <row r="62" spans="2:12"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</row>
    <row r="63" spans="2:12"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</row>
    <row r="64" spans="2:12"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</row>
    <row r="65" spans="2:12"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</row>
    <row r="66" spans="2:12"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</row>
    <row r="67" spans="2:12"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</row>
    <row r="68" spans="2:12"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</row>
    <row r="69" spans="2:12"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</row>
    <row r="70" spans="2:12"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</row>
    <row r="71" spans="2:12"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</row>
    <row r="72" spans="2:12"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</row>
    <row r="73" spans="2:12"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</row>
    <row r="74" spans="2:12"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</row>
    <row r="75" spans="2:12"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</row>
    <row r="76" spans="2:12"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</row>
    <row r="77" spans="2:12"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</row>
    <row r="78" spans="2:12"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</row>
    <row r="79" spans="2:12"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</row>
    <row r="80" spans="2:12"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</row>
    <row r="81" spans="2:12"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</row>
    <row r="82" spans="2:12"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</row>
    <row r="83" spans="2:12"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</row>
    <row r="84" spans="2:12"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</row>
    <row r="85" spans="2:12"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</row>
    <row r="86" spans="2:12"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</row>
    <row r="87" spans="2:12"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</row>
    <row r="88" spans="2:12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</row>
    <row r="89" spans="2:12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</row>
    <row r="90" spans="2:12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</row>
    <row r="91" spans="2:12"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</row>
    <row r="92" spans="2:12"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</row>
    <row r="93" spans="2:12"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</row>
    <row r="94" spans="2:12"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</row>
    <row r="95" spans="2:12"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</row>
    <row r="96" spans="2:12"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</row>
    <row r="97" spans="2:12"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</row>
    <row r="98" spans="2:12"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</row>
    <row r="99" spans="2:12"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</row>
    <row r="100" spans="2:12"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</row>
    <row r="101" spans="2:12"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</row>
    <row r="102" spans="2:12"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</row>
    <row r="103" spans="2:12"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</row>
    <row r="104" spans="2:12"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</row>
    <row r="105" spans="2:12"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</row>
    <row r="106" spans="2:12"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</row>
    <row r="107" spans="2:12"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</row>
    <row r="108" spans="2:12"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</row>
    <row r="109" spans="2:12"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</row>
    <row r="110" spans="2:12"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</row>
    <row r="111" spans="2:12"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</row>
    <row r="112" spans="2:12"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</row>
    <row r="113" spans="2:12"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</row>
    <row r="114" spans="2:12"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</row>
    <row r="115" spans="2:12">
      <c r="D115" s="1"/>
      <c r="E115" s="1"/>
    </row>
    <row r="116" spans="2:12">
      <c r="D116" s="1"/>
      <c r="E116" s="1"/>
    </row>
    <row r="117" spans="2:12">
      <c r="D117" s="1"/>
      <c r="E117" s="1"/>
    </row>
    <row r="118" spans="2:12">
      <c r="D118" s="1"/>
      <c r="E118" s="1"/>
    </row>
    <row r="119" spans="2:12">
      <c r="D119" s="1"/>
      <c r="E119" s="1"/>
    </row>
    <row r="120" spans="2:12">
      <c r="D120" s="1"/>
      <c r="E120" s="1"/>
    </row>
    <row r="121" spans="2:12">
      <c r="D121" s="1"/>
      <c r="E121" s="1"/>
    </row>
    <row r="122" spans="2:12">
      <c r="D122" s="1"/>
      <c r="E122" s="1"/>
    </row>
    <row r="123" spans="2:12">
      <c r="D123" s="1"/>
      <c r="E123" s="1"/>
    </row>
    <row r="124" spans="2:12">
      <c r="D124" s="1"/>
      <c r="E124" s="1"/>
    </row>
    <row r="125" spans="2:12">
      <c r="D125" s="1"/>
      <c r="E125" s="1"/>
    </row>
    <row r="126" spans="2:12">
      <c r="D126" s="1"/>
      <c r="E126" s="1"/>
    </row>
    <row r="127" spans="2:12">
      <c r="D127" s="1"/>
      <c r="E127" s="1"/>
    </row>
    <row r="128" spans="2:12">
      <c r="D128" s="1"/>
      <c r="E128" s="1"/>
    </row>
    <row r="129" spans="4:5">
      <c r="D129" s="1"/>
      <c r="E129" s="1"/>
    </row>
    <row r="130" spans="4:5">
      <c r="D130" s="1"/>
      <c r="E130" s="1"/>
    </row>
    <row r="131" spans="4:5">
      <c r="D131" s="1"/>
      <c r="E131" s="1"/>
    </row>
    <row r="132" spans="4:5">
      <c r="D132" s="1"/>
      <c r="E132" s="1"/>
    </row>
    <row r="133" spans="4:5">
      <c r="D133" s="1"/>
      <c r="E133" s="1"/>
    </row>
    <row r="134" spans="4:5">
      <c r="D134" s="1"/>
      <c r="E134" s="1"/>
    </row>
    <row r="135" spans="4:5">
      <c r="D135" s="1"/>
      <c r="E135" s="1"/>
    </row>
    <row r="136" spans="4:5">
      <c r="D136" s="1"/>
      <c r="E136" s="1"/>
    </row>
    <row r="137" spans="4:5">
      <c r="D137" s="1"/>
      <c r="E137" s="1"/>
    </row>
    <row r="138" spans="4:5">
      <c r="D138" s="1"/>
      <c r="E138" s="1"/>
    </row>
    <row r="139" spans="4:5">
      <c r="D139" s="1"/>
      <c r="E139" s="1"/>
    </row>
    <row r="140" spans="4:5">
      <c r="D140" s="1"/>
      <c r="E140" s="1"/>
    </row>
    <row r="141" spans="4:5">
      <c r="D141" s="1"/>
      <c r="E141" s="1"/>
    </row>
    <row r="142" spans="4:5">
      <c r="D142" s="1"/>
      <c r="E142" s="1"/>
    </row>
    <row r="143" spans="4:5">
      <c r="D143" s="1"/>
      <c r="E143" s="1"/>
    </row>
    <row r="144" spans="4:5">
      <c r="D144" s="1"/>
      <c r="E144" s="1"/>
    </row>
    <row r="145" spans="4:5">
      <c r="D145" s="1"/>
      <c r="E145" s="1"/>
    </row>
    <row r="146" spans="4:5">
      <c r="D146" s="1"/>
      <c r="E146" s="1"/>
    </row>
    <row r="147" spans="4:5">
      <c r="D147" s="1"/>
      <c r="E147" s="1"/>
    </row>
    <row r="148" spans="4:5">
      <c r="D148" s="1"/>
      <c r="E148" s="1"/>
    </row>
    <row r="149" spans="4:5">
      <c r="D149" s="1"/>
      <c r="E149" s="1"/>
    </row>
    <row r="150" spans="4:5">
      <c r="D150" s="1"/>
      <c r="E150" s="1"/>
    </row>
    <row r="151" spans="4:5">
      <c r="D151" s="1"/>
      <c r="E151" s="1"/>
    </row>
    <row r="152" spans="4:5">
      <c r="D152" s="1"/>
      <c r="E152" s="1"/>
    </row>
    <row r="153" spans="4:5">
      <c r="D153" s="1"/>
      <c r="E153" s="1"/>
    </row>
    <row r="154" spans="4:5">
      <c r="D154" s="1"/>
      <c r="E154" s="1"/>
    </row>
    <row r="155" spans="4:5">
      <c r="D155" s="1"/>
      <c r="E155" s="1"/>
    </row>
    <row r="156" spans="4:5">
      <c r="D156" s="1"/>
      <c r="E156" s="1"/>
    </row>
    <row r="157" spans="4:5">
      <c r="D157" s="1"/>
      <c r="E157" s="1"/>
    </row>
    <row r="158" spans="4:5">
      <c r="D158" s="1"/>
      <c r="E158" s="1"/>
    </row>
    <row r="159" spans="4:5">
      <c r="D159" s="1"/>
      <c r="E159" s="1"/>
    </row>
    <row r="160" spans="4:5">
      <c r="D160" s="1"/>
      <c r="E160" s="1"/>
    </row>
    <row r="161" spans="4:5">
      <c r="D161" s="1"/>
      <c r="E161" s="1"/>
    </row>
    <row r="162" spans="4:5">
      <c r="D162" s="1"/>
      <c r="E162" s="1"/>
    </row>
    <row r="163" spans="4:5">
      <c r="D163" s="1"/>
      <c r="E163" s="1"/>
    </row>
    <row r="164" spans="4:5">
      <c r="D164" s="1"/>
      <c r="E164" s="1"/>
    </row>
    <row r="165" spans="4:5">
      <c r="D165" s="1"/>
      <c r="E165" s="1"/>
    </row>
    <row r="166" spans="4:5">
      <c r="D166" s="1"/>
      <c r="E166" s="1"/>
    </row>
    <row r="167" spans="4:5">
      <c r="D167" s="1"/>
      <c r="E167" s="1"/>
    </row>
    <row r="168" spans="4:5">
      <c r="D168" s="1"/>
      <c r="E168" s="1"/>
    </row>
    <row r="169" spans="4:5">
      <c r="D169" s="1"/>
      <c r="E169" s="1"/>
    </row>
    <row r="170" spans="4:5">
      <c r="D170" s="1"/>
      <c r="E170" s="1"/>
    </row>
    <row r="171" spans="4:5">
      <c r="D171" s="1"/>
      <c r="E171" s="1"/>
    </row>
    <row r="172" spans="4:5">
      <c r="D172" s="1"/>
      <c r="E172" s="1"/>
    </row>
    <row r="173" spans="4:5">
      <c r="D173" s="1"/>
      <c r="E173" s="1"/>
    </row>
    <row r="174" spans="4:5">
      <c r="D174" s="1"/>
      <c r="E174" s="1"/>
    </row>
    <row r="175" spans="4:5">
      <c r="D175" s="1"/>
      <c r="E175" s="1"/>
    </row>
    <row r="176" spans="4:5">
      <c r="D176" s="1"/>
      <c r="E176" s="1"/>
    </row>
    <row r="177" spans="4:5">
      <c r="D177" s="1"/>
      <c r="E177" s="1"/>
    </row>
    <row r="178" spans="4:5">
      <c r="D178" s="1"/>
      <c r="E178" s="1"/>
    </row>
    <row r="179" spans="4:5">
      <c r="D179" s="1"/>
      <c r="E179" s="1"/>
    </row>
    <row r="180" spans="4:5">
      <c r="D180" s="1"/>
      <c r="E180" s="1"/>
    </row>
    <row r="181" spans="4:5">
      <c r="D181" s="1"/>
      <c r="E181" s="1"/>
    </row>
    <row r="182" spans="4:5">
      <c r="D182" s="1"/>
      <c r="E182" s="1"/>
    </row>
    <row r="183" spans="4:5">
      <c r="D183" s="1"/>
      <c r="E183" s="1"/>
    </row>
    <row r="184" spans="4:5">
      <c r="D184" s="1"/>
      <c r="E184" s="1"/>
    </row>
    <row r="185" spans="4:5">
      <c r="D185" s="1"/>
      <c r="E185" s="1"/>
    </row>
    <row r="186" spans="4:5">
      <c r="D186" s="1"/>
      <c r="E186" s="1"/>
    </row>
    <row r="187" spans="4:5">
      <c r="D187" s="1"/>
      <c r="E187" s="1"/>
    </row>
    <row r="188" spans="4:5">
      <c r="D188" s="1"/>
      <c r="E188" s="1"/>
    </row>
    <row r="189" spans="4:5">
      <c r="D189" s="1"/>
      <c r="E189" s="1"/>
    </row>
    <row r="190" spans="4:5">
      <c r="D190" s="1"/>
      <c r="E190" s="1"/>
    </row>
    <row r="191" spans="4:5">
      <c r="D191" s="1"/>
      <c r="E191" s="1"/>
    </row>
    <row r="192" spans="4:5">
      <c r="D192" s="1"/>
      <c r="E192" s="1"/>
    </row>
    <row r="193" spans="4:5">
      <c r="D193" s="1"/>
      <c r="E193" s="1"/>
    </row>
    <row r="194" spans="4:5">
      <c r="D194" s="1"/>
      <c r="E194" s="1"/>
    </row>
    <row r="195" spans="4:5">
      <c r="D195" s="1"/>
      <c r="E195" s="1"/>
    </row>
    <row r="196" spans="4:5">
      <c r="D196" s="1"/>
      <c r="E196" s="1"/>
    </row>
    <row r="197" spans="4:5">
      <c r="D197" s="1"/>
      <c r="E197" s="1"/>
    </row>
    <row r="198" spans="4:5">
      <c r="D198" s="1"/>
      <c r="E198" s="1"/>
    </row>
    <row r="199" spans="4:5">
      <c r="D199" s="1"/>
      <c r="E199" s="1"/>
    </row>
    <row r="200" spans="4:5">
      <c r="D200" s="1"/>
      <c r="E200" s="1"/>
    </row>
    <row r="201" spans="4:5">
      <c r="D201" s="1"/>
      <c r="E201" s="1"/>
    </row>
    <row r="202" spans="4:5">
      <c r="D202" s="1"/>
      <c r="E202" s="1"/>
    </row>
    <row r="203" spans="4:5">
      <c r="D203" s="1"/>
      <c r="E203" s="1"/>
    </row>
    <row r="204" spans="4:5">
      <c r="D204" s="1"/>
      <c r="E204" s="1"/>
    </row>
    <row r="205" spans="4:5">
      <c r="D205" s="1"/>
      <c r="E205" s="1"/>
    </row>
    <row r="206" spans="4:5">
      <c r="D206" s="1"/>
      <c r="E206" s="1"/>
    </row>
    <row r="207" spans="4:5">
      <c r="D207" s="1"/>
      <c r="E207" s="1"/>
    </row>
    <row r="208" spans="4:5">
      <c r="D208" s="1"/>
      <c r="E208" s="1"/>
    </row>
    <row r="209" spans="4:5">
      <c r="D209" s="1"/>
      <c r="E209" s="1"/>
    </row>
    <row r="210" spans="4:5">
      <c r="D210" s="1"/>
      <c r="E210" s="1"/>
    </row>
    <row r="211" spans="4:5">
      <c r="D211" s="1"/>
      <c r="E211" s="1"/>
    </row>
    <row r="212" spans="4:5">
      <c r="D212" s="1"/>
      <c r="E212" s="1"/>
    </row>
    <row r="213" spans="4:5">
      <c r="D213" s="1"/>
      <c r="E213" s="1"/>
    </row>
    <row r="214" spans="4:5">
      <c r="D214" s="1"/>
      <c r="E214" s="1"/>
    </row>
    <row r="215" spans="4:5">
      <c r="D215" s="1"/>
      <c r="E215" s="1"/>
    </row>
    <row r="216" spans="4:5">
      <c r="D216" s="1"/>
      <c r="E216" s="1"/>
    </row>
    <row r="217" spans="4:5">
      <c r="D217" s="1"/>
      <c r="E217" s="1"/>
    </row>
    <row r="218" spans="4:5">
      <c r="D218" s="1"/>
      <c r="E218" s="1"/>
    </row>
    <row r="219" spans="4:5">
      <c r="D219" s="1"/>
      <c r="E219" s="1"/>
    </row>
    <row r="220" spans="4:5">
      <c r="D220" s="1"/>
      <c r="E220" s="1"/>
    </row>
    <row r="221" spans="4:5">
      <c r="D221" s="1"/>
      <c r="E221" s="1"/>
    </row>
    <row r="222" spans="4:5">
      <c r="D222" s="1"/>
      <c r="E222" s="1"/>
    </row>
    <row r="223" spans="4:5">
      <c r="D223" s="1"/>
      <c r="E223" s="1"/>
    </row>
    <row r="224" spans="4:5">
      <c r="D224" s="1"/>
      <c r="E224" s="1"/>
    </row>
    <row r="225" spans="4:5">
      <c r="D225" s="1"/>
      <c r="E225" s="1"/>
    </row>
    <row r="226" spans="4:5">
      <c r="D226" s="1"/>
      <c r="E226" s="1"/>
    </row>
    <row r="227" spans="4:5">
      <c r="D227" s="1"/>
      <c r="E227" s="1"/>
    </row>
    <row r="228" spans="4:5">
      <c r="D228" s="1"/>
      <c r="E228" s="1"/>
    </row>
    <row r="229" spans="4:5">
      <c r="D229" s="1"/>
      <c r="E229" s="1"/>
    </row>
    <row r="230" spans="4:5">
      <c r="D230" s="1"/>
      <c r="E230" s="1"/>
    </row>
    <row r="231" spans="4:5">
      <c r="D231" s="1"/>
      <c r="E231" s="1"/>
    </row>
    <row r="232" spans="4:5">
      <c r="D232" s="1"/>
      <c r="E232" s="1"/>
    </row>
    <row r="233" spans="4:5">
      <c r="D233" s="1"/>
      <c r="E233" s="1"/>
    </row>
    <row r="234" spans="4:5">
      <c r="D234" s="1"/>
      <c r="E234" s="1"/>
    </row>
    <row r="235" spans="4:5">
      <c r="D235" s="1"/>
      <c r="E235" s="1"/>
    </row>
    <row r="236" spans="4:5">
      <c r="D236" s="1"/>
      <c r="E236" s="1"/>
    </row>
    <row r="237" spans="4:5">
      <c r="D237" s="1"/>
      <c r="E237" s="1"/>
    </row>
    <row r="238" spans="4:5">
      <c r="D238" s="1"/>
      <c r="E238" s="1"/>
    </row>
    <row r="239" spans="4:5">
      <c r="D239" s="1"/>
      <c r="E239" s="1"/>
    </row>
    <row r="240" spans="4:5">
      <c r="D240" s="1"/>
      <c r="E240" s="1"/>
    </row>
    <row r="241" spans="4:5">
      <c r="D241" s="1"/>
      <c r="E241" s="1"/>
    </row>
    <row r="242" spans="4:5">
      <c r="D242" s="1"/>
      <c r="E242" s="1"/>
    </row>
    <row r="243" spans="4:5">
      <c r="D243" s="1"/>
      <c r="E243" s="1"/>
    </row>
    <row r="244" spans="4:5">
      <c r="D244" s="1"/>
      <c r="E244" s="1"/>
    </row>
    <row r="245" spans="4:5">
      <c r="D245" s="1"/>
      <c r="E245" s="1"/>
    </row>
    <row r="246" spans="4:5">
      <c r="D246" s="1"/>
      <c r="E246" s="1"/>
    </row>
    <row r="247" spans="4:5">
      <c r="D247" s="1"/>
      <c r="E247" s="1"/>
    </row>
    <row r="248" spans="4:5">
      <c r="D248" s="1"/>
      <c r="E248" s="1"/>
    </row>
    <row r="249" spans="4:5">
      <c r="D249" s="1"/>
      <c r="E249" s="1"/>
    </row>
    <row r="250" spans="4:5">
      <c r="D250" s="1"/>
      <c r="E250" s="1"/>
    </row>
    <row r="251" spans="4:5">
      <c r="D251" s="1"/>
      <c r="E251" s="1"/>
    </row>
    <row r="252" spans="4:5">
      <c r="D252" s="1"/>
      <c r="E252" s="1"/>
    </row>
    <row r="253" spans="4:5">
      <c r="D253" s="1"/>
      <c r="E253" s="1"/>
    </row>
    <row r="254" spans="4:5">
      <c r="D254" s="1"/>
      <c r="E254" s="1"/>
    </row>
    <row r="255" spans="4:5">
      <c r="D255" s="1"/>
      <c r="E255" s="1"/>
    </row>
    <row r="256" spans="4:5">
      <c r="D256" s="1"/>
      <c r="E256" s="1"/>
    </row>
    <row r="257" spans="4:5">
      <c r="D257" s="1"/>
      <c r="E257" s="1"/>
    </row>
    <row r="258" spans="4:5">
      <c r="D258" s="1"/>
      <c r="E258" s="1"/>
    </row>
    <row r="259" spans="4:5">
      <c r="D259" s="1"/>
      <c r="E259" s="1"/>
    </row>
    <row r="260" spans="4:5">
      <c r="D260" s="1"/>
      <c r="E260" s="1"/>
    </row>
    <row r="261" spans="4:5">
      <c r="D261" s="1"/>
      <c r="E261" s="1"/>
    </row>
    <row r="262" spans="4:5">
      <c r="D262" s="1"/>
      <c r="E262" s="1"/>
    </row>
    <row r="263" spans="4:5">
      <c r="D263" s="1"/>
      <c r="E263" s="1"/>
    </row>
    <row r="264" spans="4:5">
      <c r="D264" s="1"/>
      <c r="E264" s="1"/>
    </row>
    <row r="265" spans="4:5">
      <c r="D265" s="1"/>
      <c r="E265" s="1"/>
    </row>
    <row r="266" spans="4:5">
      <c r="D266" s="1"/>
      <c r="E266" s="1"/>
    </row>
    <row r="267" spans="4:5">
      <c r="D267" s="1"/>
      <c r="E267" s="1"/>
    </row>
    <row r="268" spans="4:5">
      <c r="D268" s="1"/>
      <c r="E268" s="1"/>
    </row>
    <row r="269" spans="4:5">
      <c r="D269" s="1"/>
      <c r="E269" s="1"/>
    </row>
    <row r="270" spans="4:5">
      <c r="D270" s="1"/>
      <c r="E270" s="1"/>
    </row>
    <row r="271" spans="4:5">
      <c r="D271" s="1"/>
      <c r="E271" s="1"/>
    </row>
    <row r="272" spans="4:5">
      <c r="D272" s="1"/>
      <c r="E272" s="1"/>
    </row>
    <row r="273" spans="4:5">
      <c r="D273" s="1"/>
      <c r="E273" s="1"/>
    </row>
    <row r="274" spans="4:5">
      <c r="D274" s="1"/>
      <c r="E274" s="1"/>
    </row>
    <row r="275" spans="4:5">
      <c r="D275" s="1"/>
      <c r="E275" s="1"/>
    </row>
    <row r="276" spans="4:5">
      <c r="D276" s="1"/>
      <c r="E276" s="1"/>
    </row>
    <row r="277" spans="4:5">
      <c r="D277" s="1"/>
      <c r="E277" s="1"/>
    </row>
    <row r="278" spans="4:5">
      <c r="D278" s="1"/>
      <c r="E278" s="1"/>
    </row>
    <row r="279" spans="4:5">
      <c r="D279" s="1"/>
      <c r="E279" s="1"/>
    </row>
    <row r="280" spans="4:5">
      <c r="D280" s="1"/>
      <c r="E280" s="1"/>
    </row>
    <row r="281" spans="4:5">
      <c r="D281" s="1"/>
      <c r="E281" s="1"/>
    </row>
    <row r="282" spans="4:5">
      <c r="D282" s="1"/>
      <c r="E282" s="1"/>
    </row>
    <row r="283" spans="4:5">
      <c r="D283" s="1"/>
      <c r="E283" s="1"/>
    </row>
    <row r="284" spans="4:5">
      <c r="D284" s="1"/>
      <c r="E284" s="1"/>
    </row>
    <row r="285" spans="4:5">
      <c r="D285" s="1"/>
      <c r="E285" s="1"/>
    </row>
    <row r="286" spans="4:5">
      <c r="D286" s="1"/>
      <c r="E286" s="1"/>
    </row>
    <row r="287" spans="4:5">
      <c r="D287" s="1"/>
      <c r="E287" s="1"/>
    </row>
    <row r="288" spans="4:5">
      <c r="D288" s="1"/>
      <c r="E288" s="1"/>
    </row>
    <row r="289" spans="4:5">
      <c r="D289" s="1"/>
      <c r="E289" s="1"/>
    </row>
    <row r="290" spans="4:5">
      <c r="D290" s="1"/>
      <c r="E290" s="1"/>
    </row>
    <row r="291" spans="4:5">
      <c r="D291" s="1"/>
      <c r="E291" s="1"/>
    </row>
    <row r="292" spans="4:5">
      <c r="D292" s="1"/>
      <c r="E292" s="1"/>
    </row>
    <row r="293" spans="4:5">
      <c r="D293" s="1"/>
      <c r="E293" s="1"/>
    </row>
    <row r="294" spans="4:5">
      <c r="D294" s="1"/>
      <c r="E294" s="1"/>
    </row>
    <row r="295" spans="4:5">
      <c r="D295" s="1"/>
      <c r="E295" s="1"/>
    </row>
    <row r="296" spans="4:5">
      <c r="D296" s="1"/>
      <c r="E296" s="1"/>
    </row>
    <row r="297" spans="4:5">
      <c r="D297" s="1"/>
      <c r="E297" s="1"/>
    </row>
    <row r="298" spans="4:5">
      <c r="D298" s="1"/>
      <c r="E298" s="1"/>
    </row>
    <row r="299" spans="4:5">
      <c r="D299" s="1"/>
      <c r="E299" s="1"/>
    </row>
    <row r="300" spans="4:5">
      <c r="D300" s="1"/>
      <c r="E300" s="1"/>
    </row>
    <row r="301" spans="4:5">
      <c r="D301" s="1"/>
      <c r="E301" s="1"/>
    </row>
    <row r="302" spans="4:5">
      <c r="D302" s="1"/>
      <c r="E302" s="1"/>
    </row>
    <row r="303" spans="4:5">
      <c r="D303" s="1"/>
      <c r="E303" s="1"/>
    </row>
    <row r="304" spans="4:5">
      <c r="D304" s="1"/>
      <c r="E304" s="1"/>
    </row>
    <row r="305" spans="4:5">
      <c r="D305" s="1"/>
      <c r="E305" s="1"/>
    </row>
    <row r="306" spans="4:5">
      <c r="D306" s="1"/>
      <c r="E306" s="1"/>
    </row>
    <row r="307" spans="4:5">
      <c r="D307" s="1"/>
      <c r="E307" s="1"/>
    </row>
    <row r="308" spans="4:5">
      <c r="D308" s="1"/>
      <c r="E308" s="1"/>
    </row>
    <row r="309" spans="4:5">
      <c r="D309" s="1"/>
      <c r="E309" s="1"/>
    </row>
    <row r="310" spans="4:5">
      <c r="D310" s="1"/>
      <c r="E310" s="1"/>
    </row>
    <row r="311" spans="4:5">
      <c r="D311" s="1"/>
      <c r="E311" s="1"/>
    </row>
    <row r="312" spans="4:5">
      <c r="D312" s="1"/>
      <c r="E312" s="1"/>
    </row>
    <row r="313" spans="4:5">
      <c r="D313" s="1"/>
      <c r="E313" s="1"/>
    </row>
    <row r="314" spans="4:5">
      <c r="D314" s="1"/>
      <c r="E314" s="1"/>
    </row>
    <row r="315" spans="4:5">
      <c r="D315" s="1"/>
      <c r="E315" s="1"/>
    </row>
    <row r="316" spans="4:5">
      <c r="D316" s="1"/>
      <c r="E316" s="1"/>
    </row>
    <row r="317" spans="4:5">
      <c r="D317" s="1"/>
      <c r="E317" s="1"/>
    </row>
    <row r="318" spans="4:5">
      <c r="D318" s="1"/>
      <c r="E318" s="1"/>
    </row>
    <row r="319" spans="4:5">
      <c r="D319" s="1"/>
      <c r="E319" s="1"/>
    </row>
    <row r="320" spans="4:5">
      <c r="D320" s="1"/>
      <c r="E320" s="1"/>
    </row>
    <row r="321" spans="4:5">
      <c r="D321" s="1"/>
      <c r="E321" s="1"/>
    </row>
    <row r="322" spans="4:5">
      <c r="D322" s="1"/>
      <c r="E322" s="1"/>
    </row>
    <row r="323" spans="4:5">
      <c r="D323" s="1"/>
      <c r="E323" s="1"/>
    </row>
    <row r="324" spans="4:5">
      <c r="D324" s="1"/>
      <c r="E324" s="1"/>
    </row>
    <row r="325" spans="4:5">
      <c r="D325" s="1"/>
      <c r="E325" s="1"/>
    </row>
    <row r="326" spans="4:5">
      <c r="D326" s="1"/>
      <c r="E326" s="1"/>
    </row>
    <row r="327" spans="4:5">
      <c r="D327" s="1"/>
      <c r="E327" s="1"/>
    </row>
    <row r="328" spans="4:5">
      <c r="D328" s="1"/>
      <c r="E328" s="1"/>
    </row>
    <row r="329" spans="4:5">
      <c r="D329" s="1"/>
      <c r="E329" s="1"/>
    </row>
    <row r="330" spans="4:5">
      <c r="D330" s="1"/>
      <c r="E330" s="1"/>
    </row>
    <row r="331" spans="4:5">
      <c r="D331" s="1"/>
      <c r="E331" s="1"/>
    </row>
    <row r="332" spans="4:5">
      <c r="D332" s="1"/>
      <c r="E332" s="1"/>
    </row>
    <row r="333" spans="4:5">
      <c r="D333" s="1"/>
      <c r="E333" s="1"/>
    </row>
    <row r="334" spans="4:5">
      <c r="D334" s="1"/>
      <c r="E334" s="1"/>
    </row>
    <row r="335" spans="4:5">
      <c r="D335" s="1"/>
      <c r="E335" s="1"/>
    </row>
    <row r="336" spans="4:5">
      <c r="D336" s="1"/>
      <c r="E336" s="1"/>
    </row>
    <row r="337" spans="4:5">
      <c r="D337" s="1"/>
      <c r="E337" s="1"/>
    </row>
    <row r="338" spans="4:5">
      <c r="D338" s="1"/>
      <c r="E338" s="1"/>
    </row>
    <row r="339" spans="4:5">
      <c r="D339" s="1"/>
      <c r="E339" s="1"/>
    </row>
    <row r="340" spans="4:5">
      <c r="D340" s="1"/>
      <c r="E340" s="1"/>
    </row>
    <row r="341" spans="4:5">
      <c r="D341" s="1"/>
      <c r="E341" s="1"/>
    </row>
    <row r="342" spans="4:5">
      <c r="D342" s="1"/>
      <c r="E342" s="1"/>
    </row>
    <row r="343" spans="4:5">
      <c r="D343" s="1"/>
      <c r="E343" s="1"/>
    </row>
    <row r="344" spans="4:5">
      <c r="D344" s="1"/>
      <c r="E344" s="1"/>
    </row>
    <row r="345" spans="4:5">
      <c r="D345" s="1"/>
      <c r="E345" s="1"/>
    </row>
    <row r="346" spans="4:5">
      <c r="D346" s="1"/>
      <c r="E346" s="1"/>
    </row>
    <row r="347" spans="4:5">
      <c r="D347" s="1"/>
      <c r="E347" s="1"/>
    </row>
    <row r="348" spans="4:5">
      <c r="D348" s="1"/>
      <c r="E348" s="1"/>
    </row>
    <row r="349" spans="4:5">
      <c r="D349" s="1"/>
      <c r="E349" s="1"/>
    </row>
    <row r="350" spans="4:5">
      <c r="D350" s="1"/>
      <c r="E350" s="1"/>
    </row>
    <row r="351" spans="4:5">
      <c r="D351" s="1"/>
      <c r="E351" s="1"/>
    </row>
    <row r="352" spans="4:5">
      <c r="D352" s="1"/>
      <c r="E352" s="1"/>
    </row>
    <row r="353" spans="4:5">
      <c r="D353" s="1"/>
      <c r="E353" s="1"/>
    </row>
    <row r="354" spans="4:5">
      <c r="D354" s="1"/>
      <c r="E354" s="1"/>
    </row>
    <row r="355" spans="4:5">
      <c r="D355" s="1"/>
      <c r="E355" s="1"/>
    </row>
    <row r="356" spans="4:5">
      <c r="D356" s="1"/>
      <c r="E356" s="1"/>
    </row>
    <row r="357" spans="4:5">
      <c r="D357" s="1"/>
      <c r="E357" s="1"/>
    </row>
    <row r="358" spans="4:5">
      <c r="D358" s="1"/>
      <c r="E358" s="1"/>
    </row>
    <row r="359" spans="4:5">
      <c r="D359" s="1"/>
      <c r="E359" s="1"/>
    </row>
    <row r="360" spans="4:5">
      <c r="D360" s="1"/>
      <c r="E360" s="1"/>
    </row>
    <row r="361" spans="4:5">
      <c r="D361" s="1"/>
      <c r="E361" s="1"/>
    </row>
    <row r="362" spans="4:5">
      <c r="D362" s="1"/>
      <c r="E362" s="1"/>
    </row>
    <row r="363" spans="4:5">
      <c r="D363" s="1"/>
      <c r="E363" s="1"/>
    </row>
    <row r="364" spans="4:5">
      <c r="D364" s="1"/>
      <c r="E364" s="1"/>
    </row>
    <row r="365" spans="4:5">
      <c r="D365" s="1"/>
      <c r="E365" s="1"/>
    </row>
    <row r="366" spans="4:5">
      <c r="D366" s="1"/>
      <c r="E366" s="1"/>
    </row>
    <row r="367" spans="4:5">
      <c r="D367" s="1"/>
      <c r="E367" s="1"/>
    </row>
    <row r="368" spans="4:5">
      <c r="D368" s="1"/>
      <c r="E368" s="1"/>
    </row>
    <row r="369" spans="4:5">
      <c r="D369" s="1"/>
      <c r="E369" s="1"/>
    </row>
    <row r="370" spans="4:5">
      <c r="D370" s="1"/>
      <c r="E370" s="1"/>
    </row>
    <row r="371" spans="4:5">
      <c r="D371" s="1"/>
      <c r="E371" s="1"/>
    </row>
    <row r="372" spans="4:5">
      <c r="D372" s="1"/>
      <c r="E372" s="1"/>
    </row>
    <row r="373" spans="4:5">
      <c r="D373" s="1"/>
      <c r="E373" s="1"/>
    </row>
    <row r="374" spans="4:5">
      <c r="D374" s="1"/>
      <c r="E374" s="1"/>
    </row>
    <row r="375" spans="4:5">
      <c r="D375" s="1"/>
      <c r="E375" s="1"/>
    </row>
    <row r="376" spans="4:5">
      <c r="D376" s="1"/>
      <c r="E376" s="1"/>
    </row>
    <row r="377" spans="4:5">
      <c r="D377" s="1"/>
      <c r="E377" s="1"/>
    </row>
    <row r="378" spans="4:5">
      <c r="D378" s="1"/>
      <c r="E378" s="1"/>
    </row>
    <row r="379" spans="4:5">
      <c r="D379" s="1"/>
      <c r="E379" s="1"/>
    </row>
    <row r="380" spans="4:5">
      <c r="D380" s="1"/>
      <c r="E380" s="1"/>
    </row>
    <row r="381" spans="4:5">
      <c r="D381" s="1"/>
      <c r="E381" s="1"/>
    </row>
    <row r="382" spans="4:5">
      <c r="D382" s="1"/>
      <c r="E382" s="1"/>
    </row>
    <row r="383" spans="4:5">
      <c r="D383" s="1"/>
      <c r="E383" s="1"/>
    </row>
    <row r="384" spans="4:5">
      <c r="D384" s="1"/>
      <c r="E384" s="1"/>
    </row>
    <row r="385" spans="4:5">
      <c r="D385" s="1"/>
      <c r="E385" s="1"/>
    </row>
    <row r="386" spans="4:5">
      <c r="D386" s="1"/>
      <c r="E386" s="1"/>
    </row>
    <row r="387" spans="4:5">
      <c r="D387" s="1"/>
      <c r="E387" s="1"/>
    </row>
    <row r="388" spans="4:5">
      <c r="D388" s="1"/>
      <c r="E388" s="1"/>
    </row>
    <row r="389" spans="4:5">
      <c r="D389" s="1"/>
      <c r="E389" s="1"/>
    </row>
    <row r="390" spans="4:5">
      <c r="D390" s="1"/>
      <c r="E390" s="1"/>
    </row>
    <row r="391" spans="4:5">
      <c r="D391" s="1"/>
      <c r="E391" s="1"/>
    </row>
    <row r="392" spans="4:5">
      <c r="D392" s="1"/>
      <c r="E392" s="1"/>
    </row>
    <row r="393" spans="4:5">
      <c r="D393" s="1"/>
      <c r="E393" s="1"/>
    </row>
    <row r="394" spans="4:5">
      <c r="D394" s="1"/>
      <c r="E394" s="1"/>
    </row>
    <row r="395" spans="4:5">
      <c r="D395" s="1"/>
      <c r="E395" s="1"/>
    </row>
    <row r="396" spans="4:5">
      <c r="D396" s="1"/>
      <c r="E396" s="1"/>
    </row>
    <row r="397" spans="4:5">
      <c r="D397" s="1"/>
      <c r="E397" s="1"/>
    </row>
    <row r="398" spans="4:5">
      <c r="D398" s="1"/>
      <c r="E398" s="1"/>
    </row>
    <row r="399" spans="4:5">
      <c r="D399" s="1"/>
      <c r="E399" s="1"/>
    </row>
    <row r="400" spans="4:5">
      <c r="D400" s="1"/>
      <c r="E400" s="1"/>
    </row>
    <row r="401" spans="4:5">
      <c r="D401" s="1"/>
      <c r="E401" s="1"/>
    </row>
    <row r="402" spans="4:5">
      <c r="D402" s="1"/>
      <c r="E402" s="1"/>
    </row>
    <row r="403" spans="4:5">
      <c r="D403" s="1"/>
      <c r="E403" s="1"/>
    </row>
    <row r="404" spans="4:5">
      <c r="D404" s="1"/>
      <c r="E404" s="1"/>
    </row>
    <row r="405" spans="4:5">
      <c r="D405" s="1"/>
      <c r="E405" s="1"/>
    </row>
    <row r="406" spans="4:5">
      <c r="D406" s="1"/>
      <c r="E406" s="1"/>
    </row>
    <row r="407" spans="4:5">
      <c r="D407" s="1"/>
      <c r="E407" s="1"/>
    </row>
    <row r="408" spans="4:5">
      <c r="D408" s="1"/>
      <c r="E408" s="1"/>
    </row>
    <row r="409" spans="4:5">
      <c r="D409" s="1"/>
      <c r="E409" s="1"/>
    </row>
    <row r="410" spans="4:5">
      <c r="D410" s="1"/>
      <c r="E410" s="1"/>
    </row>
    <row r="411" spans="4:5">
      <c r="D411" s="1"/>
      <c r="E411" s="1"/>
    </row>
    <row r="412" spans="4:5">
      <c r="D412" s="1"/>
      <c r="E412" s="1"/>
    </row>
    <row r="413" spans="4:5">
      <c r="D413" s="1"/>
      <c r="E413" s="1"/>
    </row>
    <row r="414" spans="4:5">
      <c r="D414" s="1"/>
      <c r="E414" s="1"/>
    </row>
    <row r="415" spans="4:5">
      <c r="D415" s="1"/>
      <c r="E415" s="1"/>
    </row>
    <row r="416" spans="4:5">
      <c r="D416" s="1"/>
      <c r="E416" s="1"/>
    </row>
    <row r="417" spans="4:5">
      <c r="D417" s="1"/>
      <c r="E417" s="1"/>
    </row>
    <row r="418" spans="4:5">
      <c r="D418" s="1"/>
      <c r="E418" s="1"/>
    </row>
    <row r="419" spans="4:5">
      <c r="D419" s="1"/>
      <c r="E419" s="1"/>
    </row>
    <row r="420" spans="4:5">
      <c r="D420" s="1"/>
      <c r="E420" s="1"/>
    </row>
    <row r="421" spans="4:5">
      <c r="D421" s="1"/>
      <c r="E421" s="1"/>
    </row>
    <row r="422" spans="4:5">
      <c r="D422" s="1"/>
      <c r="E422" s="1"/>
    </row>
    <row r="423" spans="4:5">
      <c r="D423" s="1"/>
      <c r="E423" s="1"/>
    </row>
    <row r="424" spans="4:5">
      <c r="D424" s="1"/>
      <c r="E424" s="1"/>
    </row>
    <row r="425" spans="4:5">
      <c r="D425" s="1"/>
      <c r="E425" s="1"/>
    </row>
    <row r="426" spans="4:5">
      <c r="D426" s="1"/>
      <c r="E426" s="1"/>
    </row>
    <row r="427" spans="4:5">
      <c r="D427" s="1"/>
      <c r="E427" s="1"/>
    </row>
    <row r="428" spans="4:5">
      <c r="D428" s="1"/>
      <c r="E428" s="1"/>
    </row>
    <row r="429" spans="4:5">
      <c r="D429" s="1"/>
      <c r="E429" s="1"/>
    </row>
    <row r="430" spans="4:5">
      <c r="D430" s="1"/>
      <c r="E430" s="1"/>
    </row>
    <row r="431" spans="4:5">
      <c r="D431" s="1"/>
      <c r="E431" s="1"/>
    </row>
    <row r="432" spans="4:5">
      <c r="D432" s="1"/>
      <c r="E432" s="1"/>
    </row>
    <row r="433" spans="4:5">
      <c r="D433" s="1"/>
      <c r="E433" s="1"/>
    </row>
    <row r="434" spans="4:5">
      <c r="D434" s="1"/>
      <c r="E434" s="1"/>
    </row>
    <row r="435" spans="4:5">
      <c r="D435" s="1"/>
      <c r="E435" s="1"/>
    </row>
    <row r="436" spans="4:5">
      <c r="D436" s="1"/>
      <c r="E436" s="1"/>
    </row>
    <row r="437" spans="4:5">
      <c r="D437" s="1"/>
      <c r="E437" s="1"/>
    </row>
    <row r="438" spans="4:5">
      <c r="D438" s="1"/>
      <c r="E438" s="1"/>
    </row>
    <row r="439" spans="4:5">
      <c r="D439" s="1"/>
      <c r="E439" s="1"/>
    </row>
    <row r="440" spans="4:5">
      <c r="D440" s="1"/>
      <c r="E440" s="1"/>
    </row>
    <row r="441" spans="4:5">
      <c r="D441" s="1"/>
      <c r="E441" s="1"/>
    </row>
    <row r="442" spans="4:5">
      <c r="D442" s="1"/>
      <c r="E442" s="1"/>
    </row>
    <row r="443" spans="4:5">
      <c r="D443" s="1"/>
      <c r="E443" s="1"/>
    </row>
    <row r="444" spans="4:5">
      <c r="D444" s="1"/>
      <c r="E444" s="1"/>
    </row>
    <row r="445" spans="4:5">
      <c r="D445" s="1"/>
      <c r="E445" s="1"/>
    </row>
    <row r="446" spans="4:5">
      <c r="D446" s="1"/>
      <c r="E446" s="1"/>
    </row>
    <row r="447" spans="4:5">
      <c r="D447" s="1"/>
      <c r="E447" s="1"/>
    </row>
    <row r="448" spans="4:5">
      <c r="D448" s="1"/>
      <c r="E448" s="1"/>
    </row>
    <row r="449" spans="4:5">
      <c r="D449" s="1"/>
      <c r="E449" s="1"/>
    </row>
    <row r="450" spans="4:5">
      <c r="D450" s="1"/>
      <c r="E450" s="1"/>
    </row>
    <row r="451" spans="4:5">
      <c r="D451" s="1"/>
      <c r="E451" s="1"/>
    </row>
    <row r="452" spans="4:5">
      <c r="D452" s="1"/>
      <c r="E452" s="1"/>
    </row>
    <row r="453" spans="4:5">
      <c r="D453" s="1"/>
      <c r="E453" s="1"/>
    </row>
    <row r="454" spans="4:5">
      <c r="D454" s="1"/>
      <c r="E454" s="1"/>
    </row>
    <row r="455" spans="4:5">
      <c r="D455" s="1"/>
      <c r="E455" s="1"/>
    </row>
    <row r="456" spans="4:5">
      <c r="D456" s="1"/>
      <c r="E456" s="1"/>
    </row>
    <row r="457" spans="4:5">
      <c r="D457" s="1"/>
      <c r="E457" s="1"/>
    </row>
    <row r="458" spans="4:5">
      <c r="D458" s="1"/>
      <c r="E458" s="1"/>
    </row>
    <row r="459" spans="4:5">
      <c r="D459" s="1"/>
      <c r="E459" s="1"/>
    </row>
    <row r="460" spans="4:5">
      <c r="D460" s="1"/>
      <c r="E460" s="1"/>
    </row>
    <row r="461" spans="4:5">
      <c r="D461" s="1"/>
      <c r="E461" s="1"/>
    </row>
    <row r="462" spans="4:5">
      <c r="D462" s="1"/>
      <c r="E462" s="1"/>
    </row>
    <row r="463" spans="4:5">
      <c r="D463" s="1"/>
      <c r="E463" s="1"/>
    </row>
    <row r="464" spans="4:5">
      <c r="D464" s="1"/>
      <c r="E464" s="1"/>
    </row>
    <row r="465" spans="4:5">
      <c r="D465" s="1"/>
      <c r="E465" s="1"/>
    </row>
    <row r="466" spans="4:5">
      <c r="D466" s="1"/>
      <c r="E466" s="1"/>
    </row>
    <row r="467" spans="4:5">
      <c r="D467" s="1"/>
      <c r="E467" s="1"/>
    </row>
    <row r="468" spans="4:5">
      <c r="D468" s="1"/>
      <c r="E468" s="1"/>
    </row>
    <row r="469" spans="4:5">
      <c r="D469" s="1"/>
      <c r="E469" s="1"/>
    </row>
    <row r="470" spans="4:5">
      <c r="D470" s="1"/>
      <c r="E470" s="1"/>
    </row>
    <row r="471" spans="4:5">
      <c r="D471" s="1"/>
      <c r="E471" s="1"/>
    </row>
    <row r="472" spans="4:5">
      <c r="D472" s="1"/>
      <c r="E472" s="1"/>
    </row>
    <row r="473" spans="4:5">
      <c r="D473" s="1"/>
      <c r="E473" s="1"/>
    </row>
    <row r="474" spans="4:5">
      <c r="D474" s="1"/>
      <c r="E474" s="1"/>
    </row>
    <row r="475" spans="4:5">
      <c r="D475" s="1"/>
      <c r="E475" s="1"/>
    </row>
    <row r="476" spans="4:5">
      <c r="D476" s="1"/>
      <c r="E476" s="1"/>
    </row>
    <row r="477" spans="4:5">
      <c r="D477" s="1"/>
      <c r="E477" s="1"/>
    </row>
    <row r="478" spans="4:5">
      <c r="D478" s="1"/>
      <c r="E478" s="1"/>
    </row>
    <row r="479" spans="4:5">
      <c r="D479" s="1"/>
      <c r="E479" s="1"/>
    </row>
    <row r="480" spans="4:5">
      <c r="D480" s="1"/>
      <c r="E480" s="1"/>
    </row>
    <row r="481" spans="4:5">
      <c r="D481" s="1"/>
      <c r="E481" s="1"/>
    </row>
    <row r="482" spans="4:5">
      <c r="D482" s="1"/>
      <c r="E482" s="1"/>
    </row>
    <row r="483" spans="4:5">
      <c r="D483" s="1"/>
      <c r="E483" s="1"/>
    </row>
    <row r="484" spans="4:5">
      <c r="D484" s="1"/>
      <c r="E484" s="1"/>
    </row>
    <row r="485" spans="4:5">
      <c r="D485" s="1"/>
      <c r="E485" s="1"/>
    </row>
    <row r="486" spans="4:5">
      <c r="D486" s="1"/>
      <c r="E486" s="1"/>
    </row>
    <row r="487" spans="4:5">
      <c r="D487" s="1"/>
      <c r="E487" s="1"/>
    </row>
    <row r="488" spans="4:5">
      <c r="D488" s="1"/>
      <c r="E488" s="1"/>
    </row>
    <row r="489" spans="4:5">
      <c r="D489" s="1"/>
      <c r="E489" s="1"/>
    </row>
    <row r="490" spans="4:5">
      <c r="D490" s="1"/>
      <c r="E490" s="1"/>
    </row>
    <row r="491" spans="4:5">
      <c r="D491" s="1"/>
      <c r="E491" s="1"/>
    </row>
    <row r="492" spans="4:5">
      <c r="D492" s="1"/>
      <c r="E492" s="1"/>
    </row>
    <row r="493" spans="4:5">
      <c r="D493" s="1"/>
      <c r="E493" s="1"/>
    </row>
    <row r="494" spans="4:5">
      <c r="D494" s="1"/>
      <c r="E494" s="1"/>
    </row>
    <row r="495" spans="4:5">
      <c r="D495" s="1"/>
      <c r="E495" s="1"/>
    </row>
    <row r="496" spans="4:5">
      <c r="D496" s="1"/>
      <c r="E496" s="1"/>
    </row>
    <row r="497" spans="4:5">
      <c r="D497" s="1"/>
      <c r="E497" s="1"/>
    </row>
    <row r="498" spans="4:5">
      <c r="D498" s="1"/>
      <c r="E498" s="1"/>
    </row>
    <row r="499" spans="4:5">
      <c r="D499" s="1"/>
      <c r="E499" s="1"/>
    </row>
    <row r="500" spans="4:5">
      <c r="D500" s="1"/>
      <c r="E500" s="1"/>
    </row>
    <row r="501" spans="4:5">
      <c r="D501" s="1"/>
      <c r="E501" s="1"/>
    </row>
    <row r="502" spans="4:5">
      <c r="D502" s="1"/>
      <c r="E502" s="1"/>
    </row>
    <row r="503" spans="4:5">
      <c r="D503" s="1"/>
      <c r="E503" s="1"/>
    </row>
    <row r="504" spans="4:5">
      <c r="D504" s="1"/>
      <c r="E504" s="1"/>
    </row>
    <row r="505" spans="4:5">
      <c r="D505" s="1"/>
      <c r="E505" s="1"/>
    </row>
    <row r="506" spans="4:5">
      <c r="D506" s="1"/>
      <c r="E506" s="1"/>
    </row>
    <row r="507" spans="4:5">
      <c r="D507" s="1"/>
      <c r="E507" s="1"/>
    </row>
    <row r="508" spans="4:5">
      <c r="D508" s="1"/>
      <c r="E508" s="1"/>
    </row>
    <row r="509" spans="4:5">
      <c r="D509" s="1"/>
      <c r="E509" s="1"/>
    </row>
    <row r="510" spans="4:5">
      <c r="D510" s="1"/>
      <c r="E510" s="1"/>
    </row>
    <row r="511" spans="4:5">
      <c r="D511" s="1"/>
      <c r="E511" s="1"/>
    </row>
    <row r="512" spans="4:5">
      <c r="D512" s="1"/>
      <c r="E512" s="1"/>
    </row>
    <row r="513" spans="4:5">
      <c r="D513" s="1"/>
      <c r="E513" s="1"/>
    </row>
    <row r="514" spans="4:5">
      <c r="D514" s="1"/>
      <c r="E514" s="1"/>
    </row>
    <row r="515" spans="4:5">
      <c r="D515" s="1"/>
      <c r="E515" s="1"/>
    </row>
    <row r="516" spans="4:5">
      <c r="D516" s="1"/>
      <c r="E516" s="1"/>
    </row>
    <row r="517" spans="4:5">
      <c r="D517" s="1"/>
      <c r="E517" s="1"/>
    </row>
    <row r="518" spans="4:5">
      <c r="D518" s="1"/>
      <c r="E518" s="1"/>
    </row>
    <row r="519" spans="4:5">
      <c r="D519" s="1"/>
      <c r="E519" s="1"/>
    </row>
    <row r="520" spans="4:5">
      <c r="D520" s="1"/>
      <c r="E520" s="1"/>
    </row>
    <row r="521" spans="4:5">
      <c r="D521" s="1"/>
      <c r="E521" s="1"/>
    </row>
    <row r="522" spans="4:5">
      <c r="D522" s="1"/>
      <c r="E522" s="1"/>
    </row>
    <row r="523" spans="4:5">
      <c r="D523" s="1"/>
      <c r="E523" s="1"/>
    </row>
    <row r="524" spans="4:5">
      <c r="D524" s="1"/>
      <c r="E524" s="1"/>
    </row>
    <row r="525" spans="4:5">
      <c r="D525" s="1"/>
      <c r="E525" s="1"/>
    </row>
    <row r="526" spans="4:5">
      <c r="D526" s="1"/>
      <c r="E526" s="1"/>
    </row>
    <row r="527" spans="4:5">
      <c r="D527" s="1"/>
      <c r="E527" s="1"/>
    </row>
    <row r="528" spans="4:5">
      <c r="D528" s="1"/>
      <c r="E528" s="1"/>
    </row>
    <row r="529" spans="4:5">
      <c r="D529" s="1"/>
      <c r="E529" s="1"/>
    </row>
    <row r="530" spans="4:5">
      <c r="D530" s="1"/>
      <c r="E530" s="1"/>
    </row>
    <row r="531" spans="4:5">
      <c r="D531" s="1"/>
      <c r="E531" s="1"/>
    </row>
    <row r="532" spans="4:5">
      <c r="D532" s="1"/>
      <c r="E532" s="1"/>
    </row>
    <row r="533" spans="4:5">
      <c r="D533" s="1"/>
      <c r="E533" s="1"/>
    </row>
    <row r="534" spans="4:5">
      <c r="D534" s="1"/>
      <c r="E534" s="1"/>
    </row>
    <row r="535" spans="4:5">
      <c r="D535" s="1"/>
      <c r="E535" s="1"/>
    </row>
    <row r="536" spans="4:5">
      <c r="D536" s="1"/>
      <c r="E536" s="1"/>
    </row>
    <row r="537" spans="4:5">
      <c r="D537" s="1"/>
      <c r="E537" s="1"/>
    </row>
    <row r="538" spans="4:5">
      <c r="D538" s="1"/>
      <c r="E538" s="1"/>
    </row>
    <row r="539" spans="4:5">
      <c r="D539" s="1"/>
      <c r="E539" s="1"/>
    </row>
    <row r="540" spans="4:5">
      <c r="D540" s="1"/>
      <c r="E540" s="1"/>
    </row>
    <row r="541" spans="4:5">
      <c r="D541" s="1"/>
      <c r="E541" s="1"/>
    </row>
    <row r="542" spans="4:5">
      <c r="D542" s="1"/>
      <c r="E542" s="1"/>
    </row>
    <row r="543" spans="4:5">
      <c r="D543" s="1"/>
      <c r="E543" s="1"/>
    </row>
    <row r="544" spans="4:5">
      <c r="D544" s="1"/>
      <c r="E544" s="1"/>
    </row>
    <row r="545" spans="4:5">
      <c r="D545" s="1"/>
      <c r="E545" s="1"/>
    </row>
    <row r="546" spans="4:5">
      <c r="D546" s="1"/>
      <c r="E546" s="1"/>
    </row>
    <row r="547" spans="4:5">
      <c r="D547" s="1"/>
      <c r="E547" s="1"/>
    </row>
    <row r="548" spans="4:5">
      <c r="D548" s="1"/>
      <c r="E548" s="1"/>
    </row>
    <row r="549" spans="4:5">
      <c r="D549" s="1"/>
      <c r="E549" s="1"/>
    </row>
    <row r="550" spans="4:5">
      <c r="D550" s="1"/>
      <c r="E550" s="1"/>
    </row>
    <row r="551" spans="4:5">
      <c r="D551" s="1"/>
      <c r="E551" s="1"/>
    </row>
    <row r="552" spans="4:5">
      <c r="D552" s="1"/>
      <c r="E552" s="1"/>
    </row>
    <row r="553" spans="4:5">
      <c r="D553" s="1"/>
      <c r="E553" s="1"/>
    </row>
    <row r="554" spans="4:5">
      <c r="D554" s="1"/>
      <c r="E554" s="1"/>
    </row>
    <row r="555" spans="4:5">
      <c r="D555" s="1"/>
      <c r="E555" s="1"/>
    </row>
    <row r="556" spans="4:5">
      <c r="D556" s="1"/>
      <c r="E556" s="1"/>
    </row>
    <row r="557" spans="4:5">
      <c r="D557" s="1"/>
      <c r="E557" s="1"/>
    </row>
    <row r="558" spans="4:5">
      <c r="D558" s="1"/>
      <c r="E558" s="1"/>
    </row>
    <row r="559" spans="4:5">
      <c r="D559" s="1"/>
      <c r="E559" s="1"/>
    </row>
    <row r="560" spans="4:5">
      <c r="D560" s="1"/>
      <c r="E560" s="1"/>
    </row>
    <row r="561" spans="4:5">
      <c r="D561" s="1"/>
      <c r="E561" s="1"/>
    </row>
    <row r="562" spans="4:5">
      <c r="D562" s="1"/>
      <c r="E562" s="1"/>
    </row>
    <row r="563" spans="4:5">
      <c r="D563" s="1"/>
      <c r="E563" s="1"/>
    </row>
    <row r="564" spans="4:5">
      <c r="D564" s="1"/>
      <c r="E564" s="1"/>
    </row>
    <row r="565" spans="4:5">
      <c r="D565" s="1"/>
      <c r="E565" s="1"/>
    </row>
    <row r="566" spans="4:5">
      <c r="D566" s="1"/>
      <c r="E566" s="1"/>
    </row>
    <row r="567" spans="4:5">
      <c r="D567" s="1"/>
      <c r="E567" s="1"/>
    </row>
    <row r="568" spans="4:5">
      <c r="D568" s="1"/>
      <c r="E568" s="1"/>
    </row>
    <row r="569" spans="4:5">
      <c r="D569" s="1"/>
      <c r="E569" s="1"/>
    </row>
    <row r="570" spans="4:5">
      <c r="D570" s="1"/>
      <c r="E570" s="1"/>
    </row>
    <row r="571" spans="4:5">
      <c r="D571" s="1"/>
      <c r="E571" s="1"/>
    </row>
    <row r="572" spans="4:5">
      <c r="D572" s="1"/>
      <c r="E572" s="1"/>
    </row>
    <row r="573" spans="4:5">
      <c r="D573" s="1"/>
      <c r="E573" s="1"/>
    </row>
    <row r="574" spans="4:5">
      <c r="D574" s="1"/>
      <c r="E574" s="1"/>
    </row>
    <row r="575" spans="4:5">
      <c r="D575" s="1"/>
      <c r="E575" s="1"/>
    </row>
    <row r="576" spans="4:5">
      <c r="D576" s="1"/>
      <c r="E576" s="1"/>
    </row>
    <row r="577" spans="4:5">
      <c r="D577" s="1"/>
      <c r="E577" s="1"/>
    </row>
    <row r="578" spans="4:5">
      <c r="D578" s="1"/>
      <c r="E578" s="1"/>
    </row>
    <row r="579" spans="4:5">
      <c r="D579" s="1"/>
      <c r="E579" s="1"/>
    </row>
    <row r="580" spans="4:5">
      <c r="D580" s="1"/>
      <c r="E580" s="1"/>
    </row>
    <row r="581" spans="4:5">
      <c r="D581" s="1"/>
      <c r="E581" s="1"/>
    </row>
    <row r="582" spans="4:5">
      <c r="D582" s="1"/>
      <c r="E582" s="1"/>
    </row>
    <row r="583" spans="4:5">
      <c r="D583" s="1"/>
      <c r="E583" s="1"/>
    </row>
    <row r="584" spans="4:5">
      <c r="D584" s="1"/>
      <c r="E584" s="1"/>
    </row>
    <row r="585" spans="4:5">
      <c r="D585" s="1"/>
      <c r="E585" s="1"/>
    </row>
    <row r="586" spans="4:5">
      <c r="D586" s="1"/>
      <c r="E586" s="1"/>
    </row>
    <row r="587" spans="4:5">
      <c r="D587" s="1"/>
      <c r="E587" s="1"/>
    </row>
    <row r="588" spans="4:5">
      <c r="D588" s="1"/>
      <c r="E588" s="1"/>
    </row>
    <row r="589" spans="4:5">
      <c r="D589" s="1"/>
      <c r="E589" s="1"/>
    </row>
    <row r="590" spans="4:5">
      <c r="D590" s="1"/>
      <c r="E590" s="1"/>
    </row>
    <row r="591" spans="4:5">
      <c r="D591" s="1"/>
      <c r="E591" s="1"/>
    </row>
    <row r="592" spans="4:5">
      <c r="D592" s="1"/>
      <c r="E592" s="1"/>
    </row>
    <row r="593" spans="4:5">
      <c r="D593" s="1"/>
      <c r="E593" s="1"/>
    </row>
    <row r="594" spans="4:5">
      <c r="D594" s="1"/>
      <c r="E594" s="1"/>
    </row>
    <row r="595" spans="4:5">
      <c r="D595" s="1"/>
      <c r="E595" s="1"/>
    </row>
    <row r="596" spans="4:5">
      <c r="D596" s="1"/>
      <c r="E596" s="1"/>
    </row>
    <row r="597" spans="4:5">
      <c r="D597" s="1"/>
      <c r="E597" s="1"/>
    </row>
    <row r="598" spans="4:5">
      <c r="D598" s="1"/>
      <c r="E598" s="1"/>
    </row>
    <row r="599" spans="4:5">
      <c r="D599" s="1"/>
      <c r="E599" s="1"/>
    </row>
    <row r="600" spans="4:5">
      <c r="D600" s="1"/>
      <c r="E600" s="1"/>
    </row>
    <row r="601" spans="4:5">
      <c r="D601" s="1"/>
      <c r="E601" s="1"/>
    </row>
    <row r="602" spans="4:5">
      <c r="D602" s="1"/>
      <c r="E602" s="1"/>
    </row>
    <row r="603" spans="4:5">
      <c r="D603" s="1"/>
      <c r="E603" s="1"/>
    </row>
    <row r="604" spans="4:5">
      <c r="D604" s="1"/>
      <c r="E604" s="1"/>
    </row>
    <row r="605" spans="4:5">
      <c r="D605" s="1"/>
      <c r="E605" s="1"/>
    </row>
    <row r="606" spans="4:5">
      <c r="D606" s="1"/>
      <c r="E606" s="1"/>
    </row>
    <row r="607" spans="4:5">
      <c r="D607" s="1"/>
      <c r="E607" s="1"/>
    </row>
    <row r="608" spans="4:5">
      <c r="D608" s="1"/>
      <c r="E608" s="1"/>
    </row>
    <row r="609" spans="4:5">
      <c r="D609" s="1"/>
      <c r="E609" s="1"/>
    </row>
    <row r="610" spans="4:5">
      <c r="D610" s="1"/>
      <c r="E610" s="1"/>
    </row>
    <row r="611" spans="4:5">
      <c r="D611" s="1"/>
      <c r="E611" s="1"/>
    </row>
    <row r="612" spans="4:5">
      <c r="D612" s="1"/>
      <c r="E612" s="1"/>
    </row>
    <row r="613" spans="4:5">
      <c r="D613" s="1"/>
      <c r="E613" s="1"/>
    </row>
    <row r="614" spans="4:5">
      <c r="D614" s="1"/>
      <c r="E614" s="1"/>
    </row>
    <row r="615" spans="4:5">
      <c r="D615" s="1"/>
      <c r="E615" s="1"/>
    </row>
    <row r="616" spans="4:5">
      <c r="D616" s="1"/>
      <c r="E616" s="1"/>
    </row>
    <row r="617" spans="4:5">
      <c r="D617" s="1"/>
      <c r="E617" s="1"/>
    </row>
    <row r="618" spans="4:5">
      <c r="D618" s="1"/>
      <c r="E618" s="1"/>
    </row>
    <row r="619" spans="4:5">
      <c r="D619" s="1"/>
      <c r="E619" s="1"/>
    </row>
    <row r="620" spans="4:5">
      <c r="D620" s="1"/>
      <c r="E620" s="1"/>
    </row>
    <row r="621" spans="4:5">
      <c r="D621" s="1"/>
      <c r="E621" s="1"/>
    </row>
    <row r="622" spans="4:5">
      <c r="D622" s="1"/>
      <c r="E622" s="1"/>
    </row>
    <row r="623" spans="4:5">
      <c r="D623" s="1"/>
      <c r="E623" s="1"/>
    </row>
    <row r="624" spans="4:5">
      <c r="D624" s="1"/>
      <c r="E624" s="1"/>
    </row>
    <row r="625" spans="4:5">
      <c r="D625" s="1"/>
      <c r="E625" s="1"/>
    </row>
    <row r="626" spans="4:5">
      <c r="D626" s="1"/>
      <c r="E626" s="1"/>
    </row>
    <row r="627" spans="4:5">
      <c r="D627" s="1"/>
      <c r="E627" s="1"/>
    </row>
    <row r="628" spans="4:5">
      <c r="D628" s="1"/>
      <c r="E628" s="1"/>
    </row>
    <row r="629" spans="4:5">
      <c r="D629" s="1"/>
      <c r="E629" s="1"/>
    </row>
    <row r="630" spans="4:5">
      <c r="D630" s="1"/>
      <c r="E630" s="1"/>
    </row>
    <row r="631" spans="4:5">
      <c r="D631" s="1"/>
      <c r="E631" s="1"/>
    </row>
    <row r="632" spans="4:5">
      <c r="D632" s="1"/>
      <c r="E632" s="1"/>
    </row>
    <row r="633" spans="4:5">
      <c r="D633" s="1"/>
      <c r="E633" s="1"/>
    </row>
    <row r="634" spans="4:5">
      <c r="D634" s="1"/>
      <c r="E634" s="1"/>
    </row>
    <row r="635" spans="4:5">
      <c r="D635" s="1"/>
      <c r="E635" s="1"/>
    </row>
    <row r="636" spans="4:5">
      <c r="D636" s="1"/>
      <c r="E636" s="1"/>
    </row>
    <row r="637" spans="4:5">
      <c r="D637" s="1"/>
      <c r="E637" s="1"/>
    </row>
    <row r="638" spans="4:5">
      <c r="D638" s="1"/>
      <c r="E638" s="1"/>
    </row>
    <row r="639" spans="4:5">
      <c r="D639" s="1"/>
      <c r="E639" s="1"/>
    </row>
    <row r="640" spans="4:5">
      <c r="D640" s="1"/>
      <c r="E640" s="1"/>
    </row>
    <row r="641" spans="4:5">
      <c r="D641" s="1"/>
      <c r="E641" s="1"/>
    </row>
    <row r="642" spans="4:5">
      <c r="D642" s="1"/>
      <c r="E642" s="1"/>
    </row>
    <row r="643" spans="4:5">
      <c r="D643" s="1"/>
      <c r="E643" s="1"/>
    </row>
    <row r="644" spans="4:5">
      <c r="D644" s="1"/>
      <c r="E644" s="1"/>
    </row>
    <row r="645" spans="4:5">
      <c r="D645" s="1"/>
      <c r="E645" s="1"/>
    </row>
    <row r="646" spans="4:5">
      <c r="D646" s="1"/>
      <c r="E646" s="1"/>
    </row>
    <row r="647" spans="4:5">
      <c r="D647" s="1"/>
      <c r="E647" s="1"/>
    </row>
    <row r="648" spans="4:5">
      <c r="D648" s="1"/>
      <c r="E648" s="1"/>
    </row>
    <row r="649" spans="4:5">
      <c r="D649" s="1"/>
      <c r="E649" s="1"/>
    </row>
    <row r="650" spans="4:5">
      <c r="D650" s="1"/>
      <c r="E650" s="1"/>
    </row>
    <row r="651" spans="4:5">
      <c r="D651" s="1"/>
      <c r="E651" s="1"/>
    </row>
    <row r="652" spans="4:5">
      <c r="D652" s="1"/>
      <c r="E652" s="1"/>
    </row>
    <row r="653" spans="4:5">
      <c r="D653" s="1"/>
      <c r="E653" s="1"/>
    </row>
    <row r="654" spans="4:5">
      <c r="D654" s="1"/>
      <c r="E654" s="1"/>
    </row>
    <row r="655" spans="4:5">
      <c r="D655" s="1"/>
      <c r="E655" s="1"/>
    </row>
    <row r="656" spans="4:5">
      <c r="D656" s="1"/>
      <c r="E656" s="1"/>
    </row>
    <row r="657" spans="4:5">
      <c r="D657" s="1"/>
      <c r="E657" s="1"/>
    </row>
    <row r="658" spans="4:5">
      <c r="D658" s="1"/>
      <c r="E658" s="1"/>
    </row>
    <row r="659" spans="4:5">
      <c r="D659" s="1"/>
      <c r="E659" s="1"/>
    </row>
    <row r="660" spans="4:5">
      <c r="D660" s="1"/>
      <c r="E660" s="1"/>
    </row>
    <row r="661" spans="4:5">
      <c r="D661" s="1"/>
      <c r="E661" s="1"/>
    </row>
    <row r="662" spans="4:5">
      <c r="D662" s="1"/>
      <c r="E662" s="1"/>
    </row>
    <row r="663" spans="4:5">
      <c r="D663" s="1"/>
      <c r="E663" s="1"/>
    </row>
    <row r="664" spans="4:5">
      <c r="D664" s="1"/>
      <c r="E664" s="1"/>
    </row>
    <row r="665" spans="4:5">
      <c r="D665" s="1"/>
      <c r="E665" s="1"/>
    </row>
    <row r="666" spans="4:5">
      <c r="D666" s="1"/>
      <c r="E666" s="1"/>
    </row>
    <row r="667" spans="4:5">
      <c r="D667" s="1"/>
      <c r="E667" s="1"/>
    </row>
    <row r="668" spans="4:5">
      <c r="D668" s="1"/>
      <c r="E668" s="1"/>
    </row>
    <row r="669" spans="4:5">
      <c r="D669" s="1"/>
      <c r="E669" s="1"/>
    </row>
    <row r="670" spans="4:5">
      <c r="D670" s="1"/>
      <c r="E670" s="1"/>
    </row>
    <row r="671" spans="4:5">
      <c r="D671" s="1"/>
      <c r="E671" s="1"/>
    </row>
    <row r="672" spans="4:5">
      <c r="D672" s="1"/>
      <c r="E672" s="1"/>
    </row>
    <row r="673" spans="4:5">
      <c r="D673" s="1"/>
      <c r="E673" s="1"/>
    </row>
    <row r="674" spans="4:5">
      <c r="D674" s="1"/>
      <c r="E674" s="1"/>
    </row>
    <row r="675" spans="4:5">
      <c r="D675" s="1"/>
      <c r="E675" s="1"/>
    </row>
    <row r="676" spans="4:5">
      <c r="D676" s="1"/>
      <c r="E676" s="1"/>
    </row>
    <row r="677" spans="4:5">
      <c r="D677" s="1"/>
      <c r="E677" s="1"/>
    </row>
    <row r="678" spans="4:5">
      <c r="D678" s="1"/>
      <c r="E678" s="1"/>
    </row>
    <row r="679" spans="4:5">
      <c r="D679" s="1"/>
      <c r="E679" s="1"/>
    </row>
    <row r="680" spans="4:5">
      <c r="D680" s="1"/>
      <c r="E680" s="1"/>
    </row>
    <row r="681" spans="4:5">
      <c r="D681" s="1"/>
      <c r="E681" s="1"/>
    </row>
    <row r="682" spans="4:5">
      <c r="D682" s="1"/>
      <c r="E682" s="1"/>
    </row>
    <row r="683" spans="4:5">
      <c r="D683" s="1"/>
      <c r="E683" s="1"/>
    </row>
    <row r="684" spans="4:5">
      <c r="D684" s="1"/>
      <c r="E684" s="1"/>
    </row>
    <row r="685" spans="4:5">
      <c r="D685" s="1"/>
      <c r="E685" s="1"/>
    </row>
    <row r="686" spans="4:5">
      <c r="D686" s="1"/>
      <c r="E686" s="1"/>
    </row>
    <row r="687" spans="4:5">
      <c r="D687" s="1"/>
      <c r="E687" s="1"/>
    </row>
    <row r="688" spans="4:5">
      <c r="D688" s="1"/>
      <c r="E688" s="1"/>
    </row>
    <row r="689" spans="4:5">
      <c r="D689" s="1"/>
      <c r="E689" s="1"/>
    </row>
    <row r="690" spans="4:5">
      <c r="D690" s="1"/>
      <c r="E690" s="1"/>
    </row>
    <row r="691" spans="4:5">
      <c r="D691" s="1"/>
      <c r="E691" s="1"/>
    </row>
    <row r="692" spans="4:5">
      <c r="D692" s="1"/>
      <c r="E692" s="1"/>
    </row>
    <row r="693" spans="4:5">
      <c r="D693" s="1"/>
      <c r="E693" s="1"/>
    </row>
    <row r="694" spans="4:5">
      <c r="D694" s="1"/>
      <c r="E694" s="1"/>
    </row>
    <row r="695" spans="4:5">
      <c r="D695" s="1"/>
      <c r="E695" s="1"/>
    </row>
    <row r="696" spans="4:5">
      <c r="D696" s="1"/>
      <c r="E696" s="1"/>
    </row>
    <row r="697" spans="4:5">
      <c r="D697" s="1"/>
      <c r="E697" s="1"/>
    </row>
    <row r="698" spans="4:5">
      <c r="D698" s="1"/>
      <c r="E698" s="1"/>
    </row>
    <row r="699" spans="4:5">
      <c r="D699" s="1"/>
      <c r="E699" s="1"/>
    </row>
    <row r="700" spans="4:5">
      <c r="D700" s="1"/>
      <c r="E700" s="1"/>
    </row>
    <row r="701" spans="4:5">
      <c r="D701" s="1"/>
      <c r="E701" s="1"/>
    </row>
    <row r="702" spans="4:5">
      <c r="D702" s="1"/>
      <c r="E702" s="1"/>
    </row>
    <row r="703" spans="4:5">
      <c r="D703" s="1"/>
      <c r="E703" s="1"/>
    </row>
    <row r="704" spans="4:5">
      <c r="D704" s="1"/>
      <c r="E704" s="1"/>
    </row>
    <row r="705" spans="4:5">
      <c r="D705" s="1"/>
      <c r="E705" s="1"/>
    </row>
    <row r="706" spans="4:5">
      <c r="D706" s="1"/>
      <c r="E706" s="1"/>
    </row>
    <row r="707" spans="4:5">
      <c r="D707" s="1"/>
      <c r="E707" s="1"/>
    </row>
    <row r="708" spans="4:5">
      <c r="D708" s="1"/>
      <c r="E708" s="1"/>
    </row>
    <row r="709" spans="4:5">
      <c r="D709" s="1"/>
      <c r="E709" s="1"/>
    </row>
    <row r="710" spans="4:5">
      <c r="D710" s="1"/>
      <c r="E710" s="1"/>
    </row>
    <row r="711" spans="4:5">
      <c r="D711" s="1"/>
      <c r="E711" s="1"/>
    </row>
    <row r="712" spans="4:5">
      <c r="D712" s="1"/>
      <c r="E712" s="1"/>
    </row>
    <row r="713" spans="4:5">
      <c r="D713" s="1"/>
      <c r="E713" s="1"/>
    </row>
    <row r="714" spans="4:5">
      <c r="D714" s="1"/>
      <c r="E714" s="1"/>
    </row>
    <row r="715" spans="4:5">
      <c r="D715" s="1"/>
      <c r="E715" s="1"/>
    </row>
    <row r="716" spans="4:5">
      <c r="D716" s="1"/>
      <c r="E716" s="1"/>
    </row>
    <row r="717" spans="4:5">
      <c r="D717" s="1"/>
      <c r="E717" s="1"/>
    </row>
    <row r="718" spans="4:5">
      <c r="D718" s="1"/>
      <c r="E718" s="1"/>
    </row>
    <row r="719" spans="4:5">
      <c r="D719" s="1"/>
      <c r="E719" s="1"/>
    </row>
    <row r="720" spans="4:5">
      <c r="D720" s="1"/>
      <c r="E720" s="1"/>
    </row>
    <row r="721" spans="4:5">
      <c r="D721" s="1"/>
      <c r="E721" s="1"/>
    </row>
    <row r="722" spans="4:5">
      <c r="D722" s="1"/>
      <c r="E722" s="1"/>
    </row>
    <row r="723" spans="4:5">
      <c r="D723" s="1"/>
      <c r="E723" s="1"/>
    </row>
    <row r="724" spans="4:5">
      <c r="D724" s="1"/>
      <c r="E724" s="1"/>
    </row>
    <row r="725" spans="4:5">
      <c r="D725" s="1"/>
      <c r="E725" s="1"/>
    </row>
    <row r="726" spans="4:5">
      <c r="D726" s="1"/>
      <c r="E726" s="1"/>
    </row>
    <row r="727" spans="4:5">
      <c r="D727" s="1"/>
      <c r="E727" s="1"/>
    </row>
    <row r="728" spans="4:5">
      <c r="D728" s="1"/>
      <c r="E728" s="1"/>
    </row>
    <row r="729" spans="4:5">
      <c r="D729" s="1"/>
      <c r="E729" s="1"/>
    </row>
    <row r="730" spans="4:5">
      <c r="D730" s="1"/>
      <c r="E730" s="1"/>
    </row>
    <row r="731" spans="4:5">
      <c r="D731" s="1"/>
      <c r="E731" s="1"/>
    </row>
    <row r="732" spans="4:5">
      <c r="D732" s="1"/>
      <c r="E732" s="1"/>
    </row>
    <row r="733" spans="4:5">
      <c r="D733" s="1"/>
      <c r="E733" s="1"/>
    </row>
    <row r="734" spans="4:5">
      <c r="D734" s="1"/>
      <c r="E734" s="1"/>
    </row>
    <row r="735" spans="4:5">
      <c r="D735" s="1"/>
      <c r="E735" s="1"/>
    </row>
    <row r="736" spans="4:5">
      <c r="D736" s="1"/>
      <c r="E736" s="1"/>
    </row>
    <row r="737" spans="4:5">
      <c r="D737" s="1"/>
      <c r="E737" s="1"/>
    </row>
    <row r="738" spans="4:5">
      <c r="D738" s="1"/>
      <c r="E738" s="1"/>
    </row>
    <row r="739" spans="4:5">
      <c r="D739" s="1"/>
      <c r="E739" s="1"/>
    </row>
    <row r="740" spans="4:5">
      <c r="D740" s="1"/>
      <c r="E740" s="1"/>
    </row>
    <row r="741" spans="4:5">
      <c r="D741" s="1"/>
      <c r="E741" s="1"/>
    </row>
    <row r="742" spans="4:5">
      <c r="D742" s="1"/>
      <c r="E742" s="1"/>
    </row>
    <row r="743" spans="4:5">
      <c r="D743" s="1"/>
      <c r="E743" s="1"/>
    </row>
    <row r="744" spans="4:5">
      <c r="D744" s="1"/>
      <c r="E744" s="1"/>
    </row>
    <row r="745" spans="4:5">
      <c r="D745" s="1"/>
      <c r="E745" s="1"/>
    </row>
    <row r="746" spans="4:5">
      <c r="D746" s="1"/>
      <c r="E746" s="1"/>
    </row>
    <row r="747" spans="4:5">
      <c r="D747" s="1"/>
      <c r="E747" s="1"/>
    </row>
    <row r="748" spans="4:5">
      <c r="D748" s="1"/>
      <c r="E748" s="1"/>
    </row>
    <row r="749" spans="4:5">
      <c r="D749" s="1"/>
      <c r="E749" s="1"/>
    </row>
    <row r="750" spans="4:5">
      <c r="D750" s="1"/>
      <c r="E750" s="1"/>
    </row>
    <row r="751" spans="4:5">
      <c r="D751" s="1"/>
      <c r="E751" s="1"/>
    </row>
    <row r="752" spans="4:5">
      <c r="D752" s="1"/>
      <c r="E752" s="1"/>
    </row>
    <row r="753" spans="4:5">
      <c r="D753" s="1"/>
      <c r="E753" s="1"/>
    </row>
    <row r="754" spans="4:5">
      <c r="D754" s="1"/>
      <c r="E754" s="1"/>
    </row>
    <row r="755" spans="4:5">
      <c r="D755" s="1"/>
      <c r="E755" s="1"/>
    </row>
    <row r="756" spans="4:5">
      <c r="D756" s="1"/>
      <c r="E756" s="1"/>
    </row>
    <row r="757" spans="4:5">
      <c r="D757" s="1"/>
      <c r="E757" s="1"/>
    </row>
    <row r="758" spans="4:5">
      <c r="D758" s="1"/>
      <c r="E758" s="1"/>
    </row>
    <row r="759" spans="4:5">
      <c r="D759" s="1"/>
      <c r="E759" s="1"/>
    </row>
    <row r="760" spans="4:5">
      <c r="D760" s="1"/>
      <c r="E760" s="1"/>
    </row>
    <row r="761" spans="4:5">
      <c r="D761" s="1"/>
      <c r="E761" s="1"/>
    </row>
    <row r="762" spans="4:5">
      <c r="D762" s="1"/>
      <c r="E762" s="1"/>
    </row>
    <row r="763" spans="4:5">
      <c r="D763" s="1"/>
      <c r="E763" s="1"/>
    </row>
    <row r="764" spans="4:5">
      <c r="D764" s="1"/>
      <c r="E764" s="1"/>
    </row>
    <row r="765" spans="4:5">
      <c r="D765" s="1"/>
      <c r="E765" s="1"/>
    </row>
    <row r="766" spans="4:5">
      <c r="D766" s="1"/>
      <c r="E766" s="1"/>
    </row>
    <row r="767" spans="4:5">
      <c r="D767" s="1"/>
      <c r="E767" s="1"/>
    </row>
    <row r="768" spans="4:5">
      <c r="D768" s="1"/>
      <c r="E768" s="1"/>
    </row>
    <row r="769" spans="4:5">
      <c r="D769" s="1"/>
      <c r="E769" s="1"/>
    </row>
    <row r="770" spans="4:5">
      <c r="D770" s="1"/>
      <c r="E770" s="1"/>
    </row>
    <row r="771" spans="4:5">
      <c r="D771" s="1"/>
      <c r="E771" s="1"/>
    </row>
    <row r="772" spans="4:5">
      <c r="D772" s="1"/>
      <c r="E772" s="1"/>
    </row>
    <row r="773" spans="4:5">
      <c r="D773" s="1"/>
      <c r="E773" s="1"/>
    </row>
    <row r="774" spans="4:5">
      <c r="D774" s="1"/>
      <c r="E774" s="1"/>
    </row>
    <row r="775" spans="4:5">
      <c r="D775" s="1"/>
      <c r="E775" s="1"/>
    </row>
    <row r="776" spans="4:5">
      <c r="D776" s="1"/>
      <c r="E776" s="1"/>
    </row>
    <row r="777" spans="4:5">
      <c r="D777" s="1"/>
      <c r="E777" s="1"/>
    </row>
    <row r="778" spans="4:5">
      <c r="D778" s="1"/>
      <c r="E778" s="1"/>
    </row>
    <row r="779" spans="4:5">
      <c r="D779" s="1"/>
      <c r="E779" s="1"/>
    </row>
    <row r="780" spans="4:5">
      <c r="D780" s="1"/>
      <c r="E780" s="1"/>
    </row>
    <row r="781" spans="4:5">
      <c r="D781" s="1"/>
      <c r="E781" s="1"/>
    </row>
    <row r="782" spans="4:5">
      <c r="D782" s="1"/>
      <c r="E782" s="1"/>
    </row>
    <row r="783" spans="4:5">
      <c r="D783" s="1"/>
      <c r="E783" s="1"/>
    </row>
    <row r="784" spans="4:5">
      <c r="D784" s="1"/>
      <c r="E784" s="1"/>
    </row>
    <row r="785" spans="4:5">
      <c r="D785" s="1"/>
      <c r="E785" s="1"/>
    </row>
    <row r="786" spans="4:5">
      <c r="D786" s="1"/>
      <c r="E786" s="1"/>
    </row>
    <row r="787" spans="4:5">
      <c r="D787" s="1"/>
      <c r="E787" s="1"/>
    </row>
    <row r="788" spans="4:5">
      <c r="D788" s="1"/>
      <c r="E788" s="1"/>
    </row>
    <row r="789" spans="4:5">
      <c r="D789" s="1"/>
      <c r="E789" s="1"/>
    </row>
    <row r="790" spans="4:5">
      <c r="D790" s="1"/>
      <c r="E790" s="1"/>
    </row>
    <row r="791" spans="4:5">
      <c r="D791" s="1"/>
      <c r="E791" s="1"/>
    </row>
    <row r="792" spans="4:5">
      <c r="D792" s="1"/>
      <c r="E792" s="1"/>
    </row>
    <row r="793" spans="4:5">
      <c r="D793" s="1"/>
      <c r="E793" s="1"/>
    </row>
    <row r="794" spans="4:5">
      <c r="D794" s="1"/>
      <c r="E794" s="1"/>
    </row>
    <row r="795" spans="4:5">
      <c r="D795" s="1"/>
      <c r="E795" s="1"/>
    </row>
    <row r="796" spans="4:5">
      <c r="D796" s="1"/>
      <c r="E796" s="1"/>
    </row>
  </sheetData>
  <sheetProtection sheet="1" objects="1" scenarios="1"/>
  <mergeCells count="2">
    <mergeCell ref="B6:L6"/>
    <mergeCell ref="B7:L7"/>
  </mergeCells>
  <phoneticPr fontId="3" type="noConversion"/>
  <dataValidations count="1">
    <dataValidation allowBlank="1" showInputMessage="1" showErrorMessage="1" sqref="A1:A1048576 B1:B17 C5:C1048576 D1:AF1048576 AH1:XFD1048576 AG1:AG19 B19:B1048576 AG24:AG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a46656d4-8850-49b3-aebd-68bd05f7f43d"/>
    <kb4cc1381c4248d7a2dfa3f1be0c86c0 xmlns="a46656d4-8850-49b3-aebd-68bd05f7f43d">
      <Terms xmlns="http://schemas.microsoft.com/office/infopath/2007/PartnerControls"/>
    </kb4cc1381c4248d7a2dfa3f1be0c86c0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  <j92457fac7d145f98e698f5712f6a6a4 xmlns="a46656d4-8850-49b3-aebd-68bd05f7f43d">
      <Terms xmlns="http://schemas.microsoft.com/office/infopath/2007/PartnerControls"/>
    </j92457fac7d145f98e698f5712f6a6a4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o80fb9e8b9d445b0bb174fdcd68ee89c xmlns="a46656d4-8850-49b3-aebd-68bd05f7f43d">
      <Terms xmlns="http://schemas.microsoft.com/office/infopath/2007/PartnerControls"/>
    </o80fb9e8b9d445b0bb174fdcd68ee89c>
    <l34dc5595392493c8311535275827f74 xmlns="a46656d4-8850-49b3-aebd-68bd05f7f43d">
      <Terms xmlns="http://schemas.microsoft.com/office/infopath/2007/PartnerControls"/>
    </l34dc5595392493c8311535275827f74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2FD428-5E9A-4679-88D1-26C8D65AE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C070A1-B1B4-443C-95AE-F1F3DD5ABB3F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a46656d4-8850-49b3-aebd-68bd05f7f43d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D343379C-934C-47E9-99BB-CCC19D05E2B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29</vt:i4>
      </vt:variant>
    </vt:vector>
  </HeadingPairs>
  <TitlesOfParts>
    <vt:vector size="59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'תעודות התחייבות ממשלתיות'!adi_1212</vt:lpstr>
      <vt:lpstr>'לא סחיר - אופציות'!print_adi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Company>OZAR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דיווח ב- עמיתים או מבוטחים-תאריך עדכון 3.9.2017- החל מדיווח בגין רבעון רביעי 2017</dc:title>
  <dc:creator>גיא</dc:creator>
  <cp:lastModifiedBy>אולה קלוקוב</cp:lastModifiedBy>
  <cp:lastPrinted>2017-05-01T10:11:51Z</cp:lastPrinted>
  <dcterms:created xsi:type="dcterms:W3CDTF">2005-07-19T07:39:38Z</dcterms:created>
  <dcterms:modified xsi:type="dcterms:W3CDTF">2020-08-31T11:53:58Z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0x0101001F5F5CFC0ED2164DBE963B4B1571B22B</vt:lpwstr>
  </property>
  <property fmtid="{D5CDD505-2E9C-101B-9397-08002B2CF9AE}" pid="3" name="o80fb9e8b9d445b0bb174fdcd68ee89c">
    <vt:lpwstr/>
  </property>
  <property fmtid="{D5CDD505-2E9C-101B-9397-08002B2CF9AE}" pid="4" name="j92457fac7d145f98e698f5712f6a6a4">
    <vt:lpwstr/>
  </property>
  <property fmtid="{D5CDD505-2E9C-101B-9397-08002B2CF9AE}" pid="5" name="MMDUnitsName">
    <vt:lpwstr/>
  </property>
  <property fmtid="{D5CDD505-2E9C-101B-9397-08002B2CF9AE}" pid="6" name="l34dc5595392493c8311535275827f74">
    <vt:lpwstr/>
  </property>
  <property fmtid="{D5CDD505-2E9C-101B-9397-08002B2CF9AE}" pid="7" name="MMDResponsibleUnit">
    <vt:lpwstr/>
  </property>
  <property fmtid="{D5CDD505-2E9C-101B-9397-08002B2CF9AE}" pid="8" name="o68cd33f8d3a45abb273b6e406faee3d">
    <vt:lpwstr/>
  </property>
  <property fmtid="{D5CDD505-2E9C-101B-9397-08002B2CF9AE}" pid="9" name="MMDServiceLang">
    <vt:lpwstr/>
  </property>
  <property fmtid="{D5CDD505-2E9C-101B-9397-08002B2CF9AE}" pid="10" name="MMDJobDescription">
    <vt:lpwstr/>
  </property>
  <property fmtid="{D5CDD505-2E9C-101B-9397-08002B2CF9AE}" pid="11" name="MMDKeywords">
    <vt:lpwstr/>
  </property>
  <property fmtid="{D5CDD505-2E9C-101B-9397-08002B2CF9AE}" pid="12" name="MMDStatus">
    <vt:lpwstr/>
  </property>
  <property fmtid="{D5CDD505-2E9C-101B-9397-08002B2CF9AE}" pid="13" name="MMDAudience">
    <vt:lpwstr/>
  </property>
  <property fmtid="{D5CDD505-2E9C-101B-9397-08002B2CF9AE}" pid="14" name="e4b5484c9c824b148c38bfcb2bd74c0d">
    <vt:lpwstr/>
  </property>
  <property fmtid="{D5CDD505-2E9C-101B-9397-08002B2CF9AE}" pid="15" name="MMDLiveEvent">
    <vt:lpwstr/>
  </property>
  <property fmtid="{D5CDD505-2E9C-101B-9397-08002B2CF9AE}" pid="16" name="MMDSubjects">
    <vt:lpwstr/>
  </property>
  <property fmtid="{D5CDD505-2E9C-101B-9397-08002B2CF9AE}" pid="17" name="MMDTypes">
    <vt:lpwstr/>
  </property>
  <property fmtid="{D5CDD505-2E9C-101B-9397-08002B2CF9AE}" pid="18" name="MMDResponsibleOffice">
    <vt:lpwstr/>
  </property>
  <property fmtid="{D5CDD505-2E9C-101B-9397-08002B2CF9AE}" pid="19" name="RoutingRuleDescription">
    <vt:lpwstr>קובץ דיווח ב -עמיתים או מבוטחים</vt:lpwstr>
  </property>
</Properties>
</file>