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1000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עתידיים'!$B$6:$K$39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J10" i="58" l="1"/>
  <c r="J11" i="58"/>
  <c r="J19" i="58"/>
  <c r="J12" i="58"/>
  <c r="J39" i="76" l="1"/>
  <c r="J38" i="76"/>
  <c r="J37" i="76"/>
  <c r="J35" i="76"/>
  <c r="J34" i="76"/>
  <c r="J33" i="76"/>
  <c r="J32" i="76"/>
  <c r="J31" i="76"/>
  <c r="J30" i="76"/>
  <c r="J29" i="76"/>
  <c r="J28" i="76"/>
  <c r="J27" i="76"/>
  <c r="J26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M51" i="63"/>
  <c r="M50" i="63"/>
  <c r="M49" i="63"/>
  <c r="M48" i="63"/>
  <c r="M47" i="63"/>
  <c r="M46" i="63"/>
  <c r="M45" i="63"/>
  <c r="M44" i="63"/>
  <c r="M43" i="63"/>
  <c r="M42" i="63"/>
  <c r="M40" i="63"/>
  <c r="M39" i="63"/>
  <c r="M38" i="63"/>
  <c r="M37" i="63"/>
  <c r="M36" i="63"/>
  <c r="M35" i="63"/>
  <c r="M34" i="63"/>
  <c r="M33" i="63"/>
  <c r="M32" i="63"/>
  <c r="M31" i="63"/>
  <c r="M30" i="63"/>
  <c r="M29" i="63"/>
  <c r="M28" i="63"/>
  <c r="M27" i="63"/>
  <c r="M25" i="63"/>
  <c r="M24" i="63"/>
  <c r="M23" i="63"/>
  <c r="M22" i="63"/>
  <c r="M21" i="63"/>
  <c r="M20" i="63"/>
  <c r="M19" i="63"/>
  <c r="M17" i="63"/>
  <c r="M16" i="63"/>
  <c r="M15" i="63"/>
  <c r="M14" i="63"/>
  <c r="M13" i="63"/>
  <c r="M12" i="63"/>
  <c r="M11" i="63"/>
  <c r="I29" i="63"/>
  <c r="T14" i="61"/>
  <c r="T13" i="61"/>
  <c r="T12" i="61"/>
  <c r="T11" i="61"/>
  <c r="Q53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40" i="59"/>
  <c r="Q39" i="59"/>
  <c r="Q38" i="59"/>
  <c r="Q37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C37" i="88"/>
  <c r="C23" i="88"/>
  <c r="C11" i="88"/>
  <c r="C10" i="88" l="1"/>
  <c r="C42" i="88" l="1"/>
  <c r="D10" i="88"/>
  <c r="K39" i="76" l="1"/>
  <c r="K34" i="76"/>
  <c r="K30" i="76"/>
  <c r="K26" i="76"/>
  <c r="K21" i="76"/>
  <c r="K17" i="76"/>
  <c r="K13" i="76"/>
  <c r="N49" i="63"/>
  <c r="N45" i="63"/>
  <c r="N40" i="63"/>
  <c r="N36" i="63"/>
  <c r="N32" i="63"/>
  <c r="N28" i="63"/>
  <c r="N23" i="63"/>
  <c r="N19" i="63"/>
  <c r="N14" i="63"/>
  <c r="U14" i="61"/>
  <c r="R50" i="59"/>
  <c r="R46" i="59"/>
  <c r="R42" i="59"/>
  <c r="R38" i="59"/>
  <c r="R33" i="59"/>
  <c r="R29" i="59"/>
  <c r="R24" i="59"/>
  <c r="R20" i="59"/>
  <c r="R16" i="59"/>
  <c r="R12" i="59"/>
  <c r="L22" i="58"/>
  <c r="L17" i="58"/>
  <c r="L13" i="58"/>
  <c r="D12" i="88"/>
  <c r="K38" i="76"/>
  <c r="K33" i="76"/>
  <c r="K29" i="76"/>
  <c r="K24" i="76"/>
  <c r="K20" i="76"/>
  <c r="K16" i="76"/>
  <c r="K12" i="76"/>
  <c r="N48" i="63"/>
  <c r="N44" i="63"/>
  <c r="N39" i="63"/>
  <c r="N35" i="63"/>
  <c r="N31" i="63"/>
  <c r="N27" i="63"/>
  <c r="N22" i="63"/>
  <c r="N17" i="63"/>
  <c r="N13" i="63"/>
  <c r="U13" i="61"/>
  <c r="R53" i="59"/>
  <c r="R49" i="59"/>
  <c r="R45" i="59"/>
  <c r="R41" i="59"/>
  <c r="R37" i="59"/>
  <c r="R32" i="59"/>
  <c r="R28" i="59"/>
  <c r="R23" i="59"/>
  <c r="R19" i="59"/>
  <c r="R15" i="59"/>
  <c r="R11" i="59"/>
  <c r="L21" i="58"/>
  <c r="L16" i="58"/>
  <c r="L12" i="58"/>
  <c r="D42" i="88"/>
  <c r="D17" i="88"/>
  <c r="D11" i="88"/>
  <c r="K37" i="76"/>
  <c r="K32" i="76"/>
  <c r="K28" i="76"/>
  <c r="K23" i="76"/>
  <c r="K19" i="76"/>
  <c r="K15" i="76"/>
  <c r="K11" i="76"/>
  <c r="N51" i="63"/>
  <c r="N47" i="63"/>
  <c r="N43" i="63"/>
  <c r="N38" i="63"/>
  <c r="N34" i="63"/>
  <c r="N30" i="63"/>
  <c r="N25" i="63"/>
  <c r="N21" i="63"/>
  <c r="N16" i="63"/>
  <c r="N12" i="63"/>
  <c r="U12" i="61"/>
  <c r="K35" i="76"/>
  <c r="K18" i="76"/>
  <c r="N37" i="63"/>
  <c r="N20" i="63"/>
  <c r="R47" i="59"/>
  <c r="R39" i="59"/>
  <c r="R30" i="59"/>
  <c r="R21" i="59"/>
  <c r="R13" i="59"/>
  <c r="L19" i="58"/>
  <c r="L10" i="58"/>
  <c r="D13" i="88"/>
  <c r="K31" i="76"/>
  <c r="K14" i="76"/>
  <c r="N50" i="63"/>
  <c r="N33" i="63"/>
  <c r="N15" i="63"/>
  <c r="R52" i="59"/>
  <c r="R44" i="59"/>
  <c r="R35" i="59"/>
  <c r="R27" i="59"/>
  <c r="R18" i="59"/>
  <c r="L24" i="58"/>
  <c r="L15" i="58"/>
  <c r="D38" i="88"/>
  <c r="K27" i="76"/>
  <c r="N46" i="63"/>
  <c r="N29" i="63"/>
  <c r="N11" i="63"/>
  <c r="R51" i="59"/>
  <c r="R43" i="59"/>
  <c r="R34" i="59"/>
  <c r="R25" i="59"/>
  <c r="R17" i="59"/>
  <c r="L23" i="58"/>
  <c r="L14" i="58"/>
  <c r="D31" i="88"/>
  <c r="K22" i="76"/>
  <c r="N42" i="63"/>
  <c r="N24" i="63"/>
  <c r="U11" i="61"/>
  <c r="R48" i="59"/>
  <c r="R40" i="59"/>
  <c r="R31" i="59"/>
  <c r="R22" i="59"/>
  <c r="R14" i="59"/>
  <c r="L20" i="58"/>
  <c r="L11" i="58"/>
  <c r="D15" i="88"/>
  <c r="D23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0">
    <s v="Migdal Hashkaot Neches Boded"/>
    <s v="{[Time].[Hie Time].[Yom].&amp;[20200630]}"/>
    <s v="{[Medida].[Medida].&amp;[2]}"/>
    <s v="{[Keren].[Keren].[All]}"/>
    <s v="{[Cheshbon KM].[Hie Peilut].[Peilut 7].&amp;[Kod_Peilut_L7_477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2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8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8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8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8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8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8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8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8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8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8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8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8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8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8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8"/>
        <n x="8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29"/>
        <n x="8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0"/>
        <n x="8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1"/>
        <n x="8"/>
      </t>
    </mdx>
    <mdx n="0" f="v">
      <t c="7">
        <n x="1" s="1"/>
        <n x="2" s="1"/>
        <n x="3" s="1"/>
        <n x="4" s="1"/>
        <n x="5" s="1"/>
        <n x="32"/>
        <n x="6"/>
      </t>
    </mdx>
    <mdx n="0" f="v">
      <t c="7">
        <n x="1" s="1"/>
        <n x="2" s="1"/>
        <n x="3" s="1"/>
        <n x="4" s="1"/>
        <n x="5" s="1"/>
        <n x="32"/>
        <n x="8"/>
      </t>
    </mdx>
    <mdx n="0" f="v">
      <t c="7">
        <n x="1" s="1"/>
        <n x="2" s="1"/>
        <n x="3" s="1"/>
        <n x="4" s="1"/>
        <n x="5" s="1"/>
        <n x="33"/>
        <n x="8"/>
      </t>
    </mdx>
    <mdx n="0" f="v">
      <t c="7">
        <n x="1" s="1"/>
        <n x="2" s="1"/>
        <n x="3" s="1"/>
        <n x="4" s="1"/>
        <n x="5" s="1"/>
        <n x="34"/>
        <n x="6"/>
      </t>
    </mdx>
    <mdx n="0" f="v">
      <t c="7">
        <n x="1" s="1"/>
        <n x="2" s="1"/>
        <n x="3" s="1"/>
        <n x="4" s="1"/>
        <n x="5" s="1"/>
        <n x="34"/>
        <n x="8"/>
      </t>
    </mdx>
    <mdx n="0" f="v">
      <t c="7">
        <n x="1" s="1"/>
        <n x="2" s="1"/>
        <n x="3" s="1"/>
        <n x="4" s="1"/>
        <n x="5" s="1"/>
        <n x="35"/>
        <n x="6"/>
      </t>
    </mdx>
    <mdx n="0" f="v">
      <t c="7">
        <n x="1" s="1"/>
        <n x="2" s="1"/>
        <n x="3" s="1"/>
        <n x="4" s="1"/>
        <n x="5" s="1"/>
        <n x="35"/>
        <n x="8"/>
      </t>
    </mdx>
    <mdx n="0" f="v">
      <t c="7">
        <n x="1" s="1"/>
        <n x="2" s="1"/>
        <n x="3" s="1"/>
        <n x="4" s="1"/>
        <n x="5" s="1"/>
        <n x="36"/>
        <n x="6"/>
      </t>
    </mdx>
    <mdx n="0" f="v">
      <t c="7">
        <n x="1" s="1"/>
        <n x="2" s="1"/>
        <n x="3" s="1"/>
        <n x="4" s="1"/>
        <n x="5" s="1"/>
        <n x="36"/>
        <n x="8"/>
      </t>
    </mdx>
    <mdx n="0" f="v">
      <t c="3" si="39">
        <n x="1" s="1"/>
        <n x="37"/>
        <n x="38"/>
      </t>
    </mdx>
    <mdx n="0" f="v">
      <t c="3" si="39">
        <n x="1" s="1"/>
        <n x="40"/>
        <n x="38"/>
      </t>
    </mdx>
    <mdx n="0" f="v">
      <t c="3" si="39">
        <n x="1" s="1"/>
        <n x="41"/>
        <n x="38"/>
      </t>
    </mdx>
    <mdx n="0" f="v">
      <t c="3" si="39">
        <n x="1" s="1"/>
        <n x="42"/>
        <n x="38"/>
      </t>
    </mdx>
    <mdx n="0" f="v">
      <t c="3" si="39">
        <n x="1" s="1"/>
        <n x="43"/>
        <n x="38"/>
      </t>
    </mdx>
    <mdx n="0" f="v">
      <t c="3" si="39">
        <n x="1" s="1"/>
        <n x="44"/>
        <n x="38"/>
      </t>
    </mdx>
    <mdx n="0" f="v">
      <t c="3" si="39">
        <n x="1" s="1"/>
        <n x="45"/>
        <n x="38"/>
      </t>
    </mdx>
    <mdx n="0" f="v">
      <t c="3" si="39">
        <n x="1" s="1"/>
        <n x="46"/>
        <n x="38"/>
      </t>
    </mdx>
    <mdx n="0" f="v">
      <t c="3" si="39">
        <n x="1" s="1"/>
        <n x="47"/>
        <n x="38"/>
      </t>
    </mdx>
    <mdx n="0" f="v">
      <t c="3" si="39">
        <n x="1" s="1"/>
        <n x="48"/>
        <n x="38"/>
      </t>
    </mdx>
    <mdx n="0" f="v">
      <t c="3" si="39">
        <n x="1" s="1"/>
        <n x="49"/>
        <n x="38"/>
      </t>
    </mdx>
  </mdxMetadata>
  <valueMetadata count="6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</valueMetadata>
</metadata>
</file>

<file path=xl/sharedStrings.xml><?xml version="1.0" encoding="utf-8"?>
<sst xmlns="http://schemas.openxmlformats.org/spreadsheetml/2006/main" count="2037" uniqueCount="465">
  <si>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</si>
  <si>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</si>
  <si>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</si>
  <si>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</si>
  <si>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</si>
  <si>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</si>
  <si>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</si>
  <si>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</si>
  <si>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</si>
  <si>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</si>
  <si>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</si>
  <si>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</si>
  <si>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</si>
  <si>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</si>
  <si>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</si>
  <si>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</si>
  <si>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</si>
  <si>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</si>
  <si>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</si>
  <si>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</si>
  <si>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</si>
  <si>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</si>
  <si>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</si>
  <si>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</si>
  <si>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</si>
  <si>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</si>
  <si>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תעודות התחייבות ממשלתיות</t>
  </si>
  <si>
    <t>אחר</t>
  </si>
  <si>
    <t>סה"כ צמודות</t>
  </si>
  <si>
    <t>סה"כ אגרות חוב קונצרניות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</si>
  <si>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</si>
  <si>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</si>
  <si>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</si>
  <si>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</si>
  <si>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</si>
  <si>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</si>
  <si>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</si>
  <si>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</si>
  <si>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</si>
  <si>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</si>
  <si>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</si>
  <si>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</si>
  <si>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</si>
  <si>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</si>
  <si>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</si>
  <si>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</si>
  <si>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</si>
  <si>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</si>
  <si>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</si>
  <si>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</si>
  <si>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</si>
  <si>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</si>
  <si>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</si>
  <si>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</si>
  <si>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</si>
  <si>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</si>
  <si>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</si>
  <si>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</si>
  <si>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</si>
  <si>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</si>
  <si>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</si>
  <si>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</si>
  <si>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</si>
  <si>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</si>
  <si>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</si>
  <si>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</si>
  <si>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</si>
  <si>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</si>
  <si>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</si>
  <si>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</si>
  <si>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</si>
  <si>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</si>
  <si>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</si>
  <si>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</si>
  <si>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</si>
  <si>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</si>
  <si>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</si>
  <si>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</si>
  <si>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</si>
  <si>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</si>
  <si>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</si>
  <si>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</si>
  <si>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</si>
  <si>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</si>
  <si>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</si>
  <si>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</si>
  <si>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</si>
  <si>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</si>
  <si>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</si>
  <si>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</si>
  <si>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</si>
  <si>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</si>
  <si>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</si>
  <si>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</si>
  <si>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</si>
  <si>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</si>
  <si>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</si>
  <si>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</si>
  <si>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</si>
  <si>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</si>
  <si>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</si>
  <si>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</si>
  <si>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</si>
  <si>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</si>
  <si>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</si>
  <si>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</si>
  <si>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</si>
  <si>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</si>
  <si>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</si>
  <si>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</si>
  <si>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</si>
  <si>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</si>
  <si>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</si>
  <si>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</si>
  <si>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</si>
  <si>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</si>
  <si>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</si>
  <si>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</si>
  <si>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</si>
  <si>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</si>
  <si>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</si>
  <si>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</si>
  <si>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</si>
  <si>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</si>
  <si>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</si>
  <si>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</si>
  <si>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</si>
  <si>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</si>
  <si>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</si>
  <si>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</si>
  <si>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</si>
  <si>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</si>
  <si>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</si>
  <si>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</si>
  <si>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</si>
  <si>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</si>
  <si>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</si>
  <si>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</si>
  <si>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</si>
  <si>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</si>
  <si>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</si>
  <si>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</si>
  <si>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</si>
  <si>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</si>
  <si>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</si>
  <si>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</si>
  <si>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</si>
  <si>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</si>
  <si>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</si>
  <si>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</si>
  <si>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</si>
  <si>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</si>
  <si>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</si>
  <si>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</si>
  <si>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</si>
  <si>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</si>
  <si>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</si>
  <si>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</si>
  <si>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</si>
  <si>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</si>
  <si>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</si>
  <si>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</si>
  <si>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</si>
  <si>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</si>
  <si>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</si>
  <si>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</si>
  <si>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</si>
  <si>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</si>
  <si>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</si>
  <si>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</si>
  <si>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</si>
  <si>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</si>
  <si>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</si>
  <si>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</si>
  <si>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</si>
  <si>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</si>
  <si>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</si>
  <si>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</si>
  <si>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</si>
  <si>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</si>
  <si>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</si>
  <si>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</si>
  <si>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</si>
  <si>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</si>
  <si>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</si>
  <si>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</si>
  <si>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</si>
  <si>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</si>
  <si>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</si>
  <si>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</si>
  <si>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</si>
  <si>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</si>
  <si>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</si>
  <si>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</si>
  <si>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</si>
  <si>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</si>
  <si>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</si>
  <si>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</si>
  <si>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</si>
  <si>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</si>
  <si>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</si>
  <si>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</si>
  <si>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</si>
  <si>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</si>
  <si>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מט"ח/ מט"ח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</si>
  <si>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</si>
  <si>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</si>
  <si>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</si>
  <si>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</si>
  <si>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</si>
  <si>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</si>
  <si>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</si>
  <si>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</si>
  <si>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</si>
  <si>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</si>
  <si>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</si>
  <si>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</si>
  <si>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</si>
  <si>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</si>
  <si>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</si>
  <si>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</si>
  <si>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</si>
  <si>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</si>
  <si>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</si>
  <si>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</si>
  <si>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</si>
  <si>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</si>
  <si>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</si>
  <si>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</si>
  <si>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</si>
  <si>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</si>
  <si>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</si>
  <si>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</si>
  <si>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30/06/2020</t>
  </si>
  <si>
    <t>מגדל מקפת קרנות פנסיה וקופות גמל בע"מ</t>
  </si>
  <si>
    <t>מגדל מקפת משלימה (מספר אוצר 659) - מסלול הלכה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</si>
  <si>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</si>
  <si>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</si>
  <si>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</si>
  <si>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</si>
  <si>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</si>
  <si>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</si>
  <si>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</si>
  <si>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</si>
  <si>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</si>
  <si>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</si>
  <si>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</si>
  <si>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</si>
  <si>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</si>
  <si>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</si>
  <si>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</si>
  <si>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</si>
  <si>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</si>
  <si>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</si>
  <si>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</si>
  <si>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</si>
  <si>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</si>
  <si>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</si>
  <si>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</si>
  <si>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</si>
  <si>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</si>
  <si>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</si>
  <si>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</si>
  <si>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</si>
  <si>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</si>
  <si>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</si>
  <si>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</si>
  <si>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</si>
  <si>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</si>
  <si>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810</t>
  </si>
  <si>
    <t>8200818</t>
  </si>
  <si>
    <t>מקמ 910</t>
  </si>
  <si>
    <t>8200917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</si>
  <si>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</si>
  <si>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</si>
  <si>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</si>
  <si>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</si>
  <si>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</si>
  <si>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</si>
  <si>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</si>
  <si>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</si>
  <si>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</si>
  <si>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</si>
  <si>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</si>
  <si>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</si>
  <si>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</si>
  <si>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</si>
  <si>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</si>
  <si>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</si>
  <si>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</si>
  <si>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</si>
  <si>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</si>
  <si>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</si>
  <si>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</si>
  <si>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</si>
  <si>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</si>
  <si>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</si>
  <si>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537</t>
  </si>
  <si>
    <t>1166180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</si>
  <si>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</si>
  <si>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</si>
  <si>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</si>
  <si>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</si>
  <si>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</si>
  <si>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</si>
  <si>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פועלים הנפקות אגח י</t>
  </si>
  <si>
    <t>1940402</t>
  </si>
  <si>
    <t>מגמה</t>
  </si>
  <si>
    <t>520032640</t>
  </si>
  <si>
    <t>בנקים</t>
  </si>
  <si>
    <t>Aa1.il</t>
  </si>
  <si>
    <t>הראל סל כשר תל אביב 125</t>
  </si>
  <si>
    <t>1155340</t>
  </si>
  <si>
    <t>511776783</t>
  </si>
  <si>
    <t>מניות</t>
  </si>
  <si>
    <t>פסגות ETF כש תא 125</t>
  </si>
  <si>
    <t>1155324</t>
  </si>
  <si>
    <t>513765339</t>
  </si>
  <si>
    <t>קסם ETF כשרה תא 125</t>
  </si>
  <si>
    <t>1155365</t>
  </si>
  <si>
    <t>510938608</t>
  </si>
  <si>
    <t>תכלית סל כש תא 125</t>
  </si>
  <si>
    <t>1155373</t>
  </si>
  <si>
    <t>513534974</t>
  </si>
  <si>
    <t>הראל סל כשרה תל בונד 60</t>
  </si>
  <si>
    <t>1155092</t>
  </si>
  <si>
    <t>אג"ח</t>
  </si>
  <si>
    <t>הראל סל כשרה תל בונד שקלי</t>
  </si>
  <si>
    <t>1155191</t>
  </si>
  <si>
    <t>פסגות ETF כש תלבונד 60</t>
  </si>
  <si>
    <t>1155076</t>
  </si>
  <si>
    <t>קסם  ETF כשרה תל בונד שקלי</t>
  </si>
  <si>
    <t>1155159</t>
  </si>
  <si>
    <t>קסם ETF כשרה תל בונד 60</t>
  </si>
  <si>
    <t>1155126</t>
  </si>
  <si>
    <t>תכלית סל כש תלבונד שקלי</t>
  </si>
  <si>
    <t>1155183</t>
  </si>
  <si>
    <t>DAIWA ETF TOPIX</t>
  </si>
  <si>
    <t>JP3027620008</t>
  </si>
  <si>
    <t>HORIZONS S&amp;P/TSX 60 INDEX</t>
  </si>
  <si>
    <t>CA44056G1054</t>
  </si>
  <si>
    <t>ISHARES CORE MSCI EURPOE</t>
  </si>
  <si>
    <t>IE00B1YZSC51</t>
  </si>
  <si>
    <t>ISHARES CRNCY HEDGD MSCI EM</t>
  </si>
  <si>
    <t>US46434G5099</t>
  </si>
  <si>
    <t>NYSE</t>
  </si>
  <si>
    <t>ISHARES CURR HEDGED MSCI JAPAN</t>
  </si>
  <si>
    <t>US46434V8862</t>
  </si>
  <si>
    <t>LYXOR ETF S&amp;P 500</t>
  </si>
  <si>
    <t>LU0496786657</t>
  </si>
  <si>
    <t>SOURCE S&amp;P 500 UCITS ETF</t>
  </si>
  <si>
    <t>IE00B3YCGJ38</t>
  </si>
  <si>
    <t>SPDR S&amp;P 500 ETF TRUST</t>
  </si>
  <si>
    <t>US78462F1030</t>
  </si>
  <si>
    <t>VANGUARD AUST SHARES IDX ETF</t>
  </si>
  <si>
    <t>AU000000VAS1</t>
  </si>
  <si>
    <t>Vanguard MSCI emerging markets</t>
  </si>
  <si>
    <t>US9220428588</t>
  </si>
  <si>
    <t>VANGUARD S&amp;P 500 UCITS ETF</t>
  </si>
  <si>
    <t>IE00B3XXRP09</t>
  </si>
  <si>
    <t>WISDOMTREE EUROPE HEDGED EQU</t>
  </si>
  <si>
    <t>US97717X7012</t>
  </si>
  <si>
    <t>DB X TR II TRX CROSSOVER 5 Y</t>
  </si>
  <si>
    <t>LU0290359032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</si>
  <si>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</si>
  <si>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</si>
  <si>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</si>
  <si>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</si>
  <si>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</si>
  <si>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</si>
  <si>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</si>
  <si>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</si>
  <si>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SPDR BARCLAYS CAPITAL HIGH</t>
  </si>
  <si>
    <t>US78468R6229</t>
  </si>
  <si>
    <t>SPDR EMERGING MKTS LOCAL BD</t>
  </si>
  <si>
    <t>IE00B4613386</t>
  </si>
  <si>
    <t>SPDR PORTFOLIO INTERMEDIATE</t>
  </si>
  <si>
    <t>US78464A3757</t>
  </si>
  <si>
    <t>VANGUARD S.T CORP BOND</t>
  </si>
  <si>
    <t>US92206C4096</t>
  </si>
  <si>
    <t>₪ / מט"ח</t>
  </si>
  <si>
    <t>+ILS/-USD 3.404 10-11-20 (10) -910</t>
  </si>
  <si>
    <t>10000509</t>
  </si>
  <si>
    <t>ל.ר.</t>
  </si>
  <si>
    <t>+ILS/-USD 3.4178 10-11-20 (10) -657</t>
  </si>
  <si>
    <t>10000567</t>
  </si>
  <si>
    <t>+ILS/-USD 3.4424 16-09-20 (10) -76</t>
  </si>
  <si>
    <t>10000668</t>
  </si>
  <si>
    <t>+ILS/-USD 3.452 10-11-20 (10) -800</t>
  </si>
  <si>
    <t>10000496</t>
  </si>
  <si>
    <t>+ILS/-USD 3.4643 10-11-20 (10) -150</t>
  </si>
  <si>
    <t>10000662</t>
  </si>
  <si>
    <t>+ILS/-USD 3.466 10-11-20 (10) -145</t>
  </si>
  <si>
    <t>10000660</t>
  </si>
  <si>
    <t>+ILS/-USD 3.5021 10-11-20 (10) -904</t>
  </si>
  <si>
    <t>10000487</t>
  </si>
  <si>
    <t>+ILS/-USD 3.5185 25-03-21 (10) -535</t>
  </si>
  <si>
    <t>10000628</t>
  </si>
  <si>
    <t>+ILS/-USD 3.5345 25-03-21 (10) -535</t>
  </si>
  <si>
    <t>10000627</t>
  </si>
  <si>
    <t>+USD/-ILS 3.456 16-09-20 (10) -65</t>
  </si>
  <si>
    <t>10000672</t>
  </si>
  <si>
    <t>+USD/-ILS 3.484 10-11-20 (10) -125</t>
  </si>
  <si>
    <t>10000670</t>
  </si>
  <si>
    <t>+EUR/-USD 1.0833 27-07-20 (10) +19</t>
  </si>
  <si>
    <t>10000648</t>
  </si>
  <si>
    <t>+USD/-EUR 1.08255 05-10-20 (10) +32.5</t>
  </si>
  <si>
    <t>10000655</t>
  </si>
  <si>
    <t>+USD/-EUR 1.08483 27-07-20 (10) +25.3</t>
  </si>
  <si>
    <t>10000639</t>
  </si>
  <si>
    <t>+USD/-EUR 1.09197 27-07-20 (10) +55.7</t>
  </si>
  <si>
    <t>10000621</t>
  </si>
  <si>
    <t>+USD/-EUR 1.09445 05-10-20 (10) +53.5</t>
  </si>
  <si>
    <t>10000632</t>
  </si>
  <si>
    <t>+USD/-EUR 1.09587 27-07-20 (10) +18.7</t>
  </si>
  <si>
    <t>10000646</t>
  </si>
  <si>
    <t>+USD/-EUR 1.12454 05-10-20 (10) +30.4</t>
  </si>
  <si>
    <t>10000659</t>
  </si>
  <si>
    <t>+USD/-EUR 1.13688 05-10-20 (10) +28.8</t>
  </si>
  <si>
    <t>10000669</t>
  </si>
  <si>
    <t>+USD/-JPY 109.1 13-07-20 (10) -75</t>
  </si>
  <si>
    <t>10000609</t>
  </si>
  <si>
    <t>IRS</t>
  </si>
  <si>
    <t>10000002</t>
  </si>
  <si>
    <t>10000005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</si>
  <si>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</si>
  <si>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</si>
  <si>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</si>
  <si>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</si>
  <si>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</si>
  <si>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</si>
  <si>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</si>
  <si>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</si>
  <si>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ilAAA</t>
  </si>
  <si>
    <t>מעלות S&amp;P</t>
  </si>
  <si>
    <t>בנק הפועלים בע"מ</t>
  </si>
  <si>
    <t>30012000</t>
  </si>
  <si>
    <t>בנק לאומי לישראל בע"מ</t>
  </si>
  <si>
    <t>34110000</t>
  </si>
  <si>
    <t>בנק מזרחי טפחות בע"מ</t>
  </si>
  <si>
    <t>30120000</t>
  </si>
  <si>
    <t>יו בנק</t>
  </si>
  <si>
    <t>30026000</t>
  </si>
  <si>
    <t>31710000</t>
  </si>
  <si>
    <t>34010000</t>
  </si>
  <si>
    <t>31110000</t>
  </si>
  <si>
    <t>34510000</t>
  </si>
  <si>
    <t>31210000</t>
  </si>
  <si>
    <t>סה"כ תעודות חוב מסחריות</t>
  </si>
  <si>
    <t>סה"כ מניות</t>
  </si>
  <si>
    <t>סה"כ תעודות השתתפות בקרנות נאמנות</t>
  </si>
  <si>
    <t>סה"כ כתבי אופציה</t>
  </si>
  <si>
    <t>סה"כ אופציות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</si>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</sst>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28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164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2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 indent="2"/>
    </xf>
    <xf numFmtId="167" fontId="25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2" fontId="5" fillId="0" borderId="24" xfId="7" applyNumberFormat="1" applyFont="1" applyBorder="1" applyAlignment="1">
      <alignment horizontal="right"/>
    </xf>
    <xf numFmtId="168" fontId="5" fillId="0" borderId="24" xfId="7" applyNumberFormat="1" applyFont="1" applyBorder="1" applyAlignment="1">
      <alignment horizontal="center"/>
    </xf>
    <xf numFmtId="0" fontId="27" fillId="0" borderId="0" xfId="0" applyFont="1"/>
    <xf numFmtId="2" fontId="27" fillId="0" borderId="0" xfId="0" applyNumberFormat="1" applyFont="1"/>
    <xf numFmtId="164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readingOrder="2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198120</xdr:colOff>
      <xdr:row>50</xdr:row>
      <xdr:rowOff>0</xdr:rowOff>
    </xdr:from>
    <xdr:to>
      <xdr:col>32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A66"/>
  <sheetViews>
    <sheetView rightToLeft="1" tabSelected="1" zoomScale="85" zoomScaleNormal="85" workbookViewId="0">
      <selection activeCell="I12" sqref="I12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7" width="6.7109375" style="9" customWidth="1"/>
    <col min="28" max="30" width="7.7109375" style="9" customWidth="1"/>
    <col min="31" max="31" width="7.140625" style="9" customWidth="1"/>
    <col min="32" max="32" width="6" style="9" customWidth="1"/>
    <col min="33" max="33" width="8.140625" style="9" customWidth="1"/>
    <col min="34" max="34" width="6.28515625" style="9" customWidth="1"/>
    <col min="35" max="35" width="8" style="9" customWidth="1"/>
    <col min="36" max="36" width="8.7109375" style="9" customWidth="1"/>
    <col min="37" max="37" width="10" style="9" customWidth="1"/>
    <col min="38" max="38" width="9.5703125" style="9" customWidth="1"/>
    <col min="39" max="39" width="6.140625" style="9" customWidth="1"/>
    <col min="40" max="41" width="5.7109375" style="9" customWidth="1"/>
    <col min="42" max="42" width="6.85546875" style="9" customWidth="1"/>
    <col min="43" max="43" width="6.42578125" style="9" customWidth="1"/>
    <col min="44" max="44" width="6.7109375" style="9" customWidth="1"/>
    <col min="45" max="45" width="7.28515625" style="9" customWidth="1"/>
    <col min="46" max="57" width="5.7109375" style="9" customWidth="1"/>
    <col min="58" max="16384" width="9.140625" style="9"/>
  </cols>
  <sheetData>
    <row r="1" spans="1:27">
      <c r="B1" s="47" t="s">
        <v>155</v>
      </c>
      <c r="C1" s="68" t="s" vm="1">
        <v>233</v>
      </c>
    </row>
    <row r="2" spans="1:27">
      <c r="B2" s="47" t="s">
        <v>154</v>
      </c>
      <c r="C2" s="68" t="s">
        <v>234</v>
      </c>
    </row>
    <row r="3" spans="1:27">
      <c r="B3" s="47" t="s">
        <v>156</v>
      </c>
      <c r="C3" s="68" t="s">
        <v>235</v>
      </c>
    </row>
    <row r="4" spans="1:27">
      <c r="B4" s="47" t="s">
        <v>157</v>
      </c>
      <c r="C4" s="68">
        <v>2149</v>
      </c>
    </row>
    <row r="6" spans="1:27" ht="26.25" customHeight="1">
      <c r="B6" s="106" t="s">
        <v>171</v>
      </c>
      <c r="C6" s="107"/>
      <c r="D6" s="108"/>
    </row>
    <row r="7" spans="1:27" s="10" customFormat="1">
      <c r="B7" s="22"/>
      <c r="C7" s="23" t="s">
        <v>87</v>
      </c>
      <c r="D7" s="24" t="s">
        <v>85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s="10" customFormat="1">
      <c r="B8" s="22"/>
      <c r="C8" s="25" t="s">
        <v>212</v>
      </c>
      <c r="D8" s="26" t="s">
        <v>19</v>
      </c>
    </row>
    <row r="9" spans="1:27" s="11" customFormat="1" ht="18" customHeight="1">
      <c r="B9" s="36"/>
      <c r="C9" s="19" t="s">
        <v>0</v>
      </c>
      <c r="D9" s="27" t="s">
        <v>1</v>
      </c>
    </row>
    <row r="10" spans="1:27" s="11" customFormat="1" ht="18" customHeight="1">
      <c r="B10" s="55" t="s">
        <v>170</v>
      </c>
      <c r="C10" s="101">
        <f>C11+C12+C23</f>
        <v>3759.4136406934999</v>
      </c>
      <c r="D10" s="102">
        <f>C10/$C$42</f>
        <v>1</v>
      </c>
    </row>
    <row r="11" spans="1:27">
      <c r="A11" s="43" t="s">
        <v>117</v>
      </c>
      <c r="B11" s="28" t="s">
        <v>172</v>
      </c>
      <c r="C11" s="101">
        <f>מזומנים!J10</f>
        <v>109.694167615</v>
      </c>
      <c r="D11" s="102">
        <f t="shared" ref="D11:D13" si="0">C11/$C$42</f>
        <v>2.9178531042081523E-2</v>
      </c>
    </row>
    <row r="12" spans="1:27">
      <c r="B12" s="28" t="s">
        <v>173</v>
      </c>
      <c r="C12" s="101" vm="2">
        <v>3653.7246430085002</v>
      </c>
      <c r="D12" s="102">
        <f t="shared" si="0"/>
        <v>0.97188683986753233</v>
      </c>
    </row>
    <row r="13" spans="1:27">
      <c r="A13" s="45" t="s">
        <v>117</v>
      </c>
      <c r="B13" s="29" t="s">
        <v>48</v>
      </c>
      <c r="C13" s="101" vm="3">
        <v>580.58656300799987</v>
      </c>
      <c r="D13" s="102">
        <f t="shared" si="0"/>
        <v>0.15443540362876881</v>
      </c>
    </row>
    <row r="14" spans="1:27">
      <c r="A14" s="45" t="s">
        <v>117</v>
      </c>
      <c r="B14" s="29" t="s">
        <v>49</v>
      </c>
      <c r="C14" s="101" t="s" vm="4">
        <v>425</v>
      </c>
      <c r="D14" s="102" t="s" vm="5">
        <v>425</v>
      </c>
    </row>
    <row r="15" spans="1:27">
      <c r="A15" s="45" t="s">
        <v>117</v>
      </c>
      <c r="B15" s="29" t="s">
        <v>50</v>
      </c>
      <c r="C15" s="101" vm="6">
        <v>0.46087</v>
      </c>
      <c r="D15" s="102">
        <f>C15/$C$42</f>
        <v>1.2259092615171316E-4</v>
      </c>
    </row>
    <row r="16" spans="1:27">
      <c r="A16" s="45" t="s">
        <v>117</v>
      </c>
      <c r="B16" s="29" t="s">
        <v>51</v>
      </c>
      <c r="C16" s="101" t="s" vm="7">
        <v>425</v>
      </c>
      <c r="D16" s="102" t="s" vm="8">
        <v>425</v>
      </c>
    </row>
    <row r="17" spans="1:4">
      <c r="A17" s="45" t="s">
        <v>117</v>
      </c>
      <c r="B17" s="29" t="s">
        <v>225</v>
      </c>
      <c r="C17" s="101" vm="9">
        <v>3072.6772100005001</v>
      </c>
      <c r="D17" s="102">
        <f>C17/$C$42</f>
        <v>0.81732884531261174</v>
      </c>
    </row>
    <row r="18" spans="1:4">
      <c r="A18" s="45" t="s">
        <v>117</v>
      </c>
      <c r="B18" s="29" t="s">
        <v>52</v>
      </c>
      <c r="C18" s="101" t="s" vm="10">
        <v>425</v>
      </c>
      <c r="D18" s="102" t="s" vm="11">
        <v>425</v>
      </c>
    </row>
    <row r="19" spans="1:4">
      <c r="A19" s="45" t="s">
        <v>117</v>
      </c>
      <c r="B19" s="29" t="s">
        <v>53</v>
      </c>
      <c r="C19" s="101" t="s" vm="12">
        <v>425</v>
      </c>
      <c r="D19" s="102" t="s" vm="13">
        <v>425</v>
      </c>
    </row>
    <row r="20" spans="1:4">
      <c r="A20" s="45" t="s">
        <v>117</v>
      </c>
      <c r="B20" s="29" t="s">
        <v>54</v>
      </c>
      <c r="C20" s="101" t="s" vm="14">
        <v>425</v>
      </c>
      <c r="D20" s="102" t="s" vm="15">
        <v>425</v>
      </c>
    </row>
    <row r="21" spans="1:4">
      <c r="A21" s="45" t="s">
        <v>117</v>
      </c>
      <c r="B21" s="29" t="s">
        <v>55</v>
      </c>
      <c r="C21" s="101" t="s" vm="16">
        <v>425</v>
      </c>
      <c r="D21" s="102" t="s" vm="17">
        <v>425</v>
      </c>
    </row>
    <row r="22" spans="1:4">
      <c r="A22" s="45" t="s">
        <v>117</v>
      </c>
      <c r="B22" s="29" t="s">
        <v>56</v>
      </c>
      <c r="C22" s="101" t="s" vm="18">
        <v>425</v>
      </c>
      <c r="D22" s="102" t="s" vm="19">
        <v>425</v>
      </c>
    </row>
    <row r="23" spans="1:4">
      <c r="B23" s="28" t="s">
        <v>174</v>
      </c>
      <c r="C23" s="101" vm="34">
        <f>C31</f>
        <v>-4.005169930000001</v>
      </c>
      <c r="D23" s="102">
        <f>C23/$C$42</f>
        <v>-1.0653709096137573E-3</v>
      </c>
    </row>
    <row r="24" spans="1:4">
      <c r="A24" s="45" t="s">
        <v>117</v>
      </c>
      <c r="B24" s="29" t="s">
        <v>57</v>
      </c>
      <c r="C24" s="101" t="s" vm="20">
        <v>425</v>
      </c>
      <c r="D24" s="102" t="s" vm="21">
        <v>425</v>
      </c>
    </row>
    <row r="25" spans="1:4">
      <c r="A25" s="45" t="s">
        <v>117</v>
      </c>
      <c r="B25" s="29" t="s">
        <v>58</v>
      </c>
      <c r="C25" s="101" t="s" vm="22">
        <v>425</v>
      </c>
      <c r="D25" s="102" t="s" vm="23">
        <v>425</v>
      </c>
    </row>
    <row r="26" spans="1:4">
      <c r="A26" s="45" t="s">
        <v>117</v>
      </c>
      <c r="B26" s="29" t="s">
        <v>50</v>
      </c>
      <c r="C26" s="101" t="s" vm="24">
        <v>425</v>
      </c>
      <c r="D26" s="102" t="s" vm="25">
        <v>425</v>
      </c>
    </row>
    <row r="27" spans="1:4">
      <c r="A27" s="45" t="s">
        <v>117</v>
      </c>
      <c r="B27" s="29" t="s">
        <v>59</v>
      </c>
      <c r="C27" s="101" t="s" vm="26">
        <v>425</v>
      </c>
      <c r="D27" s="102" t="s" vm="27">
        <v>425</v>
      </c>
    </row>
    <row r="28" spans="1:4">
      <c r="A28" s="45" t="s">
        <v>117</v>
      </c>
      <c r="B28" s="29" t="s">
        <v>60</v>
      </c>
      <c r="C28" s="101" t="s" vm="28">
        <v>425</v>
      </c>
      <c r="D28" s="102" t="s" vm="29">
        <v>425</v>
      </c>
    </row>
    <row r="29" spans="1:4">
      <c r="A29" s="45" t="s">
        <v>117</v>
      </c>
      <c r="B29" s="29" t="s">
        <v>61</v>
      </c>
      <c r="C29" s="101" t="s" vm="30">
        <v>425</v>
      </c>
      <c r="D29" s="102" t="s" vm="31">
        <v>425</v>
      </c>
    </row>
    <row r="30" spans="1:4">
      <c r="A30" s="45" t="s">
        <v>117</v>
      </c>
      <c r="B30" s="29" t="s">
        <v>197</v>
      </c>
      <c r="C30" s="101" t="s" vm="32">
        <v>425</v>
      </c>
      <c r="D30" s="102" t="s" vm="33">
        <v>425</v>
      </c>
    </row>
    <row r="31" spans="1:4">
      <c r="A31" s="45" t="s">
        <v>117</v>
      </c>
      <c r="B31" s="29" t="s">
        <v>82</v>
      </c>
      <c r="C31" s="101" vm="34">
        <v>-4.005169930000001</v>
      </c>
      <c r="D31" s="102">
        <f>C31/$C$42</f>
        <v>-1.0653709096137573E-3</v>
      </c>
    </row>
    <row r="32" spans="1:4">
      <c r="A32" s="45" t="s">
        <v>117</v>
      </c>
      <c r="B32" s="29" t="s">
        <v>62</v>
      </c>
      <c r="C32" s="101" t="s" vm="35">
        <v>425</v>
      </c>
      <c r="D32" s="102" t="s" vm="36">
        <v>425</v>
      </c>
    </row>
    <row r="33" spans="1:4">
      <c r="A33" s="45" t="s">
        <v>117</v>
      </c>
      <c r="B33" s="28" t="s">
        <v>175</v>
      </c>
      <c r="C33" s="101" t="s" vm="37">
        <v>425</v>
      </c>
      <c r="D33" s="102" t="s" vm="38">
        <v>425</v>
      </c>
    </row>
    <row r="34" spans="1:4">
      <c r="A34" s="45" t="s">
        <v>117</v>
      </c>
      <c r="B34" s="28" t="s">
        <v>176</v>
      </c>
      <c r="C34" s="101" t="s" vm="39">
        <v>425</v>
      </c>
      <c r="D34" s="102" t="s" vm="40">
        <v>425</v>
      </c>
    </row>
    <row r="35" spans="1:4">
      <c r="A35" s="45" t="s">
        <v>117</v>
      </c>
      <c r="B35" s="28" t="s">
        <v>177</v>
      </c>
      <c r="C35" s="101" t="s" vm="41">
        <v>425</v>
      </c>
      <c r="D35" s="102" t="s" vm="42">
        <v>425</v>
      </c>
    </row>
    <row r="36" spans="1:4">
      <c r="A36" s="45" t="s">
        <v>117</v>
      </c>
      <c r="B36" s="46" t="s">
        <v>178</v>
      </c>
      <c r="C36" s="101" t="s" vm="43">
        <v>425</v>
      </c>
      <c r="D36" s="102" t="s" vm="44">
        <v>425</v>
      </c>
    </row>
    <row r="37" spans="1:4">
      <c r="A37" s="45" t="s">
        <v>117</v>
      </c>
      <c r="B37" s="28" t="s">
        <v>179</v>
      </c>
      <c r="C37" s="101">
        <f>'השקעות אחרות '!I10</f>
        <v>0</v>
      </c>
      <c r="D37" s="102" t="s" vm="45">
        <v>425</v>
      </c>
    </row>
    <row r="38" spans="1:4">
      <c r="A38" s="45"/>
      <c r="B38" s="56" t="s">
        <v>181</v>
      </c>
      <c r="C38" s="101">
        <v>0</v>
      </c>
      <c r="D38" s="102">
        <f>C38/$C$42</f>
        <v>0</v>
      </c>
    </row>
    <row r="39" spans="1:4">
      <c r="A39" s="45" t="s">
        <v>117</v>
      </c>
      <c r="B39" s="57" t="s">
        <v>182</v>
      </c>
      <c r="C39" s="101" t="s" vm="46">
        <v>425</v>
      </c>
      <c r="D39" s="102" t="s" vm="47">
        <v>425</v>
      </c>
    </row>
    <row r="40" spans="1:4">
      <c r="A40" s="45" t="s">
        <v>117</v>
      </c>
      <c r="B40" s="57" t="s">
        <v>210</v>
      </c>
      <c r="C40" s="101" t="s" vm="48">
        <v>425</v>
      </c>
      <c r="D40" s="102" t="s" vm="49">
        <v>425</v>
      </c>
    </row>
    <row r="41" spans="1:4">
      <c r="A41" s="45" t="s">
        <v>117</v>
      </c>
      <c r="B41" s="57" t="s">
        <v>183</v>
      </c>
      <c r="C41" s="101" t="s" vm="50">
        <v>425</v>
      </c>
      <c r="D41" s="102" t="s" vm="51">
        <v>425</v>
      </c>
    </row>
    <row r="42" spans="1:4">
      <c r="B42" s="57" t="s">
        <v>63</v>
      </c>
      <c r="C42" s="101">
        <f>C10</f>
        <v>3759.4136406934999</v>
      </c>
      <c r="D42" s="102">
        <f>C42/$C$42</f>
        <v>1</v>
      </c>
    </row>
    <row r="43" spans="1:4">
      <c r="A43" s="45" t="s">
        <v>117</v>
      </c>
      <c r="B43" s="57" t="s">
        <v>180</v>
      </c>
      <c r="C43" s="101"/>
      <c r="D43" s="102"/>
    </row>
    <row r="44" spans="1:4">
      <c r="B44" s="6" t="s">
        <v>86</v>
      </c>
    </row>
    <row r="45" spans="1:4">
      <c r="C45" s="63" t="s">
        <v>162</v>
      </c>
      <c r="D45" s="35" t="s">
        <v>81</v>
      </c>
    </row>
    <row r="46" spans="1:4">
      <c r="C46" s="64" t="s">
        <v>0</v>
      </c>
      <c r="D46" s="24" t="s">
        <v>1</v>
      </c>
    </row>
    <row r="47" spans="1:4">
      <c r="C47" s="97" t="s">
        <v>143</v>
      </c>
      <c r="D47" s="98" vm="52">
        <v>2.3723000000000001</v>
      </c>
    </row>
    <row r="48" spans="1:4">
      <c r="C48" s="97" t="s">
        <v>152</v>
      </c>
      <c r="D48" s="98">
        <v>0.6384585628235121</v>
      </c>
    </row>
    <row r="49" spans="2:4">
      <c r="C49" s="97" t="s">
        <v>148</v>
      </c>
      <c r="D49" s="98" vm="53">
        <v>2.5308000000000002</v>
      </c>
    </row>
    <row r="50" spans="2:4">
      <c r="B50" s="12"/>
      <c r="C50" s="97" t="s">
        <v>426</v>
      </c>
      <c r="D50" s="98" vm="54">
        <v>3.6429</v>
      </c>
    </row>
    <row r="51" spans="2:4">
      <c r="C51" s="97" t="s">
        <v>141</v>
      </c>
      <c r="D51" s="98" vm="55">
        <v>3.8828</v>
      </c>
    </row>
    <row r="52" spans="2:4">
      <c r="C52" s="97" t="s">
        <v>142</v>
      </c>
      <c r="D52" s="98" vm="56">
        <v>4.2541000000000002</v>
      </c>
    </row>
    <row r="53" spans="2:4">
      <c r="C53" s="97" t="s">
        <v>144</v>
      </c>
      <c r="D53" s="98">
        <v>0.44719118519856527</v>
      </c>
    </row>
    <row r="54" spans="2:4">
      <c r="C54" s="97" t="s">
        <v>149</v>
      </c>
      <c r="D54" s="98" vm="57">
        <v>3.2172999999999998</v>
      </c>
    </row>
    <row r="55" spans="2:4">
      <c r="C55" s="97" t="s">
        <v>150</v>
      </c>
      <c r="D55" s="98">
        <v>0.1506151058347058</v>
      </c>
    </row>
    <row r="56" spans="2:4">
      <c r="C56" s="97" t="s">
        <v>147</v>
      </c>
      <c r="D56" s="98" vm="58">
        <v>0.52090000000000003</v>
      </c>
    </row>
    <row r="57" spans="2:4">
      <c r="C57" s="97" t="s">
        <v>427</v>
      </c>
      <c r="D57" s="98">
        <v>2.2366098000000001</v>
      </c>
    </row>
    <row r="58" spans="2:4">
      <c r="C58" s="97" t="s">
        <v>146</v>
      </c>
      <c r="D58" s="98" vm="59">
        <v>0.36959999999999998</v>
      </c>
    </row>
    <row r="59" spans="2:4">
      <c r="C59" s="97" t="s">
        <v>139</v>
      </c>
      <c r="D59" s="98" vm="60">
        <v>3.4660000000000002</v>
      </c>
    </row>
    <row r="60" spans="2:4">
      <c r="C60" s="97" t="s">
        <v>153</v>
      </c>
      <c r="D60" s="98" vm="61">
        <v>0.19980000000000001</v>
      </c>
    </row>
    <row r="61" spans="2:4">
      <c r="C61" s="97" t="s">
        <v>428</v>
      </c>
      <c r="D61" s="98" vm="62">
        <v>0.35580000000000001</v>
      </c>
    </row>
    <row r="62" spans="2:4">
      <c r="C62" s="97" t="s">
        <v>429</v>
      </c>
      <c r="D62" s="98">
        <v>4.8688665065250679E-2</v>
      </c>
    </row>
    <row r="63" spans="2:4">
      <c r="C63" s="97" t="s">
        <v>430</v>
      </c>
      <c r="D63" s="98">
        <v>0.49055962861267588</v>
      </c>
    </row>
    <row r="64" spans="2:4">
      <c r="C64" s="97" t="s">
        <v>140</v>
      </c>
      <c r="D64" s="98">
        <v>1</v>
      </c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47" t="s">
        <v>155</v>
      </c>
      <c r="C1" s="68" t="s" vm="1">
        <v>233</v>
      </c>
    </row>
    <row r="2" spans="2:61">
      <c r="B2" s="47" t="s">
        <v>154</v>
      </c>
      <c r="C2" s="68" t="s">
        <v>234</v>
      </c>
    </row>
    <row r="3" spans="2:61">
      <c r="B3" s="47" t="s">
        <v>156</v>
      </c>
      <c r="C3" s="68" t="s">
        <v>235</v>
      </c>
    </row>
    <row r="4" spans="2:61">
      <c r="B4" s="47" t="s">
        <v>157</v>
      </c>
      <c r="C4" s="68">
        <v>2149</v>
      </c>
    </row>
    <row r="6" spans="2:61" ht="26.25" customHeight="1">
      <c r="B6" s="109" t="s">
        <v>185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1" ht="26.25" customHeight="1">
      <c r="B7" s="109" t="s">
        <v>71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I7" s="3"/>
    </row>
    <row r="8" spans="2:61" s="3" customFormat="1" ht="78.75">
      <c r="B8" s="22" t="s">
        <v>92</v>
      </c>
      <c r="C8" s="30" t="s">
        <v>35</v>
      </c>
      <c r="D8" s="30" t="s">
        <v>95</v>
      </c>
      <c r="E8" s="30" t="s">
        <v>46</v>
      </c>
      <c r="F8" s="30" t="s">
        <v>79</v>
      </c>
      <c r="G8" s="30" t="s">
        <v>209</v>
      </c>
      <c r="H8" s="30" t="s">
        <v>208</v>
      </c>
      <c r="I8" s="30" t="s">
        <v>45</v>
      </c>
      <c r="J8" s="30" t="s">
        <v>44</v>
      </c>
      <c r="K8" s="30" t="s">
        <v>158</v>
      </c>
      <c r="L8" s="31" t="s">
        <v>160</v>
      </c>
      <c r="M8" s="1"/>
      <c r="BE8" s="1"/>
      <c r="BF8" s="1"/>
    </row>
    <row r="9" spans="2:61" s="3" customFormat="1" ht="20.25">
      <c r="B9" s="15"/>
      <c r="C9" s="30"/>
      <c r="D9" s="30"/>
      <c r="E9" s="30"/>
      <c r="F9" s="30"/>
      <c r="G9" s="16" t="s">
        <v>216</v>
      </c>
      <c r="H9" s="16"/>
      <c r="I9" s="16" t="s">
        <v>212</v>
      </c>
      <c r="J9" s="16" t="s">
        <v>19</v>
      </c>
      <c r="K9" s="32" t="s">
        <v>19</v>
      </c>
      <c r="L9" s="17" t="s">
        <v>19</v>
      </c>
      <c r="BD9" s="1"/>
      <c r="BE9" s="1"/>
      <c r="BF9" s="1"/>
      <c r="BH9" s="4"/>
    </row>
    <row r="10" spans="2:6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BD10" s="1"/>
      <c r="BE10" s="3"/>
      <c r="BF10" s="1"/>
    </row>
    <row r="11" spans="2:61" s="4" customFormat="1" ht="18" customHeight="1">
      <c r="B11" s="99" t="s">
        <v>452</v>
      </c>
      <c r="C11" s="91"/>
      <c r="D11" s="91"/>
      <c r="E11" s="91"/>
      <c r="F11" s="91"/>
      <c r="G11" s="91"/>
      <c r="H11" s="91"/>
      <c r="I11" s="100">
        <v>0</v>
      </c>
      <c r="J11" s="91"/>
      <c r="K11" s="91"/>
      <c r="L11" s="91"/>
      <c r="BD11" s="1"/>
      <c r="BE11" s="3"/>
      <c r="BF11" s="1"/>
      <c r="BH11" s="1"/>
    </row>
    <row r="12" spans="2:61">
      <c r="B12" s="89" t="s">
        <v>224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BE12" s="3"/>
    </row>
    <row r="13" spans="2:61" ht="20.25">
      <c r="B13" s="89" t="s">
        <v>88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BE13" s="4"/>
    </row>
    <row r="14" spans="2:61">
      <c r="B14" s="89" t="s">
        <v>207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2:61">
      <c r="B15" s="89" t="s">
        <v>215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2:61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2:5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2:56" ht="20.25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BD18" s="4"/>
    </row>
    <row r="19" spans="2:5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2:5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2:5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BD21" s="3"/>
    </row>
    <row r="22" spans="2:5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5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5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5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5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5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5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5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5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5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5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5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47" t="s">
        <v>155</v>
      </c>
      <c r="C1" s="68" t="s" vm="1">
        <v>233</v>
      </c>
    </row>
    <row r="2" spans="1:60">
      <c r="B2" s="47" t="s">
        <v>154</v>
      </c>
      <c r="C2" s="68" t="s">
        <v>234</v>
      </c>
    </row>
    <row r="3" spans="1:60">
      <c r="B3" s="47" t="s">
        <v>156</v>
      </c>
      <c r="C3" s="68" t="s">
        <v>235</v>
      </c>
    </row>
    <row r="4" spans="1:60">
      <c r="B4" s="47" t="s">
        <v>157</v>
      </c>
      <c r="C4" s="68">
        <v>2149</v>
      </c>
    </row>
    <row r="6" spans="1:60" ht="26.25" customHeight="1">
      <c r="B6" s="109" t="s">
        <v>185</v>
      </c>
      <c r="C6" s="110"/>
      <c r="D6" s="110"/>
      <c r="E6" s="110"/>
      <c r="F6" s="110"/>
      <c r="G6" s="110"/>
      <c r="H6" s="110"/>
      <c r="I6" s="110"/>
      <c r="J6" s="110"/>
      <c r="K6" s="111"/>
      <c r="BD6" s="1" t="s">
        <v>96</v>
      </c>
      <c r="BF6" s="1" t="s">
        <v>163</v>
      </c>
      <c r="BH6" s="3" t="s">
        <v>140</v>
      </c>
    </row>
    <row r="7" spans="1:60" ht="26.25" customHeight="1">
      <c r="B7" s="109" t="s">
        <v>72</v>
      </c>
      <c r="C7" s="110"/>
      <c r="D7" s="110"/>
      <c r="E7" s="110"/>
      <c r="F7" s="110"/>
      <c r="G7" s="110"/>
      <c r="H7" s="110"/>
      <c r="I7" s="110"/>
      <c r="J7" s="110"/>
      <c r="K7" s="111"/>
      <c r="BD7" s="3" t="s">
        <v>98</v>
      </c>
      <c r="BF7" s="1" t="s">
        <v>118</v>
      </c>
      <c r="BH7" s="3" t="s">
        <v>139</v>
      </c>
    </row>
    <row r="8" spans="1:60" s="3" customFormat="1" ht="78.75">
      <c r="A8" s="2"/>
      <c r="B8" s="22" t="s">
        <v>92</v>
      </c>
      <c r="C8" s="30" t="s">
        <v>35</v>
      </c>
      <c r="D8" s="30" t="s">
        <v>95</v>
      </c>
      <c r="E8" s="30" t="s">
        <v>46</v>
      </c>
      <c r="F8" s="30" t="s">
        <v>79</v>
      </c>
      <c r="G8" s="30" t="s">
        <v>209</v>
      </c>
      <c r="H8" s="30" t="s">
        <v>208</v>
      </c>
      <c r="I8" s="30" t="s">
        <v>45</v>
      </c>
      <c r="J8" s="30" t="s">
        <v>158</v>
      </c>
      <c r="K8" s="31" t="s">
        <v>160</v>
      </c>
      <c r="BC8" s="1" t="s">
        <v>111</v>
      </c>
      <c r="BD8" s="1" t="s">
        <v>112</v>
      </c>
      <c r="BE8" s="1" t="s">
        <v>119</v>
      </c>
      <c r="BG8" s="4" t="s">
        <v>141</v>
      </c>
    </row>
    <row r="9" spans="1:60" s="3" customFormat="1" ht="18.75" customHeight="1">
      <c r="A9" s="2"/>
      <c r="B9" s="15"/>
      <c r="C9" s="16"/>
      <c r="D9" s="16"/>
      <c r="E9" s="16"/>
      <c r="F9" s="16"/>
      <c r="G9" s="16" t="s">
        <v>216</v>
      </c>
      <c r="H9" s="16"/>
      <c r="I9" s="16" t="s">
        <v>212</v>
      </c>
      <c r="J9" s="32" t="s">
        <v>19</v>
      </c>
      <c r="K9" s="33" t="s">
        <v>19</v>
      </c>
      <c r="BC9" s="1" t="s">
        <v>108</v>
      </c>
      <c r="BE9" s="1" t="s">
        <v>120</v>
      </c>
      <c r="BG9" s="4" t="s">
        <v>142</v>
      </c>
    </row>
    <row r="10" spans="1:60" s="4" customFormat="1" ht="18" customHeight="1">
      <c r="A10" s="2"/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20" t="s">
        <v>7</v>
      </c>
      <c r="L10" s="3"/>
      <c r="M10" s="3"/>
      <c r="N10" s="3"/>
      <c r="O10" s="3"/>
      <c r="BC10" s="1" t="s">
        <v>104</v>
      </c>
      <c r="BD10" s="3"/>
      <c r="BE10" s="1" t="s">
        <v>164</v>
      </c>
      <c r="BG10" s="1" t="s">
        <v>148</v>
      </c>
    </row>
    <row r="11" spans="1:60" s="4" customFormat="1" ht="18" customHeight="1">
      <c r="A11" s="2"/>
      <c r="B11" s="99" t="s">
        <v>37</v>
      </c>
      <c r="C11" s="91"/>
      <c r="D11" s="91"/>
      <c r="E11" s="91"/>
      <c r="F11" s="91"/>
      <c r="G11" s="91"/>
      <c r="H11" s="91"/>
      <c r="I11" s="100">
        <v>0</v>
      </c>
      <c r="J11" s="91"/>
      <c r="K11" s="91"/>
      <c r="L11" s="3"/>
      <c r="M11" s="3"/>
      <c r="N11" s="3"/>
      <c r="O11" s="3"/>
      <c r="BC11" s="1" t="s">
        <v>103</v>
      </c>
      <c r="BD11" s="3"/>
      <c r="BE11" s="1" t="s">
        <v>121</v>
      </c>
      <c r="BG11" s="1" t="s">
        <v>143</v>
      </c>
    </row>
    <row r="12" spans="1:60" ht="20.25">
      <c r="B12" s="89" t="s">
        <v>224</v>
      </c>
      <c r="C12" s="91"/>
      <c r="D12" s="91"/>
      <c r="E12" s="91"/>
      <c r="F12" s="91"/>
      <c r="G12" s="91"/>
      <c r="H12" s="91"/>
      <c r="I12" s="91"/>
      <c r="J12" s="91"/>
      <c r="K12" s="91"/>
      <c r="P12" s="1"/>
      <c r="BC12" s="1" t="s">
        <v>101</v>
      </c>
      <c r="BD12" s="4"/>
      <c r="BE12" s="1" t="s">
        <v>122</v>
      </c>
      <c r="BG12" s="1" t="s">
        <v>144</v>
      </c>
    </row>
    <row r="13" spans="1:60">
      <c r="B13" s="89" t="s">
        <v>88</v>
      </c>
      <c r="C13" s="91"/>
      <c r="D13" s="91"/>
      <c r="E13" s="91"/>
      <c r="F13" s="91"/>
      <c r="G13" s="91"/>
      <c r="H13" s="91"/>
      <c r="I13" s="91"/>
      <c r="J13" s="91"/>
      <c r="K13" s="91"/>
      <c r="P13" s="1"/>
      <c r="BC13" s="1" t="s">
        <v>105</v>
      </c>
      <c r="BE13" s="1" t="s">
        <v>123</v>
      </c>
      <c r="BG13" s="1" t="s">
        <v>145</v>
      </c>
    </row>
    <row r="14" spans="1:60">
      <c r="B14" s="89" t="s">
        <v>207</v>
      </c>
      <c r="C14" s="91"/>
      <c r="D14" s="91"/>
      <c r="E14" s="91"/>
      <c r="F14" s="91"/>
      <c r="G14" s="91"/>
      <c r="H14" s="91"/>
      <c r="I14" s="91"/>
      <c r="J14" s="91"/>
      <c r="K14" s="91"/>
      <c r="P14" s="1"/>
      <c r="BC14" s="1" t="s">
        <v>102</v>
      </c>
      <c r="BE14" s="1" t="s">
        <v>124</v>
      </c>
      <c r="BG14" s="1" t="s">
        <v>147</v>
      </c>
    </row>
    <row r="15" spans="1:60">
      <c r="B15" s="89" t="s">
        <v>215</v>
      </c>
      <c r="C15" s="91"/>
      <c r="D15" s="91"/>
      <c r="E15" s="91"/>
      <c r="F15" s="91"/>
      <c r="G15" s="91"/>
      <c r="H15" s="91"/>
      <c r="I15" s="91"/>
      <c r="J15" s="91"/>
      <c r="K15" s="91"/>
      <c r="P15" s="1"/>
      <c r="BC15" s="1" t="s">
        <v>113</v>
      </c>
      <c r="BE15" s="1" t="s">
        <v>165</v>
      </c>
      <c r="BG15" s="1" t="s">
        <v>149</v>
      </c>
    </row>
    <row r="16" spans="1:60" ht="20.25">
      <c r="B16" s="91"/>
      <c r="C16" s="91"/>
      <c r="D16" s="91"/>
      <c r="E16" s="91"/>
      <c r="F16" s="91"/>
      <c r="G16" s="91"/>
      <c r="H16" s="91"/>
      <c r="I16" s="91"/>
      <c r="J16" s="91"/>
      <c r="K16" s="91"/>
      <c r="P16" s="1"/>
      <c r="BC16" s="4" t="s">
        <v>99</v>
      </c>
      <c r="BD16" s="1" t="s">
        <v>114</v>
      </c>
      <c r="BE16" s="1" t="s">
        <v>125</v>
      </c>
      <c r="BG16" s="1" t="s">
        <v>150</v>
      </c>
    </row>
    <row r="17" spans="2:60">
      <c r="B17" s="91"/>
      <c r="C17" s="91"/>
      <c r="D17" s="91"/>
      <c r="E17" s="91"/>
      <c r="F17" s="91"/>
      <c r="G17" s="91"/>
      <c r="H17" s="91"/>
      <c r="I17" s="91"/>
      <c r="J17" s="91"/>
      <c r="K17" s="91"/>
      <c r="P17" s="1"/>
      <c r="BC17" s="1" t="s">
        <v>109</v>
      </c>
      <c r="BE17" s="1" t="s">
        <v>126</v>
      </c>
      <c r="BG17" s="1" t="s">
        <v>151</v>
      </c>
    </row>
    <row r="18" spans="2:60">
      <c r="B18" s="91"/>
      <c r="C18" s="91"/>
      <c r="D18" s="91"/>
      <c r="E18" s="91"/>
      <c r="F18" s="91"/>
      <c r="G18" s="91"/>
      <c r="H18" s="91"/>
      <c r="I18" s="91"/>
      <c r="J18" s="91"/>
      <c r="K18" s="91"/>
      <c r="BD18" s="1" t="s">
        <v>97</v>
      </c>
      <c r="BF18" s="1" t="s">
        <v>127</v>
      </c>
      <c r="BH18" s="1" t="s">
        <v>27</v>
      </c>
    </row>
    <row r="19" spans="2:60">
      <c r="B19" s="91"/>
      <c r="C19" s="91"/>
      <c r="D19" s="91"/>
      <c r="E19" s="91"/>
      <c r="F19" s="91"/>
      <c r="G19" s="91"/>
      <c r="H19" s="91"/>
      <c r="I19" s="91"/>
      <c r="J19" s="91"/>
      <c r="K19" s="91"/>
      <c r="BD19" s="1" t="s">
        <v>110</v>
      </c>
      <c r="BF19" s="1" t="s">
        <v>128</v>
      </c>
    </row>
    <row r="20" spans="2:60">
      <c r="B20" s="91"/>
      <c r="C20" s="91"/>
      <c r="D20" s="91"/>
      <c r="E20" s="91"/>
      <c r="F20" s="91"/>
      <c r="G20" s="91"/>
      <c r="H20" s="91"/>
      <c r="I20" s="91"/>
      <c r="J20" s="91"/>
      <c r="K20" s="91"/>
      <c r="BD20" s="1" t="s">
        <v>115</v>
      </c>
      <c r="BF20" s="1" t="s">
        <v>129</v>
      </c>
    </row>
    <row r="21" spans="2:60">
      <c r="B21" s="91"/>
      <c r="C21" s="91"/>
      <c r="D21" s="91"/>
      <c r="E21" s="91"/>
      <c r="F21" s="91"/>
      <c r="G21" s="91"/>
      <c r="H21" s="91"/>
      <c r="I21" s="91"/>
      <c r="J21" s="91"/>
      <c r="K21" s="91"/>
      <c r="BD21" s="1" t="s">
        <v>100</v>
      </c>
      <c r="BE21" s="1" t="s">
        <v>116</v>
      </c>
      <c r="BF21" s="1" t="s">
        <v>130</v>
      </c>
    </row>
    <row r="22" spans="2:60">
      <c r="B22" s="91"/>
      <c r="C22" s="91"/>
      <c r="D22" s="91"/>
      <c r="E22" s="91"/>
      <c r="F22" s="91"/>
      <c r="G22" s="91"/>
      <c r="H22" s="91"/>
      <c r="I22" s="91"/>
      <c r="J22" s="91"/>
      <c r="K22" s="91"/>
      <c r="BD22" s="1" t="s">
        <v>106</v>
      </c>
      <c r="BF22" s="1" t="s">
        <v>131</v>
      </c>
    </row>
    <row r="23" spans="2:60">
      <c r="B23" s="91"/>
      <c r="C23" s="91"/>
      <c r="D23" s="91"/>
      <c r="E23" s="91"/>
      <c r="F23" s="91"/>
      <c r="G23" s="91"/>
      <c r="H23" s="91"/>
      <c r="I23" s="91"/>
      <c r="J23" s="91"/>
      <c r="K23" s="91"/>
      <c r="BD23" s="1" t="s">
        <v>27</v>
      </c>
      <c r="BE23" s="1" t="s">
        <v>107</v>
      </c>
      <c r="BF23" s="1" t="s">
        <v>166</v>
      </c>
    </row>
    <row r="24" spans="2:60">
      <c r="B24" s="91"/>
      <c r="C24" s="91"/>
      <c r="D24" s="91"/>
      <c r="E24" s="91"/>
      <c r="F24" s="91"/>
      <c r="G24" s="91"/>
      <c r="H24" s="91"/>
      <c r="I24" s="91"/>
      <c r="J24" s="91"/>
      <c r="K24" s="91"/>
      <c r="BF24" s="1" t="s">
        <v>169</v>
      </c>
    </row>
    <row r="25" spans="2:60">
      <c r="B25" s="91"/>
      <c r="C25" s="91"/>
      <c r="D25" s="91"/>
      <c r="E25" s="91"/>
      <c r="F25" s="91"/>
      <c r="G25" s="91"/>
      <c r="H25" s="91"/>
      <c r="I25" s="91"/>
      <c r="J25" s="91"/>
      <c r="K25" s="91"/>
      <c r="BF25" s="1" t="s">
        <v>132</v>
      </c>
    </row>
    <row r="26" spans="2:60">
      <c r="B26" s="91"/>
      <c r="C26" s="91"/>
      <c r="D26" s="91"/>
      <c r="E26" s="91"/>
      <c r="F26" s="91"/>
      <c r="G26" s="91"/>
      <c r="H26" s="91"/>
      <c r="I26" s="91"/>
      <c r="J26" s="91"/>
      <c r="K26" s="91"/>
      <c r="BF26" s="1" t="s">
        <v>133</v>
      </c>
    </row>
    <row r="27" spans="2:60">
      <c r="B27" s="91"/>
      <c r="C27" s="91"/>
      <c r="D27" s="91"/>
      <c r="E27" s="91"/>
      <c r="F27" s="91"/>
      <c r="G27" s="91"/>
      <c r="H27" s="91"/>
      <c r="I27" s="91"/>
      <c r="J27" s="91"/>
      <c r="K27" s="91"/>
      <c r="BF27" s="1" t="s">
        <v>168</v>
      </c>
    </row>
    <row r="28" spans="2:60">
      <c r="B28" s="91"/>
      <c r="C28" s="91"/>
      <c r="D28" s="91"/>
      <c r="E28" s="91"/>
      <c r="F28" s="91"/>
      <c r="G28" s="91"/>
      <c r="H28" s="91"/>
      <c r="I28" s="91"/>
      <c r="J28" s="91"/>
      <c r="K28" s="91"/>
      <c r="BF28" s="1" t="s">
        <v>134</v>
      </c>
    </row>
    <row r="29" spans="2:60">
      <c r="B29" s="91"/>
      <c r="C29" s="91"/>
      <c r="D29" s="91"/>
      <c r="E29" s="91"/>
      <c r="F29" s="91"/>
      <c r="G29" s="91"/>
      <c r="H29" s="91"/>
      <c r="I29" s="91"/>
      <c r="J29" s="91"/>
      <c r="K29" s="91"/>
      <c r="BF29" s="1" t="s">
        <v>135</v>
      </c>
    </row>
    <row r="30" spans="2:60">
      <c r="B30" s="91"/>
      <c r="C30" s="91"/>
      <c r="D30" s="91"/>
      <c r="E30" s="91"/>
      <c r="F30" s="91"/>
      <c r="G30" s="91"/>
      <c r="H30" s="91"/>
      <c r="I30" s="91"/>
      <c r="J30" s="91"/>
      <c r="K30" s="91"/>
      <c r="BF30" s="1" t="s">
        <v>167</v>
      </c>
    </row>
    <row r="31" spans="2:60">
      <c r="B31" s="91"/>
      <c r="C31" s="91"/>
      <c r="D31" s="91"/>
      <c r="E31" s="91"/>
      <c r="F31" s="91"/>
      <c r="G31" s="91"/>
      <c r="H31" s="91"/>
      <c r="I31" s="91"/>
      <c r="J31" s="91"/>
      <c r="K31" s="91"/>
      <c r="BF31" s="1" t="s">
        <v>27</v>
      </c>
    </row>
    <row r="32" spans="2:60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91"/>
      <c r="C110" s="91"/>
      <c r="D110" s="91"/>
      <c r="E110" s="91"/>
      <c r="F110" s="91"/>
      <c r="G110" s="91"/>
      <c r="H110" s="91"/>
      <c r="I110" s="91"/>
      <c r="J110" s="91"/>
      <c r="K110" s="91"/>
    </row>
    <row r="111" spans="2:11">
      <c r="C111" s="3"/>
      <c r="D111" s="3"/>
      <c r="E111" s="3"/>
      <c r="F111" s="3"/>
      <c r="G111" s="3"/>
      <c r="H111" s="3"/>
    </row>
    <row r="112" spans="2:11">
      <c r="C112" s="3"/>
      <c r="D112" s="3"/>
      <c r="E112" s="3"/>
      <c r="F112" s="3"/>
      <c r="G112" s="3"/>
      <c r="H112" s="3"/>
    </row>
    <row r="113" spans="3:8">
      <c r="C113" s="3"/>
      <c r="D113" s="3"/>
      <c r="E113" s="3"/>
      <c r="F113" s="3"/>
      <c r="G113" s="3"/>
      <c r="H113" s="3"/>
    </row>
    <row r="114" spans="3:8">
      <c r="C114" s="3"/>
      <c r="D114" s="3"/>
      <c r="E114" s="3"/>
      <c r="F114" s="3"/>
      <c r="G114" s="3"/>
      <c r="H114" s="3"/>
    </row>
    <row r="115" spans="3:8">
      <c r="C115" s="3"/>
      <c r="D115" s="3"/>
      <c r="E115" s="3"/>
      <c r="F115" s="3"/>
      <c r="G115" s="3"/>
      <c r="H115" s="3"/>
    </row>
    <row r="116" spans="3:8">
      <c r="C116" s="3"/>
      <c r="D116" s="3"/>
      <c r="E116" s="3"/>
      <c r="F116" s="3"/>
      <c r="G116" s="3"/>
      <c r="H116" s="3"/>
    </row>
    <row r="117" spans="3:8">
      <c r="C117" s="3"/>
      <c r="D117" s="3"/>
      <c r="E117" s="3"/>
      <c r="F117" s="3"/>
      <c r="G117" s="3"/>
      <c r="H117" s="3"/>
    </row>
    <row r="118" spans="3:8">
      <c r="C118" s="3"/>
      <c r="D118" s="3"/>
      <c r="E118" s="3"/>
      <c r="F118" s="3"/>
      <c r="G118" s="3"/>
      <c r="H118" s="3"/>
    </row>
    <row r="119" spans="3:8">
      <c r="C119" s="3"/>
      <c r="D119" s="3"/>
      <c r="E119" s="3"/>
      <c r="F119" s="3"/>
      <c r="G119" s="3"/>
      <c r="H119" s="3"/>
    </row>
    <row r="120" spans="3:8">
      <c r="C120" s="3"/>
      <c r="D120" s="3"/>
      <c r="E120" s="3"/>
      <c r="F120" s="3"/>
      <c r="G120" s="3"/>
      <c r="H120" s="3"/>
    </row>
    <row r="121" spans="3:8">
      <c r="C121" s="3"/>
      <c r="D121" s="3"/>
      <c r="E121" s="3"/>
      <c r="F121" s="3"/>
      <c r="G121" s="3"/>
      <c r="H121" s="3"/>
    </row>
    <row r="122" spans="3:8">
      <c r="C122" s="3"/>
      <c r="D122" s="3"/>
      <c r="E122" s="3"/>
      <c r="F122" s="3"/>
      <c r="G122" s="3"/>
      <c r="H122" s="3"/>
    </row>
    <row r="123" spans="3:8">
      <c r="C123" s="3"/>
      <c r="D123" s="3"/>
      <c r="E123" s="3"/>
      <c r="F123" s="3"/>
      <c r="G123" s="3"/>
      <c r="H123" s="3"/>
    </row>
    <row r="124" spans="3:8">
      <c r="C124" s="3"/>
      <c r="D124" s="3"/>
      <c r="E124" s="3"/>
      <c r="F124" s="3"/>
      <c r="G124" s="3"/>
      <c r="H124" s="3"/>
    </row>
    <row r="125" spans="3:8">
      <c r="C125" s="3"/>
      <c r="D125" s="3"/>
      <c r="E125" s="3"/>
      <c r="F125" s="3"/>
      <c r="G125" s="3"/>
      <c r="H125" s="3"/>
    </row>
    <row r="126" spans="3:8">
      <c r="C126" s="3"/>
      <c r="D126" s="3"/>
      <c r="E126" s="3"/>
      <c r="F126" s="3"/>
      <c r="G126" s="3"/>
      <c r="H126" s="3"/>
    </row>
    <row r="127" spans="3:8">
      <c r="C127" s="3"/>
      <c r="D127" s="3"/>
      <c r="E127" s="3"/>
      <c r="F127" s="3"/>
      <c r="G127" s="3"/>
      <c r="H127" s="3"/>
    </row>
    <row r="128" spans="3:8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47" t="s">
        <v>155</v>
      </c>
      <c r="C1" s="68" t="s" vm="1">
        <v>233</v>
      </c>
    </row>
    <row r="2" spans="2:81">
      <c r="B2" s="47" t="s">
        <v>154</v>
      </c>
      <c r="C2" s="68" t="s">
        <v>234</v>
      </c>
    </row>
    <row r="3" spans="2:81">
      <c r="B3" s="47" t="s">
        <v>156</v>
      </c>
      <c r="C3" s="68" t="s">
        <v>235</v>
      </c>
      <c r="E3" s="2"/>
    </row>
    <row r="4" spans="2:81">
      <c r="B4" s="47" t="s">
        <v>157</v>
      </c>
      <c r="C4" s="68">
        <v>2149</v>
      </c>
    </row>
    <row r="6" spans="2:81" ht="26.25" customHeight="1">
      <c r="B6" s="109" t="s">
        <v>185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81" ht="26.25" customHeight="1">
      <c r="B7" s="109" t="s">
        <v>73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81" s="3" customFormat="1" ht="63">
      <c r="B8" s="22" t="s">
        <v>92</v>
      </c>
      <c r="C8" s="30" t="s">
        <v>35</v>
      </c>
      <c r="D8" s="13" t="s">
        <v>38</v>
      </c>
      <c r="E8" s="30" t="s">
        <v>14</v>
      </c>
      <c r="F8" s="30" t="s">
        <v>47</v>
      </c>
      <c r="G8" s="30" t="s">
        <v>80</v>
      </c>
      <c r="H8" s="30" t="s">
        <v>17</v>
      </c>
      <c r="I8" s="30" t="s">
        <v>79</v>
      </c>
      <c r="J8" s="30" t="s">
        <v>16</v>
      </c>
      <c r="K8" s="30" t="s">
        <v>18</v>
      </c>
      <c r="L8" s="30" t="s">
        <v>209</v>
      </c>
      <c r="M8" s="30" t="s">
        <v>208</v>
      </c>
      <c r="N8" s="30" t="s">
        <v>45</v>
      </c>
      <c r="O8" s="30" t="s">
        <v>44</v>
      </c>
      <c r="P8" s="30" t="s">
        <v>158</v>
      </c>
      <c r="Q8" s="31" t="s">
        <v>160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5"/>
      <c r="C9" s="16"/>
      <c r="D9" s="16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216</v>
      </c>
      <c r="M9" s="32"/>
      <c r="N9" s="32" t="s">
        <v>212</v>
      </c>
      <c r="O9" s="32" t="s">
        <v>19</v>
      </c>
      <c r="P9" s="32" t="s">
        <v>19</v>
      </c>
      <c r="Q9" s="33" t="s">
        <v>19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89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99" t="s">
        <v>453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100">
        <v>0</v>
      </c>
      <c r="O11" s="91"/>
      <c r="P11" s="91"/>
      <c r="Q11" s="91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89" t="s">
        <v>224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pans="2:81">
      <c r="B13" s="89" t="s">
        <v>88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2:81">
      <c r="B14" s="89" t="s">
        <v>207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2:81">
      <c r="B15" s="89" t="s">
        <v>215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</row>
    <row r="16" spans="2:81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2:17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2:17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2:17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2:17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2:17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2:17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7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2:17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2:17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2:17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2:17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2:17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2:17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pans="2:17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2:17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2:17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2:17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6" spans="2:17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2:17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2:17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2:17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2:17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pans="2:17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2:17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2:17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2:17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</row>
    <row r="45" spans="2:17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2:17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2:17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</row>
    <row r="48" spans="2:17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2:17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  <row r="50" spans="2:17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1" spans="2:17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</row>
    <row r="52" spans="2:17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</row>
    <row r="53" spans="2:17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</row>
    <row r="54" spans="2:17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</row>
    <row r="55" spans="2:17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</row>
    <row r="56" spans="2:17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</row>
    <row r="57" spans="2:17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</row>
    <row r="58" spans="2:17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</row>
    <row r="59" spans="2:17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</row>
    <row r="60" spans="2:17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</row>
    <row r="61" spans="2:17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2:17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</row>
    <row r="63" spans="2:17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</row>
    <row r="64" spans="2:17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</row>
    <row r="65" spans="2:17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</row>
    <row r="66" spans="2:17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</row>
    <row r="67" spans="2:17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</row>
    <row r="68" spans="2:17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</row>
    <row r="69" spans="2:17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</row>
    <row r="70" spans="2:17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</row>
    <row r="71" spans="2:17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2" spans="2:17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</row>
    <row r="73" spans="2:17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</row>
    <row r="74" spans="2:17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5" spans="2:17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</row>
    <row r="76" spans="2:17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</row>
    <row r="77" spans="2:17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</row>
    <row r="78" spans="2:17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</row>
    <row r="79" spans="2:17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</row>
    <row r="80" spans="2:17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</row>
    <row r="81" spans="2:17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</row>
    <row r="82" spans="2:17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</row>
    <row r="83" spans="2:17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</row>
    <row r="84" spans="2:17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</row>
    <row r="85" spans="2:17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</row>
    <row r="86" spans="2:17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</row>
    <row r="87" spans="2:17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</row>
    <row r="88" spans="2:17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</row>
    <row r="89" spans="2:17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</row>
    <row r="90" spans="2:17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</row>
    <row r="91" spans="2:17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</row>
    <row r="92" spans="2:17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</row>
    <row r="93" spans="2:17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</row>
    <row r="94" spans="2:17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</row>
    <row r="95" spans="2:17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</row>
    <row r="96" spans="2:17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</row>
    <row r="97" spans="2:17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</row>
    <row r="98" spans="2:17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</row>
    <row r="99" spans="2:17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</row>
    <row r="100" spans="2:17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</row>
    <row r="101" spans="2:17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</row>
    <row r="102" spans="2:17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</row>
    <row r="103" spans="2:17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</row>
    <row r="104" spans="2:17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</row>
    <row r="105" spans="2:17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</row>
    <row r="106" spans="2:17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</row>
    <row r="107" spans="2:17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</row>
    <row r="108" spans="2:17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</row>
    <row r="109" spans="2:17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</row>
    <row r="110" spans="2:17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1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51.710937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47" t="s">
        <v>155</v>
      </c>
      <c r="C1" s="68" t="s" vm="1">
        <v>233</v>
      </c>
    </row>
    <row r="2" spans="2:72">
      <c r="B2" s="47" t="s">
        <v>154</v>
      </c>
      <c r="C2" s="68" t="s">
        <v>234</v>
      </c>
    </row>
    <row r="3" spans="2:72">
      <c r="B3" s="47" t="s">
        <v>156</v>
      </c>
      <c r="C3" s="68" t="s">
        <v>235</v>
      </c>
    </row>
    <row r="4" spans="2:72">
      <c r="B4" s="47" t="s">
        <v>157</v>
      </c>
      <c r="C4" s="68">
        <v>2149</v>
      </c>
    </row>
    <row r="6" spans="2:72" ht="26.25" customHeight="1">
      <c r="B6" s="109" t="s">
        <v>186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1"/>
    </row>
    <row r="7" spans="2:72" ht="26.25" customHeight="1">
      <c r="B7" s="109" t="s">
        <v>65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72" s="3" customFormat="1" ht="78.75">
      <c r="B8" s="22" t="s">
        <v>92</v>
      </c>
      <c r="C8" s="30" t="s">
        <v>35</v>
      </c>
      <c r="D8" s="30" t="s">
        <v>14</v>
      </c>
      <c r="E8" s="30" t="s">
        <v>47</v>
      </c>
      <c r="F8" s="30" t="s">
        <v>80</v>
      </c>
      <c r="G8" s="30" t="s">
        <v>17</v>
      </c>
      <c r="H8" s="30" t="s">
        <v>79</v>
      </c>
      <c r="I8" s="30" t="s">
        <v>16</v>
      </c>
      <c r="J8" s="30" t="s">
        <v>18</v>
      </c>
      <c r="K8" s="30" t="s">
        <v>209</v>
      </c>
      <c r="L8" s="30" t="s">
        <v>208</v>
      </c>
      <c r="M8" s="30" t="s">
        <v>87</v>
      </c>
      <c r="N8" s="30" t="s">
        <v>44</v>
      </c>
      <c r="O8" s="30" t="s">
        <v>158</v>
      </c>
      <c r="P8" s="31" t="s">
        <v>160</v>
      </c>
    </row>
    <row r="9" spans="2:72" s="3" customFormat="1" ht="25.5" customHeight="1">
      <c r="B9" s="15"/>
      <c r="C9" s="32"/>
      <c r="D9" s="32"/>
      <c r="E9" s="32"/>
      <c r="F9" s="32" t="s">
        <v>21</v>
      </c>
      <c r="G9" s="32" t="s">
        <v>20</v>
      </c>
      <c r="H9" s="32"/>
      <c r="I9" s="32" t="s">
        <v>19</v>
      </c>
      <c r="J9" s="32" t="s">
        <v>19</v>
      </c>
      <c r="K9" s="32" t="s">
        <v>216</v>
      </c>
      <c r="L9" s="32"/>
      <c r="M9" s="32" t="s">
        <v>212</v>
      </c>
      <c r="N9" s="32" t="s">
        <v>19</v>
      </c>
      <c r="O9" s="32" t="s">
        <v>19</v>
      </c>
      <c r="P9" s="33" t="s">
        <v>19</v>
      </c>
    </row>
    <row r="10" spans="2:72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20" t="s">
        <v>13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99" t="s">
        <v>26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100">
        <v>0</v>
      </c>
      <c r="N11" s="91"/>
      <c r="O11" s="91"/>
      <c r="P11" s="91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89" t="s">
        <v>88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72">
      <c r="B13" s="89" t="s">
        <v>207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72">
      <c r="B14" s="89" t="s">
        <v>215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72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72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1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16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1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1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1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1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1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1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47" t="s">
        <v>155</v>
      </c>
      <c r="C1" s="68" t="s" vm="1">
        <v>233</v>
      </c>
    </row>
    <row r="2" spans="2:65">
      <c r="B2" s="47" t="s">
        <v>154</v>
      </c>
      <c r="C2" s="68" t="s">
        <v>234</v>
      </c>
    </row>
    <row r="3" spans="2:65">
      <c r="B3" s="47" t="s">
        <v>156</v>
      </c>
      <c r="C3" s="68" t="s">
        <v>235</v>
      </c>
    </row>
    <row r="4" spans="2:65">
      <c r="B4" s="47" t="s">
        <v>157</v>
      </c>
      <c r="C4" s="68">
        <v>2149</v>
      </c>
    </row>
    <row r="6" spans="2:65" ht="26.25" customHeight="1">
      <c r="B6" s="109" t="s">
        <v>186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65" ht="26.25" customHeight="1">
      <c r="B7" s="109" t="s">
        <v>66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65" s="3" customFormat="1" ht="78.75">
      <c r="B8" s="22" t="s">
        <v>92</v>
      </c>
      <c r="C8" s="30" t="s">
        <v>35</v>
      </c>
      <c r="D8" s="30" t="s">
        <v>94</v>
      </c>
      <c r="E8" s="30" t="s">
        <v>93</v>
      </c>
      <c r="F8" s="30" t="s">
        <v>46</v>
      </c>
      <c r="G8" s="30" t="s">
        <v>14</v>
      </c>
      <c r="H8" s="30" t="s">
        <v>47</v>
      </c>
      <c r="I8" s="30" t="s">
        <v>80</v>
      </c>
      <c r="J8" s="30" t="s">
        <v>17</v>
      </c>
      <c r="K8" s="30" t="s">
        <v>79</v>
      </c>
      <c r="L8" s="30" t="s">
        <v>16</v>
      </c>
      <c r="M8" s="59" t="s">
        <v>18</v>
      </c>
      <c r="N8" s="30" t="s">
        <v>209</v>
      </c>
      <c r="O8" s="30" t="s">
        <v>208</v>
      </c>
      <c r="P8" s="30" t="s">
        <v>87</v>
      </c>
      <c r="Q8" s="30" t="s">
        <v>44</v>
      </c>
      <c r="R8" s="30" t="s">
        <v>158</v>
      </c>
      <c r="S8" s="31" t="s">
        <v>160</v>
      </c>
      <c r="U8" s="1"/>
      <c r="BJ8" s="1"/>
    </row>
    <row r="9" spans="2:65" s="3" customFormat="1" ht="17.2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216</v>
      </c>
      <c r="O9" s="32"/>
      <c r="P9" s="32" t="s">
        <v>212</v>
      </c>
      <c r="Q9" s="32" t="s">
        <v>19</v>
      </c>
      <c r="R9" s="32" t="s">
        <v>19</v>
      </c>
      <c r="S9" s="33" t="s">
        <v>19</v>
      </c>
      <c r="BJ9" s="1"/>
    </row>
    <row r="10" spans="2:6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89</v>
      </c>
      <c r="R10" s="19" t="s">
        <v>90</v>
      </c>
      <c r="S10" s="20" t="s">
        <v>161</v>
      </c>
      <c r="T10" s="5"/>
      <c r="BJ10" s="1"/>
    </row>
    <row r="11" spans="2:65" s="4" customFormat="1" ht="18" customHeight="1">
      <c r="B11" s="99" t="s">
        <v>448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100">
        <v>0</v>
      </c>
      <c r="Q11" s="91"/>
      <c r="R11" s="91"/>
      <c r="S11" s="91"/>
      <c r="T11" s="5"/>
      <c r="BJ11" s="1"/>
      <c r="BM11" s="1"/>
    </row>
    <row r="12" spans="2:65" ht="20.25" customHeight="1">
      <c r="B12" s="89" t="s">
        <v>224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spans="2:65">
      <c r="B13" s="89" t="s">
        <v>88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spans="2:65">
      <c r="B14" s="89" t="s">
        <v>207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spans="2:65">
      <c r="B15" s="89" t="s">
        <v>215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spans="2:65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2:19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2:19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spans="2:19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spans="2:19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spans="2:19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spans="2:19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2:19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2:19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spans="2:19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spans="2:19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</row>
    <row r="27" spans="2:19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spans="2:19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2:19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spans="2:19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spans="2:19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</row>
    <row r="32" spans="2:19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  <row r="33" spans="2:19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</row>
    <row r="34" spans="2:19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</row>
    <row r="35" spans="2:19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</row>
    <row r="36" spans="2:19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</row>
    <row r="37" spans="2:19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spans="2:19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</row>
    <row r="39" spans="2:19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</row>
    <row r="40" spans="2:19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spans="2:19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</row>
    <row r="42" spans="2:19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</row>
    <row r="43" spans="2:19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</row>
    <row r="44" spans="2:19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</row>
    <row r="45" spans="2:19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</row>
    <row r="46" spans="2:19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</row>
    <row r="47" spans="2:19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</row>
    <row r="48" spans="2:19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2:19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</row>
    <row r="50" spans="2:19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</row>
    <row r="51" spans="2:19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</row>
    <row r="52" spans="2:19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</row>
    <row r="53" spans="2:19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</row>
    <row r="54" spans="2:19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</row>
    <row r="55" spans="2:19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</row>
    <row r="56" spans="2:19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</row>
    <row r="57" spans="2:19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</row>
    <row r="58" spans="2:19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</row>
    <row r="59" spans="2:19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</row>
    <row r="60" spans="2:19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2:19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2:19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</row>
    <row r="63" spans="2:19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</row>
    <row r="64" spans="2:19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</row>
    <row r="65" spans="2:19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</row>
    <row r="66" spans="2:19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</row>
    <row r="67" spans="2:19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</row>
    <row r="68" spans="2:19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</row>
    <row r="69" spans="2:19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</row>
    <row r="70" spans="2:19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</row>
    <row r="71" spans="2:19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</row>
    <row r="72" spans="2:19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</row>
    <row r="73" spans="2:19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</row>
    <row r="74" spans="2:19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</row>
    <row r="75" spans="2:19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</row>
    <row r="76" spans="2:19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</row>
    <row r="77" spans="2:19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</row>
    <row r="78" spans="2:19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</row>
    <row r="79" spans="2:19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</row>
    <row r="80" spans="2:19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</row>
    <row r="81" spans="2:19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</row>
    <row r="82" spans="2:19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</row>
    <row r="83" spans="2:19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</row>
    <row r="84" spans="2:19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</row>
    <row r="85" spans="2:19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</row>
    <row r="86" spans="2:19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</row>
    <row r="87" spans="2:19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</row>
    <row r="88" spans="2:19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</row>
    <row r="89" spans="2:19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</row>
    <row r="90" spans="2:19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</row>
    <row r="91" spans="2:19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</row>
    <row r="92" spans="2:19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</row>
    <row r="93" spans="2:19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</row>
    <row r="94" spans="2:19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</row>
    <row r="95" spans="2:19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</row>
    <row r="96" spans="2:19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</row>
    <row r="97" spans="2:19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</row>
    <row r="98" spans="2:19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</row>
    <row r="99" spans="2:19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2:19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</row>
    <row r="101" spans="2:19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</row>
    <row r="102" spans="2:19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</row>
    <row r="103" spans="2:19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</row>
    <row r="104" spans="2:19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</row>
    <row r="105" spans="2:19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</row>
    <row r="106" spans="2:19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</row>
    <row r="107" spans="2:19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</row>
    <row r="108" spans="2:19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</row>
    <row r="109" spans="2:19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</row>
    <row r="110" spans="2:19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2"/>
      <c r="D398" s="1"/>
      <c r="E398" s="1"/>
      <c r="F398" s="1"/>
    </row>
    <row r="399" spans="2:6">
      <c r="B399" s="42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workbookViewId="0">
      <selection activeCell="M27" sqref="M27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47" t="s">
        <v>155</v>
      </c>
      <c r="C1" s="68" t="s" vm="1">
        <v>233</v>
      </c>
    </row>
    <row r="2" spans="2:81">
      <c r="B2" s="47" t="s">
        <v>154</v>
      </c>
      <c r="C2" s="68" t="s">
        <v>234</v>
      </c>
    </row>
    <row r="3" spans="2:81">
      <c r="B3" s="47" t="s">
        <v>156</v>
      </c>
      <c r="C3" s="68" t="s">
        <v>235</v>
      </c>
    </row>
    <row r="4" spans="2:81">
      <c r="B4" s="47" t="s">
        <v>157</v>
      </c>
      <c r="C4" s="68">
        <v>2149</v>
      </c>
    </row>
    <row r="6" spans="2:81" ht="26.25" customHeight="1">
      <c r="B6" s="109" t="s">
        <v>186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81" ht="26.25" customHeight="1">
      <c r="B7" s="109" t="s">
        <v>67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81" s="3" customFormat="1" ht="78.75">
      <c r="B8" s="22" t="s">
        <v>92</v>
      </c>
      <c r="C8" s="30" t="s">
        <v>35</v>
      </c>
      <c r="D8" s="30" t="s">
        <v>94</v>
      </c>
      <c r="E8" s="30" t="s">
        <v>93</v>
      </c>
      <c r="F8" s="30" t="s">
        <v>46</v>
      </c>
      <c r="G8" s="30" t="s">
        <v>14</v>
      </c>
      <c r="H8" s="30" t="s">
        <v>47</v>
      </c>
      <c r="I8" s="30" t="s">
        <v>80</v>
      </c>
      <c r="J8" s="30" t="s">
        <v>17</v>
      </c>
      <c r="K8" s="30" t="s">
        <v>79</v>
      </c>
      <c r="L8" s="30" t="s">
        <v>16</v>
      </c>
      <c r="M8" s="59" t="s">
        <v>18</v>
      </c>
      <c r="N8" s="59" t="s">
        <v>209</v>
      </c>
      <c r="O8" s="30" t="s">
        <v>208</v>
      </c>
      <c r="P8" s="30" t="s">
        <v>87</v>
      </c>
      <c r="Q8" s="30" t="s">
        <v>44</v>
      </c>
      <c r="R8" s="30" t="s">
        <v>158</v>
      </c>
      <c r="S8" s="31" t="s">
        <v>160</v>
      </c>
      <c r="U8" s="1"/>
      <c r="BZ8" s="1"/>
    </row>
    <row r="9" spans="2:81" s="3" customFormat="1" ht="27.7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216</v>
      </c>
      <c r="O9" s="32"/>
      <c r="P9" s="32" t="s">
        <v>212</v>
      </c>
      <c r="Q9" s="32" t="s">
        <v>19</v>
      </c>
      <c r="R9" s="32" t="s">
        <v>19</v>
      </c>
      <c r="S9" s="33" t="s">
        <v>19</v>
      </c>
      <c r="BZ9" s="1"/>
    </row>
    <row r="10" spans="2:8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89</v>
      </c>
      <c r="R10" s="19" t="s">
        <v>90</v>
      </c>
      <c r="S10" s="20" t="s">
        <v>161</v>
      </c>
      <c r="T10" s="5"/>
      <c r="BZ10" s="1"/>
    </row>
    <row r="11" spans="2:81" s="4" customFormat="1" ht="18" customHeight="1">
      <c r="B11" s="99" t="s">
        <v>454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100">
        <v>0</v>
      </c>
      <c r="Q11" s="91"/>
      <c r="R11" s="91"/>
      <c r="S11" s="91"/>
      <c r="T11" s="5"/>
      <c r="BZ11" s="1"/>
      <c r="CC11" s="1"/>
    </row>
    <row r="12" spans="2:81" ht="17.25" customHeight="1">
      <c r="B12" s="89" t="s">
        <v>224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spans="2:81">
      <c r="B13" s="89" t="s">
        <v>88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spans="2:81">
      <c r="B14" s="89" t="s">
        <v>207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spans="2:81">
      <c r="B15" s="89" t="s">
        <v>215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spans="2:81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2:19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2:19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spans="2:19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spans="2:19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spans="2:19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spans="2:19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2:19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2:19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spans="2:19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spans="2:19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</row>
    <row r="27" spans="2:19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spans="2:19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2:19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spans="2:19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spans="2:19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</row>
    <row r="32" spans="2:19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  <row r="33" spans="2:19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</row>
    <row r="34" spans="2:19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</row>
    <row r="35" spans="2:19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</row>
    <row r="36" spans="2:19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</row>
    <row r="37" spans="2:19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spans="2:19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</row>
    <row r="39" spans="2:19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</row>
    <row r="40" spans="2:19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spans="2:19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</row>
    <row r="42" spans="2:19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</row>
    <row r="43" spans="2:19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</row>
    <row r="44" spans="2:19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</row>
    <row r="45" spans="2:19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</row>
    <row r="46" spans="2:19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</row>
    <row r="47" spans="2:19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</row>
    <row r="48" spans="2:19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2:19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</row>
    <row r="50" spans="2:19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</row>
    <row r="51" spans="2:19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</row>
    <row r="52" spans="2:19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</row>
    <row r="53" spans="2:19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</row>
    <row r="54" spans="2:19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</row>
    <row r="55" spans="2:19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</row>
    <row r="56" spans="2:19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</row>
    <row r="57" spans="2:19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</row>
    <row r="58" spans="2:19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</row>
    <row r="59" spans="2:19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</row>
    <row r="60" spans="2:19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2:19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2:19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</row>
    <row r="63" spans="2:19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</row>
    <row r="64" spans="2:19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</row>
    <row r="65" spans="2:19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</row>
    <row r="66" spans="2:19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</row>
    <row r="67" spans="2:19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</row>
    <row r="68" spans="2:19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</row>
    <row r="69" spans="2:19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</row>
    <row r="70" spans="2:19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</row>
    <row r="71" spans="2:19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</row>
    <row r="72" spans="2:19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</row>
    <row r="73" spans="2:19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</row>
    <row r="74" spans="2:19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</row>
    <row r="75" spans="2:19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</row>
    <row r="76" spans="2:19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</row>
    <row r="77" spans="2:19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</row>
    <row r="78" spans="2:19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</row>
    <row r="79" spans="2:19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</row>
    <row r="80" spans="2:19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</row>
    <row r="81" spans="2:19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</row>
    <row r="82" spans="2:19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</row>
    <row r="83" spans="2:19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</row>
    <row r="84" spans="2:19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</row>
    <row r="85" spans="2:19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</row>
    <row r="86" spans="2:19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</row>
    <row r="87" spans="2:19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</row>
    <row r="88" spans="2:19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</row>
    <row r="89" spans="2:19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</row>
    <row r="90" spans="2:19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</row>
    <row r="91" spans="2:19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</row>
    <row r="92" spans="2:19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</row>
    <row r="93" spans="2:19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</row>
    <row r="94" spans="2:19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</row>
    <row r="95" spans="2:19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</row>
    <row r="96" spans="2:19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</row>
    <row r="97" spans="2:19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</row>
    <row r="98" spans="2:19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</row>
    <row r="99" spans="2:19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2:19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</row>
    <row r="101" spans="2:19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</row>
    <row r="102" spans="2:19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</row>
    <row r="103" spans="2:19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</row>
    <row r="104" spans="2:19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</row>
    <row r="105" spans="2:19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</row>
    <row r="106" spans="2:19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</row>
    <row r="107" spans="2:19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</row>
    <row r="108" spans="2:19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</row>
    <row r="109" spans="2:19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</row>
    <row r="110" spans="2:19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</row>
    <row r="111" spans="2:19">
      <c r="C111" s="1"/>
      <c r="D111" s="1"/>
      <c r="E111" s="1"/>
    </row>
    <row r="112" spans="2:19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2"/>
    </row>
    <row r="539" spans="2:5">
      <c r="B539" s="42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47" t="s">
        <v>155</v>
      </c>
      <c r="C1" s="68" t="s" vm="1">
        <v>233</v>
      </c>
    </row>
    <row r="2" spans="2:98">
      <c r="B2" s="47" t="s">
        <v>154</v>
      </c>
      <c r="C2" s="68" t="s">
        <v>234</v>
      </c>
    </row>
    <row r="3" spans="2:98">
      <c r="B3" s="47" t="s">
        <v>156</v>
      </c>
      <c r="C3" s="68" t="s">
        <v>235</v>
      </c>
    </row>
    <row r="4" spans="2:98">
      <c r="B4" s="47" t="s">
        <v>157</v>
      </c>
      <c r="C4" s="68">
        <v>2149</v>
      </c>
    </row>
    <row r="6" spans="2:98" ht="26.25" customHeight="1">
      <c r="B6" s="109" t="s">
        <v>186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1"/>
    </row>
    <row r="7" spans="2:98" ht="26.25" customHeight="1">
      <c r="B7" s="109" t="s">
        <v>68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2:98" s="3" customFormat="1" ht="78.75">
      <c r="B8" s="22" t="s">
        <v>92</v>
      </c>
      <c r="C8" s="30" t="s">
        <v>35</v>
      </c>
      <c r="D8" s="30" t="s">
        <v>94</v>
      </c>
      <c r="E8" s="30" t="s">
        <v>93</v>
      </c>
      <c r="F8" s="30" t="s">
        <v>46</v>
      </c>
      <c r="G8" s="30" t="s">
        <v>79</v>
      </c>
      <c r="H8" s="30" t="s">
        <v>209</v>
      </c>
      <c r="I8" s="30" t="s">
        <v>208</v>
      </c>
      <c r="J8" s="30" t="s">
        <v>87</v>
      </c>
      <c r="K8" s="30" t="s">
        <v>44</v>
      </c>
      <c r="L8" s="30" t="s">
        <v>158</v>
      </c>
      <c r="M8" s="31" t="s">
        <v>160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5"/>
      <c r="C9" s="32"/>
      <c r="D9" s="16"/>
      <c r="E9" s="16"/>
      <c r="F9" s="32"/>
      <c r="G9" s="32"/>
      <c r="H9" s="32" t="s">
        <v>216</v>
      </c>
      <c r="I9" s="32"/>
      <c r="J9" s="32" t="s">
        <v>212</v>
      </c>
      <c r="K9" s="32" t="s">
        <v>19</v>
      </c>
      <c r="L9" s="32" t="s">
        <v>19</v>
      </c>
      <c r="M9" s="33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20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99" t="s">
        <v>449</v>
      </c>
      <c r="C11" s="91"/>
      <c r="D11" s="91"/>
      <c r="E11" s="91"/>
      <c r="F11" s="91"/>
      <c r="G11" s="91"/>
      <c r="H11" s="91"/>
      <c r="I11" s="91"/>
      <c r="J11" s="100">
        <v>0</v>
      </c>
      <c r="K11" s="91"/>
      <c r="L11" s="91"/>
      <c r="M11" s="9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 ht="17.25" customHeight="1">
      <c r="B12" s="89" t="s">
        <v>224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</row>
    <row r="13" spans="2:98">
      <c r="B13" s="89" t="s">
        <v>88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</row>
    <row r="14" spans="2:98">
      <c r="B14" s="89" t="s">
        <v>207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</row>
    <row r="15" spans="2:98">
      <c r="B15" s="89" t="s">
        <v>215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</row>
    <row r="16" spans="2:9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</row>
    <row r="17" spans="2:13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</row>
    <row r="18" spans="2:13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</row>
    <row r="19" spans="2:13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</row>
    <row r="20" spans="2:13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</row>
    <row r="21" spans="2:13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</row>
    <row r="22" spans="2:13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</row>
    <row r="23" spans="2:13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</row>
    <row r="24" spans="2:13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</row>
    <row r="25" spans="2:13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</row>
    <row r="26" spans="2:13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</row>
    <row r="27" spans="2:13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</row>
    <row r="28" spans="2:13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</row>
    <row r="29" spans="2:13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</row>
    <row r="30" spans="2:13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</row>
    <row r="31" spans="2:13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</row>
    <row r="32" spans="2:13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</row>
    <row r="33" spans="2:13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</row>
    <row r="34" spans="2:13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  <row r="35" spans="2:13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</row>
    <row r="36" spans="2:13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</row>
    <row r="37" spans="2:13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</row>
    <row r="38" spans="2:13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</row>
    <row r="39" spans="2:13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</row>
    <row r="40" spans="2:13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</row>
    <row r="41" spans="2:13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</row>
    <row r="42" spans="2:13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</row>
    <row r="43" spans="2:13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</row>
    <row r="44" spans="2:13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</row>
    <row r="45" spans="2:13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</row>
    <row r="46" spans="2:13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</row>
    <row r="47" spans="2:13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</row>
    <row r="48" spans="2:13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</row>
    <row r="49" spans="2:13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</row>
    <row r="50" spans="2:13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</row>
    <row r="51" spans="2:13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</row>
    <row r="52" spans="2:13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</row>
    <row r="53" spans="2:13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</row>
    <row r="54" spans="2:13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</row>
    <row r="55" spans="2:13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</row>
    <row r="56" spans="2:13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</row>
    <row r="57" spans="2:13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</row>
    <row r="58" spans="2:13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</row>
    <row r="59" spans="2:13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</row>
    <row r="60" spans="2:13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</row>
    <row r="61" spans="2:13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</row>
    <row r="62" spans="2:13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</row>
    <row r="63" spans="2:13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</row>
    <row r="64" spans="2:13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</row>
    <row r="65" spans="2:13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</row>
    <row r="66" spans="2:13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</row>
    <row r="67" spans="2:13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</row>
    <row r="68" spans="2:13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</row>
    <row r="69" spans="2:13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</row>
    <row r="70" spans="2:13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</row>
    <row r="71" spans="2:13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</row>
    <row r="72" spans="2:13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</row>
    <row r="73" spans="2:13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</row>
    <row r="74" spans="2:13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</row>
    <row r="75" spans="2:13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</row>
    <row r="76" spans="2:13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</row>
    <row r="77" spans="2:13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</row>
    <row r="78" spans="2:13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</row>
    <row r="79" spans="2:13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</row>
    <row r="80" spans="2:13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</row>
    <row r="81" spans="2:13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</row>
    <row r="82" spans="2:13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</row>
    <row r="83" spans="2:13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</row>
    <row r="84" spans="2:13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</row>
    <row r="85" spans="2:13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</row>
    <row r="86" spans="2:13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</row>
    <row r="87" spans="2:13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</row>
    <row r="88" spans="2:13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</row>
    <row r="89" spans="2:13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</row>
    <row r="90" spans="2:13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</row>
    <row r="91" spans="2:13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</row>
    <row r="92" spans="2:13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</row>
    <row r="93" spans="2:13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</row>
    <row r="94" spans="2:13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</row>
    <row r="95" spans="2:13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</row>
    <row r="96" spans="2:13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</row>
    <row r="97" spans="2:13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</row>
    <row r="98" spans="2:13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</row>
    <row r="99" spans="2:13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</row>
    <row r="100" spans="2:13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</row>
    <row r="101" spans="2:13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</row>
    <row r="102" spans="2:13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</row>
    <row r="103" spans="2:13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</row>
    <row r="104" spans="2:13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</row>
    <row r="105" spans="2:13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</row>
    <row r="106" spans="2:13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</row>
    <row r="107" spans="2:13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</row>
    <row r="108" spans="2:13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</row>
    <row r="109" spans="2:13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</row>
    <row r="110" spans="2:13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2"/>
      <c r="C404" s="1"/>
      <c r="D404" s="1"/>
      <c r="E404" s="1"/>
    </row>
    <row r="405" spans="2:5">
      <c r="B405" s="42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21 D26:XFD1048576 D22:AF25 AH22:XFD25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47" t="s">
        <v>155</v>
      </c>
      <c r="C1" s="68" t="s" vm="1">
        <v>233</v>
      </c>
    </row>
    <row r="2" spans="2:55">
      <c r="B2" s="47" t="s">
        <v>154</v>
      </c>
      <c r="C2" s="68" t="s">
        <v>234</v>
      </c>
    </row>
    <row r="3" spans="2:55">
      <c r="B3" s="47" t="s">
        <v>156</v>
      </c>
      <c r="C3" s="68" t="s">
        <v>235</v>
      </c>
    </row>
    <row r="4" spans="2:55">
      <c r="B4" s="47" t="s">
        <v>157</v>
      </c>
      <c r="C4" s="68">
        <v>2149</v>
      </c>
    </row>
    <row r="6" spans="2:55" ht="26.25" customHeight="1">
      <c r="B6" s="109" t="s">
        <v>186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55" ht="26.25" customHeight="1">
      <c r="B7" s="109" t="s">
        <v>74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55" s="3" customFormat="1" ht="78.75">
      <c r="B8" s="22" t="s">
        <v>92</v>
      </c>
      <c r="C8" s="30" t="s">
        <v>35</v>
      </c>
      <c r="D8" s="30" t="s">
        <v>79</v>
      </c>
      <c r="E8" s="30" t="s">
        <v>80</v>
      </c>
      <c r="F8" s="30" t="s">
        <v>209</v>
      </c>
      <c r="G8" s="30" t="s">
        <v>208</v>
      </c>
      <c r="H8" s="30" t="s">
        <v>87</v>
      </c>
      <c r="I8" s="30" t="s">
        <v>44</v>
      </c>
      <c r="J8" s="30" t="s">
        <v>158</v>
      </c>
      <c r="K8" s="31" t="s">
        <v>160</v>
      </c>
      <c r="BC8" s="1"/>
    </row>
    <row r="9" spans="2:55" s="3" customFormat="1" ht="21" customHeight="1">
      <c r="B9" s="15"/>
      <c r="C9" s="16"/>
      <c r="D9" s="16"/>
      <c r="E9" s="32" t="s">
        <v>21</v>
      </c>
      <c r="F9" s="32" t="s">
        <v>216</v>
      </c>
      <c r="G9" s="32"/>
      <c r="H9" s="32" t="s">
        <v>212</v>
      </c>
      <c r="I9" s="32" t="s">
        <v>19</v>
      </c>
      <c r="J9" s="32" t="s">
        <v>19</v>
      </c>
      <c r="K9" s="33" t="s">
        <v>19</v>
      </c>
      <c r="BC9" s="1"/>
    </row>
    <row r="10" spans="2:55" s="4" customFormat="1" ht="18" customHeight="1">
      <c r="B10" s="18"/>
      <c r="C10" s="19" t="s">
        <v>0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99" t="s">
        <v>455</v>
      </c>
      <c r="C11" s="91"/>
      <c r="D11" s="91"/>
      <c r="E11" s="91"/>
      <c r="F11" s="91"/>
      <c r="G11" s="91"/>
      <c r="H11" s="100">
        <v>0</v>
      </c>
      <c r="I11" s="91"/>
      <c r="J11" s="91"/>
      <c r="K11" s="91"/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89" t="s">
        <v>88</v>
      </c>
      <c r="C12" s="91"/>
      <c r="D12" s="91"/>
      <c r="E12" s="91"/>
      <c r="F12" s="91"/>
      <c r="G12" s="91"/>
      <c r="H12" s="91"/>
      <c r="I12" s="91"/>
      <c r="J12" s="91"/>
      <c r="K12" s="91"/>
      <c r="V12" s="1"/>
    </row>
    <row r="13" spans="2:55">
      <c r="B13" s="89" t="s">
        <v>207</v>
      </c>
      <c r="C13" s="91"/>
      <c r="D13" s="91"/>
      <c r="E13" s="91"/>
      <c r="F13" s="91"/>
      <c r="G13" s="91"/>
      <c r="H13" s="91"/>
      <c r="I13" s="91"/>
      <c r="J13" s="91"/>
      <c r="K13" s="91"/>
      <c r="V13" s="1"/>
    </row>
    <row r="14" spans="2:55">
      <c r="B14" s="89" t="s">
        <v>215</v>
      </c>
      <c r="C14" s="91"/>
      <c r="D14" s="91"/>
      <c r="E14" s="91"/>
      <c r="F14" s="91"/>
      <c r="G14" s="91"/>
      <c r="H14" s="91"/>
      <c r="I14" s="91"/>
      <c r="J14" s="91"/>
      <c r="K14" s="91"/>
      <c r="V14" s="1"/>
    </row>
    <row r="15" spans="2:55">
      <c r="B15" s="91"/>
      <c r="C15" s="91"/>
      <c r="D15" s="91"/>
      <c r="E15" s="91"/>
      <c r="F15" s="91"/>
      <c r="G15" s="91"/>
      <c r="H15" s="91"/>
      <c r="I15" s="91"/>
      <c r="J15" s="91"/>
      <c r="K15" s="91"/>
      <c r="V15" s="1"/>
    </row>
    <row r="16" spans="2:55">
      <c r="B16" s="91"/>
      <c r="C16" s="91"/>
      <c r="D16" s="91"/>
      <c r="E16" s="91"/>
      <c r="F16" s="91"/>
      <c r="G16" s="91"/>
      <c r="H16" s="91"/>
      <c r="I16" s="91"/>
      <c r="J16" s="91"/>
      <c r="K16" s="91"/>
      <c r="V16" s="1"/>
    </row>
    <row r="17" spans="2:22">
      <c r="B17" s="91"/>
      <c r="C17" s="91"/>
      <c r="D17" s="91"/>
      <c r="E17" s="91"/>
      <c r="F17" s="91"/>
      <c r="G17" s="91"/>
      <c r="H17" s="91"/>
      <c r="I17" s="91"/>
      <c r="J17" s="91"/>
      <c r="K17" s="91"/>
      <c r="V17" s="1"/>
    </row>
    <row r="18" spans="2:22">
      <c r="B18" s="91"/>
      <c r="C18" s="91"/>
      <c r="D18" s="91"/>
      <c r="E18" s="91"/>
      <c r="F18" s="91"/>
      <c r="G18" s="91"/>
      <c r="H18" s="91"/>
      <c r="I18" s="91"/>
      <c r="J18" s="91"/>
      <c r="K18" s="91"/>
      <c r="V18" s="1"/>
    </row>
    <row r="19" spans="2:22">
      <c r="B19" s="91"/>
      <c r="C19" s="91"/>
      <c r="D19" s="91"/>
      <c r="E19" s="91"/>
      <c r="F19" s="91"/>
      <c r="G19" s="91"/>
      <c r="H19" s="91"/>
      <c r="I19" s="91"/>
      <c r="J19" s="91"/>
      <c r="K19" s="91"/>
      <c r="V19" s="1"/>
    </row>
    <row r="20" spans="2:22">
      <c r="B20" s="91"/>
      <c r="C20" s="91"/>
      <c r="D20" s="91"/>
      <c r="E20" s="91"/>
      <c r="F20" s="91"/>
      <c r="G20" s="91"/>
      <c r="H20" s="91"/>
      <c r="I20" s="91"/>
      <c r="J20" s="91"/>
      <c r="K20" s="91"/>
      <c r="V20" s="1"/>
    </row>
    <row r="21" spans="2:22">
      <c r="B21" s="91"/>
      <c r="C21" s="91"/>
      <c r="D21" s="91"/>
      <c r="E21" s="91"/>
      <c r="F21" s="91"/>
      <c r="G21" s="91"/>
      <c r="H21" s="91"/>
      <c r="I21" s="91"/>
      <c r="J21" s="91"/>
      <c r="K21" s="91"/>
      <c r="V21" s="1"/>
    </row>
    <row r="22" spans="2:22" ht="16.5" customHeight="1">
      <c r="B22" s="91"/>
      <c r="C22" s="91"/>
      <c r="D22" s="91"/>
      <c r="E22" s="91"/>
      <c r="F22" s="91"/>
      <c r="G22" s="91"/>
      <c r="H22" s="91"/>
      <c r="I22" s="91"/>
      <c r="J22" s="91"/>
      <c r="K22" s="91"/>
      <c r="V22" s="1"/>
    </row>
    <row r="23" spans="2:22" ht="16.5" customHeight="1">
      <c r="B23" s="91"/>
      <c r="C23" s="91"/>
      <c r="D23" s="91"/>
      <c r="E23" s="91"/>
      <c r="F23" s="91"/>
      <c r="G23" s="91"/>
      <c r="H23" s="91"/>
      <c r="I23" s="91"/>
      <c r="J23" s="91"/>
      <c r="K23" s="91"/>
      <c r="V23" s="1"/>
    </row>
    <row r="24" spans="2:22" ht="16.5" customHeight="1">
      <c r="B24" s="91"/>
      <c r="C24" s="91"/>
      <c r="D24" s="91"/>
      <c r="E24" s="91"/>
      <c r="F24" s="91"/>
      <c r="G24" s="91"/>
      <c r="H24" s="91"/>
      <c r="I24" s="91"/>
      <c r="J24" s="91"/>
      <c r="K24" s="91"/>
      <c r="V24" s="1"/>
    </row>
    <row r="25" spans="2:22">
      <c r="B25" s="91"/>
      <c r="C25" s="91"/>
      <c r="D25" s="91"/>
      <c r="E25" s="91"/>
      <c r="F25" s="91"/>
      <c r="G25" s="91"/>
      <c r="H25" s="91"/>
      <c r="I25" s="91"/>
      <c r="J25" s="91"/>
      <c r="K25" s="91"/>
      <c r="V25" s="1"/>
    </row>
    <row r="26" spans="2:22">
      <c r="B26" s="91"/>
      <c r="C26" s="91"/>
      <c r="D26" s="91"/>
      <c r="E26" s="91"/>
      <c r="F26" s="91"/>
      <c r="G26" s="91"/>
      <c r="H26" s="91"/>
      <c r="I26" s="91"/>
      <c r="J26" s="91"/>
      <c r="K26" s="91"/>
      <c r="V26" s="1"/>
    </row>
    <row r="27" spans="2:22">
      <c r="B27" s="91"/>
      <c r="C27" s="91"/>
      <c r="D27" s="91"/>
      <c r="E27" s="91"/>
      <c r="F27" s="91"/>
      <c r="G27" s="91"/>
      <c r="H27" s="91"/>
      <c r="I27" s="91"/>
      <c r="J27" s="91"/>
      <c r="K27" s="91"/>
      <c r="V27" s="1"/>
    </row>
    <row r="28" spans="2:22">
      <c r="B28" s="91"/>
      <c r="C28" s="91"/>
      <c r="D28" s="91"/>
      <c r="E28" s="91"/>
      <c r="F28" s="91"/>
      <c r="G28" s="91"/>
      <c r="H28" s="91"/>
      <c r="I28" s="91"/>
      <c r="J28" s="91"/>
      <c r="K28" s="91"/>
      <c r="V28" s="1"/>
    </row>
    <row r="29" spans="2:22">
      <c r="B29" s="91"/>
      <c r="C29" s="91"/>
      <c r="D29" s="91"/>
      <c r="E29" s="91"/>
      <c r="F29" s="91"/>
      <c r="G29" s="91"/>
      <c r="H29" s="91"/>
      <c r="I29" s="91"/>
      <c r="J29" s="91"/>
      <c r="K29" s="91"/>
      <c r="V29" s="1"/>
    </row>
    <row r="30" spans="2:22">
      <c r="B30" s="91"/>
      <c r="C30" s="91"/>
      <c r="D30" s="91"/>
      <c r="E30" s="91"/>
      <c r="F30" s="91"/>
      <c r="G30" s="91"/>
      <c r="H30" s="91"/>
      <c r="I30" s="91"/>
      <c r="J30" s="91"/>
      <c r="K30" s="91"/>
      <c r="V30" s="1"/>
    </row>
    <row r="31" spans="2:22">
      <c r="B31" s="91"/>
      <c r="C31" s="91"/>
      <c r="D31" s="91"/>
      <c r="E31" s="91"/>
      <c r="F31" s="91"/>
      <c r="G31" s="91"/>
      <c r="H31" s="91"/>
      <c r="I31" s="91"/>
      <c r="J31" s="91"/>
      <c r="K31" s="91"/>
      <c r="V31" s="1"/>
    </row>
    <row r="32" spans="2:22">
      <c r="B32" s="91"/>
      <c r="C32" s="91"/>
      <c r="D32" s="91"/>
      <c r="E32" s="91"/>
      <c r="F32" s="91"/>
      <c r="G32" s="91"/>
      <c r="H32" s="91"/>
      <c r="I32" s="91"/>
      <c r="J32" s="91"/>
      <c r="K32" s="91"/>
      <c r="V32" s="1"/>
    </row>
    <row r="33" spans="2:22">
      <c r="B33" s="91"/>
      <c r="C33" s="91"/>
      <c r="D33" s="91"/>
      <c r="E33" s="91"/>
      <c r="F33" s="91"/>
      <c r="G33" s="91"/>
      <c r="H33" s="91"/>
      <c r="I33" s="91"/>
      <c r="J33" s="91"/>
      <c r="K33" s="91"/>
      <c r="V33" s="1"/>
    </row>
    <row r="34" spans="2:22">
      <c r="B34" s="91"/>
      <c r="C34" s="91"/>
      <c r="D34" s="91"/>
      <c r="E34" s="91"/>
      <c r="F34" s="91"/>
      <c r="G34" s="91"/>
      <c r="H34" s="91"/>
      <c r="I34" s="91"/>
      <c r="J34" s="91"/>
      <c r="K34" s="91"/>
      <c r="V34" s="1"/>
    </row>
    <row r="35" spans="2:22">
      <c r="B35" s="91"/>
      <c r="C35" s="91"/>
      <c r="D35" s="91"/>
      <c r="E35" s="91"/>
      <c r="F35" s="91"/>
      <c r="G35" s="91"/>
      <c r="H35" s="91"/>
      <c r="I35" s="91"/>
      <c r="J35" s="91"/>
      <c r="K35" s="91"/>
      <c r="V35" s="1"/>
    </row>
    <row r="36" spans="2:22">
      <c r="B36" s="91"/>
      <c r="C36" s="91"/>
      <c r="D36" s="91"/>
      <c r="E36" s="91"/>
      <c r="F36" s="91"/>
      <c r="G36" s="91"/>
      <c r="H36" s="91"/>
      <c r="I36" s="91"/>
      <c r="J36" s="91"/>
      <c r="K36" s="91"/>
      <c r="V36" s="1"/>
    </row>
    <row r="37" spans="2:22">
      <c r="B37" s="91"/>
      <c r="C37" s="91"/>
      <c r="D37" s="91"/>
      <c r="E37" s="91"/>
      <c r="F37" s="91"/>
      <c r="G37" s="91"/>
      <c r="H37" s="91"/>
      <c r="I37" s="91"/>
      <c r="J37" s="91"/>
      <c r="K37" s="91"/>
      <c r="V37" s="1"/>
    </row>
    <row r="38" spans="2:22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22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22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22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22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22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22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22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22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22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22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91"/>
      <c r="C110" s="91"/>
      <c r="D110" s="91"/>
      <c r="E110" s="91"/>
      <c r="F110" s="91"/>
      <c r="G110" s="91"/>
      <c r="H110" s="91"/>
      <c r="I110" s="91"/>
      <c r="J110" s="91"/>
      <c r="K110" s="91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47" t="s">
        <v>155</v>
      </c>
      <c r="C1" s="68" t="s" vm="1">
        <v>233</v>
      </c>
    </row>
    <row r="2" spans="2:59">
      <c r="B2" s="47" t="s">
        <v>154</v>
      </c>
      <c r="C2" s="68" t="s">
        <v>234</v>
      </c>
    </row>
    <row r="3" spans="2:59">
      <c r="B3" s="47" t="s">
        <v>156</v>
      </c>
      <c r="C3" s="68" t="s">
        <v>235</v>
      </c>
    </row>
    <row r="4" spans="2:59">
      <c r="B4" s="47" t="s">
        <v>157</v>
      </c>
      <c r="C4" s="68">
        <v>2149</v>
      </c>
    </row>
    <row r="6" spans="2:59" ht="26.25" customHeight="1">
      <c r="B6" s="109" t="s">
        <v>186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9" ht="26.25" customHeight="1">
      <c r="B7" s="109" t="s">
        <v>75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9" s="3" customFormat="1" ht="78.75">
      <c r="B8" s="22" t="s">
        <v>92</v>
      </c>
      <c r="C8" s="30" t="s">
        <v>35</v>
      </c>
      <c r="D8" s="30" t="s">
        <v>46</v>
      </c>
      <c r="E8" s="30" t="s">
        <v>79</v>
      </c>
      <c r="F8" s="30" t="s">
        <v>80</v>
      </c>
      <c r="G8" s="30" t="s">
        <v>209</v>
      </c>
      <c r="H8" s="30" t="s">
        <v>208</v>
      </c>
      <c r="I8" s="30" t="s">
        <v>87</v>
      </c>
      <c r="J8" s="30" t="s">
        <v>44</v>
      </c>
      <c r="K8" s="30" t="s">
        <v>158</v>
      </c>
      <c r="L8" s="31" t="s">
        <v>160</v>
      </c>
      <c r="M8" s="1"/>
      <c r="N8" s="1"/>
      <c r="O8" s="1"/>
      <c r="P8" s="1"/>
      <c r="BG8" s="1"/>
    </row>
    <row r="9" spans="2:59" s="3" customFormat="1" ht="24" customHeight="1">
      <c r="B9" s="15"/>
      <c r="C9" s="16"/>
      <c r="D9" s="16"/>
      <c r="E9" s="16"/>
      <c r="F9" s="16" t="s">
        <v>21</v>
      </c>
      <c r="G9" s="16" t="s">
        <v>216</v>
      </c>
      <c r="H9" s="16"/>
      <c r="I9" s="16" t="s">
        <v>212</v>
      </c>
      <c r="J9" s="32" t="s">
        <v>19</v>
      </c>
      <c r="K9" s="32" t="s">
        <v>19</v>
      </c>
      <c r="L9" s="33" t="s">
        <v>19</v>
      </c>
      <c r="M9" s="1"/>
      <c r="N9" s="1"/>
      <c r="O9" s="1"/>
      <c r="P9" s="1"/>
      <c r="BG9" s="1"/>
    </row>
    <row r="10" spans="2:59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M10" s="1"/>
      <c r="N10" s="1"/>
      <c r="O10" s="1"/>
      <c r="P10" s="1"/>
      <c r="BG10" s="1"/>
    </row>
    <row r="11" spans="2:59" s="4" customFormat="1" ht="18" customHeight="1">
      <c r="B11" s="99" t="s">
        <v>451</v>
      </c>
      <c r="C11" s="91"/>
      <c r="D11" s="91"/>
      <c r="E11" s="91"/>
      <c r="F11" s="91"/>
      <c r="G11" s="91"/>
      <c r="H11" s="91"/>
      <c r="I11" s="100">
        <v>0</v>
      </c>
      <c r="J11" s="91"/>
      <c r="K11" s="91"/>
      <c r="L11" s="91"/>
      <c r="M11" s="1"/>
      <c r="N11" s="1"/>
      <c r="O11" s="1"/>
      <c r="P11" s="1"/>
      <c r="BG11" s="1"/>
    </row>
    <row r="12" spans="2:59" ht="21" customHeight="1">
      <c r="B12" s="95"/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2:59">
      <c r="B13" s="95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2:59">
      <c r="B14" s="95"/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2:59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2:59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2:12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2:12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2:12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2:12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2:12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12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12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12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12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12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12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12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12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2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12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12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47" t="s">
        <v>155</v>
      </c>
      <c r="C1" s="68" t="s" vm="1">
        <v>233</v>
      </c>
    </row>
    <row r="2" spans="2:54">
      <c r="B2" s="47" t="s">
        <v>154</v>
      </c>
      <c r="C2" s="68" t="s">
        <v>234</v>
      </c>
    </row>
    <row r="3" spans="2:54">
      <c r="B3" s="47" t="s">
        <v>156</v>
      </c>
      <c r="C3" s="68" t="s">
        <v>235</v>
      </c>
    </row>
    <row r="4" spans="2:54">
      <c r="B4" s="47" t="s">
        <v>157</v>
      </c>
      <c r="C4" s="68">
        <v>2149</v>
      </c>
    </row>
    <row r="6" spans="2:54" ht="26.25" customHeight="1">
      <c r="B6" s="109" t="s">
        <v>186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4" ht="26.25" customHeight="1">
      <c r="B7" s="109" t="s">
        <v>76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4" s="3" customFormat="1" ht="78.75">
      <c r="B8" s="22" t="s">
        <v>92</v>
      </c>
      <c r="C8" s="30" t="s">
        <v>35</v>
      </c>
      <c r="D8" s="30" t="s">
        <v>46</v>
      </c>
      <c r="E8" s="30" t="s">
        <v>79</v>
      </c>
      <c r="F8" s="30" t="s">
        <v>80</v>
      </c>
      <c r="G8" s="30" t="s">
        <v>209</v>
      </c>
      <c r="H8" s="30" t="s">
        <v>208</v>
      </c>
      <c r="I8" s="30" t="s">
        <v>87</v>
      </c>
      <c r="J8" s="30" t="s">
        <v>44</v>
      </c>
      <c r="K8" s="30" t="s">
        <v>158</v>
      </c>
      <c r="L8" s="31" t="s">
        <v>160</v>
      </c>
      <c r="M8" s="1"/>
      <c r="AZ8" s="1"/>
    </row>
    <row r="9" spans="2:54" s="3" customFormat="1" ht="21" customHeight="1">
      <c r="B9" s="15"/>
      <c r="C9" s="16"/>
      <c r="D9" s="16"/>
      <c r="E9" s="16"/>
      <c r="F9" s="16" t="s">
        <v>21</v>
      </c>
      <c r="G9" s="16" t="s">
        <v>216</v>
      </c>
      <c r="H9" s="16"/>
      <c r="I9" s="16" t="s">
        <v>212</v>
      </c>
      <c r="J9" s="32" t="s">
        <v>19</v>
      </c>
      <c r="K9" s="32" t="s">
        <v>19</v>
      </c>
      <c r="L9" s="33" t="s">
        <v>19</v>
      </c>
      <c r="AZ9" s="1"/>
    </row>
    <row r="10" spans="2:54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AZ10" s="1"/>
    </row>
    <row r="11" spans="2:54" s="4" customFormat="1" ht="18" customHeight="1">
      <c r="B11" s="99" t="s">
        <v>452</v>
      </c>
      <c r="C11" s="91"/>
      <c r="D11" s="91"/>
      <c r="E11" s="91"/>
      <c r="F11" s="91"/>
      <c r="G11" s="91"/>
      <c r="H11" s="91"/>
      <c r="I11" s="100">
        <v>0</v>
      </c>
      <c r="J11" s="91"/>
      <c r="K11" s="91"/>
      <c r="L11" s="91"/>
      <c r="AZ11" s="1"/>
    </row>
    <row r="12" spans="2:54" ht="19.5" customHeight="1">
      <c r="B12" s="89" t="s">
        <v>224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2:54">
      <c r="B13" s="89" t="s">
        <v>88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2:54">
      <c r="B14" s="89" t="s">
        <v>207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2:54">
      <c r="B15" s="89" t="s">
        <v>215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2:54" s="7" customFormat="1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AZ16" s="1"/>
      <c r="BB16" s="1"/>
    </row>
    <row r="17" spans="2:54" s="7" customFormat="1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AZ17" s="1"/>
      <c r="BB17" s="1"/>
    </row>
    <row r="18" spans="2:54" s="7" customFormat="1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AZ18" s="1"/>
      <c r="BB18" s="1"/>
    </row>
    <row r="19" spans="2:54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2:54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2:54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54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54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54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54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54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54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54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54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54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54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54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7"/>
  <sheetViews>
    <sheetView rightToLeft="1" topLeftCell="A3" workbookViewId="0">
      <selection activeCell="J11" sqref="J11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51.710937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" style="1" bestFit="1" customWidth="1"/>
    <col min="8" max="8" width="6.85546875" style="1" bestFit="1" customWidth="1"/>
    <col min="9" max="9" width="7.5703125" style="1" bestFit="1" customWidth="1"/>
    <col min="10" max="10" width="7.28515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47" t="s">
        <v>155</v>
      </c>
      <c r="C1" s="68" t="s" vm="1">
        <v>233</v>
      </c>
    </row>
    <row r="2" spans="2:13">
      <c r="B2" s="47" t="s">
        <v>154</v>
      </c>
      <c r="C2" s="68" t="s">
        <v>234</v>
      </c>
    </row>
    <row r="3" spans="2:13">
      <c r="B3" s="47" t="s">
        <v>156</v>
      </c>
      <c r="C3" s="68" t="s">
        <v>235</v>
      </c>
    </row>
    <row r="4" spans="2:13">
      <c r="B4" s="47" t="s">
        <v>157</v>
      </c>
      <c r="C4" s="68">
        <v>2149</v>
      </c>
    </row>
    <row r="6" spans="2:13" ht="26.25" customHeight="1">
      <c r="B6" s="109" t="s">
        <v>184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13" s="3" customFormat="1" ht="63">
      <c r="B7" s="67" t="s">
        <v>91</v>
      </c>
      <c r="C7" s="50" t="s">
        <v>35</v>
      </c>
      <c r="D7" s="50" t="s">
        <v>93</v>
      </c>
      <c r="E7" s="50" t="s">
        <v>14</v>
      </c>
      <c r="F7" s="50" t="s">
        <v>47</v>
      </c>
      <c r="G7" s="50" t="s">
        <v>79</v>
      </c>
      <c r="H7" s="50" t="s">
        <v>16</v>
      </c>
      <c r="I7" s="50" t="s">
        <v>18</v>
      </c>
      <c r="J7" s="50" t="s">
        <v>45</v>
      </c>
      <c r="K7" s="50" t="s">
        <v>158</v>
      </c>
      <c r="L7" s="52" t="s">
        <v>159</v>
      </c>
      <c r="M7" s="1"/>
    </row>
    <row r="8" spans="2:13" s="3" customFormat="1" ht="28.5" customHeight="1">
      <c r="B8" s="15"/>
      <c r="C8" s="16"/>
      <c r="D8" s="16"/>
      <c r="E8" s="16"/>
      <c r="F8" s="16"/>
      <c r="G8" s="16"/>
      <c r="H8" s="16" t="s">
        <v>19</v>
      </c>
      <c r="I8" s="16" t="s">
        <v>19</v>
      </c>
      <c r="J8" s="16" t="s">
        <v>212</v>
      </c>
      <c r="K8" s="16" t="s">
        <v>19</v>
      </c>
      <c r="L8" s="17" t="s">
        <v>19</v>
      </c>
    </row>
    <row r="9" spans="2:13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20" t="s">
        <v>9</v>
      </c>
    </row>
    <row r="10" spans="2:13" s="4" customFormat="1" ht="18" customHeight="1">
      <c r="B10" s="91" t="s">
        <v>34</v>
      </c>
      <c r="C10" s="74"/>
      <c r="D10" s="74"/>
      <c r="E10" s="74"/>
      <c r="F10" s="74"/>
      <c r="G10" s="74"/>
      <c r="H10" s="74"/>
      <c r="I10" s="74"/>
      <c r="J10" s="84">
        <f>J11</f>
        <v>109.694167615</v>
      </c>
      <c r="K10" s="85">
        <v>1</v>
      </c>
      <c r="L10" s="85">
        <f>J10/'סכום נכסי הקרן'!$C$42</f>
        <v>2.9178531042081523E-2</v>
      </c>
    </row>
    <row r="11" spans="2:13">
      <c r="B11" s="92" t="s">
        <v>206</v>
      </c>
      <c r="C11" s="74"/>
      <c r="D11" s="74"/>
      <c r="E11" s="74"/>
      <c r="F11" s="74"/>
      <c r="G11" s="74"/>
      <c r="H11" s="74"/>
      <c r="I11" s="74"/>
      <c r="J11" s="84">
        <f>J12+J19</f>
        <v>109.694167615</v>
      </c>
      <c r="K11" s="85">
        <v>1</v>
      </c>
      <c r="L11" s="85">
        <f>J11/'סכום נכסי הקרן'!$C$42</f>
        <v>2.9178531042081523E-2</v>
      </c>
    </row>
    <row r="12" spans="2:13">
      <c r="B12" s="93" t="s">
        <v>32</v>
      </c>
      <c r="C12" s="72"/>
      <c r="D12" s="72"/>
      <c r="E12" s="72"/>
      <c r="F12" s="72"/>
      <c r="G12" s="72"/>
      <c r="H12" s="72"/>
      <c r="I12" s="72"/>
      <c r="J12" s="81">
        <f>SUM(J13:J17)</f>
        <v>37.300967615000005</v>
      </c>
      <c r="K12" s="82">
        <v>0.33892523099010063</v>
      </c>
      <c r="L12" s="82">
        <f>J12/'סכום נכסי הקרן'!$C$42</f>
        <v>9.922017415492243E-3</v>
      </c>
    </row>
    <row r="13" spans="2:13">
      <c r="B13" s="77" t="s">
        <v>431</v>
      </c>
      <c r="C13" s="74" t="s">
        <v>432</v>
      </c>
      <c r="D13" s="74">
        <v>11</v>
      </c>
      <c r="E13" s="74" t="s">
        <v>433</v>
      </c>
      <c r="F13" s="74" t="s">
        <v>434</v>
      </c>
      <c r="G13" s="87" t="s">
        <v>140</v>
      </c>
      <c r="H13" s="88">
        <v>0</v>
      </c>
      <c r="I13" s="88">
        <v>0</v>
      </c>
      <c r="J13" s="84">
        <v>1.035614974</v>
      </c>
      <c r="K13" s="85">
        <v>9.4186092832540622E-3</v>
      </c>
      <c r="L13" s="85">
        <f>J13/'סכום נכסי הקרן'!$C$42</f>
        <v>2.7547247336394724E-4</v>
      </c>
    </row>
    <row r="14" spans="2:13">
      <c r="B14" s="77" t="s">
        <v>435</v>
      </c>
      <c r="C14" s="74" t="s">
        <v>436</v>
      </c>
      <c r="D14" s="74">
        <v>12</v>
      </c>
      <c r="E14" s="74" t="s">
        <v>433</v>
      </c>
      <c r="F14" s="74" t="s">
        <v>434</v>
      </c>
      <c r="G14" s="87" t="s">
        <v>140</v>
      </c>
      <c r="H14" s="88">
        <v>0</v>
      </c>
      <c r="I14" s="88">
        <v>0</v>
      </c>
      <c r="J14" s="84">
        <v>5.0196067970000007</v>
      </c>
      <c r="K14" s="85">
        <v>4.5651826560504517E-2</v>
      </c>
      <c r="L14" s="85">
        <f>J14/'סכום נכסי הקרן'!$C$42</f>
        <v>1.3352100292092447E-3</v>
      </c>
    </row>
    <row r="15" spans="2:13">
      <c r="B15" s="77" t="s">
        <v>437</v>
      </c>
      <c r="C15" s="74" t="s">
        <v>438</v>
      </c>
      <c r="D15" s="74">
        <v>10</v>
      </c>
      <c r="E15" s="74" t="s">
        <v>433</v>
      </c>
      <c r="F15" s="74" t="s">
        <v>434</v>
      </c>
      <c r="G15" s="87" t="s">
        <v>140</v>
      </c>
      <c r="H15" s="88">
        <v>0</v>
      </c>
      <c r="I15" s="88">
        <v>0</v>
      </c>
      <c r="J15" s="84">
        <v>29.1782</v>
      </c>
      <c r="K15" s="85">
        <v>0.26505108240681219</v>
      </c>
      <c r="L15" s="85">
        <f>J15/'סכום נכסי הקרן'!$C$42</f>
        <v>7.7613699339074303E-3</v>
      </c>
    </row>
    <row r="16" spans="2:13">
      <c r="B16" s="77" t="s">
        <v>439</v>
      </c>
      <c r="C16" s="74" t="s">
        <v>440</v>
      </c>
      <c r="D16" s="74">
        <v>20</v>
      </c>
      <c r="E16" s="74" t="s">
        <v>433</v>
      </c>
      <c r="F16" s="74" t="s">
        <v>434</v>
      </c>
      <c r="G16" s="87" t="s">
        <v>140</v>
      </c>
      <c r="H16" s="88">
        <v>0</v>
      </c>
      <c r="I16" s="88">
        <v>0</v>
      </c>
      <c r="J16" s="84">
        <v>-2.026954156</v>
      </c>
      <c r="K16" s="85">
        <v>-1.8434543444938639E-2</v>
      </c>
      <c r="L16" s="85">
        <f>J16/'סכום נכסי הקרן'!$C$42</f>
        <v>-5.3916763349991128E-4</v>
      </c>
    </row>
    <row r="17" spans="2:12">
      <c r="B17" s="77" t="s">
        <v>441</v>
      </c>
      <c r="C17" s="74" t="s">
        <v>442</v>
      </c>
      <c r="D17" s="74">
        <v>26</v>
      </c>
      <c r="E17" s="74" t="s">
        <v>433</v>
      </c>
      <c r="F17" s="74" t="s">
        <v>434</v>
      </c>
      <c r="G17" s="87" t="s">
        <v>140</v>
      </c>
      <c r="H17" s="88">
        <v>0</v>
      </c>
      <c r="I17" s="88">
        <v>0</v>
      </c>
      <c r="J17" s="84">
        <v>4.0945</v>
      </c>
      <c r="K17" s="85">
        <v>3.723825618446857E-2</v>
      </c>
      <c r="L17" s="85">
        <f>J17/'סכום נכסי הקרן'!$C$42</f>
        <v>1.0891326125115315E-3</v>
      </c>
    </row>
    <row r="18" spans="2:12">
      <c r="B18" s="73"/>
      <c r="C18" s="74"/>
      <c r="D18" s="74"/>
      <c r="E18" s="74"/>
      <c r="F18" s="74"/>
      <c r="G18" s="74"/>
      <c r="H18" s="74"/>
      <c r="I18" s="74"/>
      <c r="J18" s="74"/>
      <c r="K18" s="85"/>
      <c r="L18" s="74"/>
    </row>
    <row r="19" spans="2:12">
      <c r="B19" s="93" t="s">
        <v>33</v>
      </c>
      <c r="C19" s="72"/>
      <c r="D19" s="72"/>
      <c r="E19" s="72"/>
      <c r="F19" s="72"/>
      <c r="G19" s="72"/>
      <c r="H19" s="72"/>
      <c r="I19" s="72"/>
      <c r="J19" s="81">
        <f>SUM(J20:J24)</f>
        <v>72.393199999999993</v>
      </c>
      <c r="K19" s="82">
        <v>0.66107476900989948</v>
      </c>
      <c r="L19" s="82">
        <f>J19/'סכום נכסי הקרן'!$C$42</f>
        <v>1.925651362658928E-2</v>
      </c>
    </row>
    <row r="20" spans="2:12">
      <c r="B20" s="77" t="s">
        <v>437</v>
      </c>
      <c r="C20" s="74" t="s">
        <v>443</v>
      </c>
      <c r="D20" s="74">
        <v>10</v>
      </c>
      <c r="E20" s="74" t="s">
        <v>433</v>
      </c>
      <c r="F20" s="74" t="s">
        <v>434</v>
      </c>
      <c r="G20" s="87" t="s">
        <v>149</v>
      </c>
      <c r="H20" s="88">
        <v>0</v>
      </c>
      <c r="I20" s="88">
        <v>0</v>
      </c>
      <c r="J20" s="84">
        <v>2.0701999999999998</v>
      </c>
      <c r="K20" s="85">
        <v>1.8721079698493386E-2</v>
      </c>
      <c r="L20" s="85">
        <f>J20/'סכום נכסי הקרן'!$C$42</f>
        <v>5.5067098166354197E-4</v>
      </c>
    </row>
    <row r="21" spans="2:12">
      <c r="B21" s="77" t="s">
        <v>437</v>
      </c>
      <c r="C21" s="74" t="s">
        <v>444</v>
      </c>
      <c r="D21" s="74">
        <v>10</v>
      </c>
      <c r="E21" s="74" t="s">
        <v>433</v>
      </c>
      <c r="F21" s="74" t="s">
        <v>434</v>
      </c>
      <c r="G21" s="87" t="s">
        <v>139</v>
      </c>
      <c r="H21" s="88">
        <v>0</v>
      </c>
      <c r="I21" s="88">
        <v>0</v>
      </c>
      <c r="J21" s="84">
        <v>57.336599999999997</v>
      </c>
      <c r="K21" s="85">
        <v>0.52418140969714833</v>
      </c>
      <c r="L21" s="85">
        <f>J21/'סכום נכסי הקרן'!$C$42</f>
        <v>1.5251474160588273E-2</v>
      </c>
    </row>
    <row r="22" spans="2:12">
      <c r="B22" s="77" t="s">
        <v>437</v>
      </c>
      <c r="C22" s="74" t="s">
        <v>445</v>
      </c>
      <c r="D22" s="74">
        <v>10</v>
      </c>
      <c r="E22" s="74" t="s">
        <v>433</v>
      </c>
      <c r="F22" s="74" t="s">
        <v>434</v>
      </c>
      <c r="G22" s="87" t="s">
        <v>148</v>
      </c>
      <c r="H22" s="88">
        <v>0</v>
      </c>
      <c r="I22" s="88">
        <v>0</v>
      </c>
      <c r="J22" s="84">
        <v>1.0364</v>
      </c>
      <c r="K22" s="85">
        <v>9.4933224943299123E-3</v>
      </c>
      <c r="L22" s="85">
        <f>J22/'סכום נכסי הקרן'!$C$42</f>
        <v>2.7568128943874744E-4</v>
      </c>
    </row>
    <row r="23" spans="2:12">
      <c r="B23" s="77" t="s">
        <v>437</v>
      </c>
      <c r="C23" s="74" t="s">
        <v>446</v>
      </c>
      <c r="D23" s="74">
        <v>10</v>
      </c>
      <c r="E23" s="74" t="s">
        <v>433</v>
      </c>
      <c r="F23" s="74" t="s">
        <v>434</v>
      </c>
      <c r="G23" s="87" t="s">
        <v>141</v>
      </c>
      <c r="H23" s="88">
        <v>0</v>
      </c>
      <c r="I23" s="88">
        <v>0</v>
      </c>
      <c r="J23" s="84">
        <v>11.1257</v>
      </c>
      <c r="K23" s="85">
        <v>0.10117673767272582</v>
      </c>
      <c r="L23" s="85">
        <f>J23/'סכום נכסי הקרן'!$C$42</f>
        <v>2.9594242781828179E-3</v>
      </c>
    </row>
    <row r="24" spans="2:12">
      <c r="B24" s="77" t="s">
        <v>437</v>
      </c>
      <c r="C24" s="74" t="s">
        <v>447</v>
      </c>
      <c r="D24" s="74">
        <v>10</v>
      </c>
      <c r="E24" s="74" t="s">
        <v>433</v>
      </c>
      <c r="F24" s="74" t="s">
        <v>434</v>
      </c>
      <c r="G24" s="87" t="s">
        <v>143</v>
      </c>
      <c r="H24" s="88">
        <v>0</v>
      </c>
      <c r="I24" s="88">
        <v>0</v>
      </c>
      <c r="J24" s="84">
        <v>0.82430000000000003</v>
      </c>
      <c r="K24" s="85">
        <v>7.5022194472018858E-3</v>
      </c>
      <c r="L24" s="85">
        <f>J24/'סכום נכסי הקרן'!$C$42</f>
        <v>2.1926291671590074E-4</v>
      </c>
    </row>
    <row r="25" spans="2:12">
      <c r="B25" s="73"/>
      <c r="C25" s="74"/>
      <c r="D25" s="74"/>
      <c r="E25" s="74"/>
      <c r="F25" s="74"/>
      <c r="G25" s="74"/>
      <c r="H25" s="74"/>
      <c r="I25" s="74"/>
      <c r="J25" s="74"/>
      <c r="K25" s="85"/>
      <c r="L25" s="74"/>
    </row>
    <row r="26" spans="2:12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12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12">
      <c r="B28" s="89" t="s">
        <v>224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12">
      <c r="B29" s="95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2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12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12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2:12"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2:12"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2:12">
      <c r="D125" s="1"/>
    </row>
    <row r="126" spans="2:12">
      <c r="D126" s="1"/>
    </row>
    <row r="127" spans="2:12">
      <c r="D127" s="1"/>
    </row>
    <row r="128" spans="2:12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57"/>
  <sheetViews>
    <sheetView rightToLeft="1" zoomScale="85" zoomScaleNormal="85" workbookViewId="0">
      <selection activeCell="F21" sqref="F21"/>
    </sheetView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51.7109375" style="2" bestFit="1" customWidth="1"/>
    <col min="4" max="4" width="8.5703125" style="2" bestFit="1" customWidth="1"/>
    <col min="5" max="5" width="12" style="1" bestFit="1" customWidth="1"/>
    <col min="6" max="7" width="11.28515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47" t="s">
        <v>155</v>
      </c>
      <c r="C1" s="68" t="s" vm="1">
        <v>233</v>
      </c>
    </row>
    <row r="2" spans="2:51">
      <c r="B2" s="47" t="s">
        <v>154</v>
      </c>
      <c r="C2" s="68" t="s">
        <v>234</v>
      </c>
    </row>
    <row r="3" spans="2:51">
      <c r="B3" s="47" t="s">
        <v>156</v>
      </c>
      <c r="C3" s="68" t="s">
        <v>235</v>
      </c>
    </row>
    <row r="4" spans="2:51">
      <c r="B4" s="47" t="s">
        <v>157</v>
      </c>
      <c r="C4" s="68">
        <v>2149</v>
      </c>
    </row>
    <row r="6" spans="2:51" ht="26.25" customHeight="1">
      <c r="B6" s="109" t="s">
        <v>186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51" ht="26.25" customHeight="1">
      <c r="B7" s="109" t="s">
        <v>77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51" s="3" customFormat="1" ht="63">
      <c r="B8" s="22" t="s">
        <v>92</v>
      </c>
      <c r="C8" s="30" t="s">
        <v>35</v>
      </c>
      <c r="D8" s="30" t="s">
        <v>46</v>
      </c>
      <c r="E8" s="30" t="s">
        <v>79</v>
      </c>
      <c r="F8" s="30" t="s">
        <v>80</v>
      </c>
      <c r="G8" s="30" t="s">
        <v>209</v>
      </c>
      <c r="H8" s="30" t="s">
        <v>208</v>
      </c>
      <c r="I8" s="30" t="s">
        <v>87</v>
      </c>
      <c r="J8" s="30" t="s">
        <v>158</v>
      </c>
      <c r="K8" s="31" t="s">
        <v>160</v>
      </c>
      <c r="L8" s="1"/>
      <c r="AW8" s="1"/>
    </row>
    <row r="9" spans="2:51" s="3" customFormat="1" ht="22.5" customHeight="1">
      <c r="B9" s="15"/>
      <c r="C9" s="16"/>
      <c r="D9" s="16"/>
      <c r="E9" s="16"/>
      <c r="F9" s="16" t="s">
        <v>21</v>
      </c>
      <c r="G9" s="16" t="s">
        <v>216</v>
      </c>
      <c r="H9" s="16"/>
      <c r="I9" s="16" t="s">
        <v>212</v>
      </c>
      <c r="J9" s="32" t="s">
        <v>19</v>
      </c>
      <c r="K9" s="17" t="s">
        <v>19</v>
      </c>
      <c r="AW9" s="1"/>
    </row>
    <row r="10" spans="2:5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AW10" s="1"/>
    </row>
    <row r="11" spans="2:51" s="4" customFormat="1" ht="18" customHeight="1">
      <c r="B11" s="69" t="s">
        <v>37</v>
      </c>
      <c r="C11" s="70"/>
      <c r="D11" s="70"/>
      <c r="E11" s="70"/>
      <c r="F11" s="70"/>
      <c r="G11" s="78"/>
      <c r="H11" s="80"/>
      <c r="I11" s="78">
        <v>-4.005169930000001</v>
      </c>
      <c r="J11" s="79">
        <f>I11/$I$11</f>
        <v>1</v>
      </c>
      <c r="K11" s="79">
        <f>I11/'סכום נכסי הקרן'!$C$42</f>
        <v>-1.0653709096137573E-3</v>
      </c>
      <c r="L11" s="104"/>
      <c r="AW11" s="1"/>
    </row>
    <row r="12" spans="2:51" ht="19.5" customHeight="1">
      <c r="B12" s="71" t="s">
        <v>30</v>
      </c>
      <c r="C12" s="72"/>
      <c r="D12" s="72"/>
      <c r="E12" s="72"/>
      <c r="F12" s="72"/>
      <c r="G12" s="81"/>
      <c r="H12" s="83"/>
      <c r="I12" s="81">
        <v>-4.005169930000001</v>
      </c>
      <c r="J12" s="82">
        <f t="shared" ref="J12:J24" si="0">I12/$I$11</f>
        <v>1</v>
      </c>
      <c r="K12" s="82">
        <f>I12/'סכום נכסי הקרן'!$C$42</f>
        <v>-1.0653709096137573E-3</v>
      </c>
      <c r="L12" s="103"/>
    </row>
    <row r="13" spans="2:51">
      <c r="B13" s="93" t="s">
        <v>380</v>
      </c>
      <c r="C13" s="72"/>
      <c r="D13" s="72"/>
      <c r="E13" s="72"/>
      <c r="F13" s="72"/>
      <c r="G13" s="81"/>
      <c r="H13" s="83"/>
      <c r="I13" s="81">
        <v>-2.4398400000000002</v>
      </c>
      <c r="J13" s="82">
        <f t="shared" si="0"/>
        <v>0.60917265500392881</v>
      </c>
      <c r="K13" s="82">
        <f>I13/'סכום נכסי הקרן'!$C$42</f>
        <v>-6.4899482557336321E-4</v>
      </c>
      <c r="L13" s="103"/>
    </row>
    <row r="14" spans="2:51">
      <c r="B14" s="77" t="s">
        <v>381</v>
      </c>
      <c r="C14" s="74" t="s">
        <v>382</v>
      </c>
      <c r="D14" s="87" t="s">
        <v>383</v>
      </c>
      <c r="E14" s="87" t="s">
        <v>139</v>
      </c>
      <c r="F14" s="96">
        <v>43677</v>
      </c>
      <c r="G14" s="84">
        <v>10212</v>
      </c>
      <c r="H14" s="86">
        <v>-1.7215</v>
      </c>
      <c r="I14" s="84">
        <v>-0.17580000000000001</v>
      </c>
      <c r="J14" s="85">
        <f t="shared" si="0"/>
        <v>4.3893268718313776E-2</v>
      </c>
      <c r="K14" s="85">
        <f>I14/'סכום נכסי הקרן'!$C$42</f>
        <v>-4.6762611620351022E-5</v>
      </c>
      <c r="L14" s="103"/>
    </row>
    <row r="15" spans="2:51">
      <c r="B15" s="77" t="s">
        <v>384</v>
      </c>
      <c r="C15" s="74" t="s">
        <v>385</v>
      </c>
      <c r="D15" s="87" t="s">
        <v>383</v>
      </c>
      <c r="E15" s="87" t="s">
        <v>139</v>
      </c>
      <c r="F15" s="96">
        <v>43802</v>
      </c>
      <c r="G15" s="84">
        <v>6835.6</v>
      </c>
      <c r="H15" s="86">
        <v>-1.3109</v>
      </c>
      <c r="I15" s="84">
        <v>-8.9609999999999995E-2</v>
      </c>
      <c r="J15" s="85">
        <f t="shared" si="0"/>
        <v>2.2373582536109767E-2</v>
      </c>
      <c r="K15" s="85">
        <f>I15/'סכום נכסי הקרן'!$C$42</f>
        <v>-2.3836163977813736E-5</v>
      </c>
      <c r="L15" s="103"/>
    </row>
    <row r="16" spans="2:51" s="7" customFormat="1">
      <c r="B16" s="77" t="s">
        <v>386</v>
      </c>
      <c r="C16" s="74" t="s">
        <v>387</v>
      </c>
      <c r="D16" s="87" t="s">
        <v>383</v>
      </c>
      <c r="E16" s="87" t="s">
        <v>139</v>
      </c>
      <c r="F16" s="96">
        <v>43992</v>
      </c>
      <c r="G16" s="84">
        <v>402416.56</v>
      </c>
      <c r="H16" s="86">
        <v>-0.64249999999999996</v>
      </c>
      <c r="I16" s="84">
        <v>-2.58541</v>
      </c>
      <c r="J16" s="85">
        <f t="shared" si="0"/>
        <v>0.64551817905014564</v>
      </c>
      <c r="K16" s="85">
        <f>I16/'סכום נכסי הקרן'!$C$42</f>
        <v>-6.8771628958686989E-4</v>
      </c>
      <c r="L16" s="105"/>
      <c r="AW16" s="1"/>
      <c r="AY16" s="1"/>
    </row>
    <row r="17" spans="2:51" s="7" customFormat="1">
      <c r="B17" s="77" t="s">
        <v>388</v>
      </c>
      <c r="C17" s="74" t="s">
        <v>389</v>
      </c>
      <c r="D17" s="87" t="s">
        <v>383</v>
      </c>
      <c r="E17" s="87" t="s">
        <v>139</v>
      </c>
      <c r="F17" s="96">
        <v>43657</v>
      </c>
      <c r="G17" s="84">
        <v>183991.6</v>
      </c>
      <c r="H17" s="86">
        <v>-0.30740000000000001</v>
      </c>
      <c r="I17" s="84">
        <v>-0.56559000000000004</v>
      </c>
      <c r="J17" s="85">
        <f t="shared" si="0"/>
        <v>0.14121498210688901</v>
      </c>
      <c r="K17" s="85">
        <f>I17/'סכום נכסי הקרן'!$C$42</f>
        <v>-1.5044633393830679E-4</v>
      </c>
      <c r="L17" s="105"/>
      <c r="AW17" s="1"/>
      <c r="AY17" s="1"/>
    </row>
    <row r="18" spans="2:51" s="7" customFormat="1">
      <c r="B18" s="77" t="s">
        <v>390</v>
      </c>
      <c r="C18" s="74" t="s">
        <v>391</v>
      </c>
      <c r="D18" s="87" t="s">
        <v>383</v>
      </c>
      <c r="E18" s="87" t="s">
        <v>139</v>
      </c>
      <c r="F18" s="96">
        <v>43986</v>
      </c>
      <c r="G18" s="84">
        <v>34643</v>
      </c>
      <c r="H18" s="86">
        <v>4.87E-2</v>
      </c>
      <c r="I18" s="84">
        <v>1.686E-2</v>
      </c>
      <c r="J18" s="85">
        <f t="shared" si="0"/>
        <v>-4.2095592183775321E-3</v>
      </c>
      <c r="K18" s="85">
        <f>I18/'סכום נכסי הקרן'!$C$42</f>
        <v>4.4847419335558484E-6</v>
      </c>
      <c r="L18" s="105"/>
      <c r="AW18" s="1"/>
      <c r="AY18" s="1"/>
    </row>
    <row r="19" spans="2:51">
      <c r="B19" s="77" t="s">
        <v>392</v>
      </c>
      <c r="C19" s="74" t="s">
        <v>393</v>
      </c>
      <c r="D19" s="87" t="s">
        <v>383</v>
      </c>
      <c r="E19" s="87" t="s">
        <v>139</v>
      </c>
      <c r="F19" s="96">
        <v>43986</v>
      </c>
      <c r="G19" s="84">
        <v>17330</v>
      </c>
      <c r="H19" s="86">
        <v>9.7699999999999995E-2</v>
      </c>
      <c r="I19" s="84">
        <v>1.6930000000000001E-2</v>
      </c>
      <c r="J19" s="85">
        <f t="shared" si="0"/>
        <v>-4.2270366291299894E-3</v>
      </c>
      <c r="K19" s="85">
        <f>I19/'סכום נכסי הקרן'!$C$42</f>
        <v>4.5033618585468871E-6</v>
      </c>
      <c r="L19" s="103"/>
    </row>
    <row r="20" spans="2:51">
      <c r="B20" s="77" t="s">
        <v>394</v>
      </c>
      <c r="C20" s="74" t="s">
        <v>395</v>
      </c>
      <c r="D20" s="87" t="s">
        <v>383</v>
      </c>
      <c r="E20" s="87" t="s">
        <v>139</v>
      </c>
      <c r="F20" s="96">
        <v>43642</v>
      </c>
      <c r="G20" s="84">
        <v>10506.3</v>
      </c>
      <c r="H20" s="86">
        <v>1.1272</v>
      </c>
      <c r="I20" s="84">
        <v>0.11843000000000001</v>
      </c>
      <c r="J20" s="85">
        <f t="shared" si="0"/>
        <v>-2.9569282220192835E-2</v>
      </c>
      <c r="K20" s="85">
        <f>I20/'סכום נכסי הקרן'!$C$42</f>
        <v>3.150225309555274E-5</v>
      </c>
      <c r="L20" s="103"/>
    </row>
    <row r="21" spans="2:51">
      <c r="B21" s="77" t="s">
        <v>396</v>
      </c>
      <c r="C21" s="74" t="s">
        <v>397</v>
      </c>
      <c r="D21" s="87" t="s">
        <v>383</v>
      </c>
      <c r="E21" s="87" t="s">
        <v>139</v>
      </c>
      <c r="F21" s="96">
        <v>43920</v>
      </c>
      <c r="G21" s="84">
        <v>21814.7</v>
      </c>
      <c r="H21" s="86">
        <v>1.7813000000000001</v>
      </c>
      <c r="I21" s="84">
        <v>0.38858999999999999</v>
      </c>
      <c r="J21" s="85">
        <f t="shared" si="0"/>
        <v>-9.7022100632818811E-2</v>
      </c>
      <c r="K21" s="85">
        <f>I21/'סכום נכסי הקרן'!$C$42</f>
        <v>1.0336452360382368E-4</v>
      </c>
      <c r="L21" s="103"/>
    </row>
    <row r="22" spans="2:51">
      <c r="B22" s="77" t="s">
        <v>398</v>
      </c>
      <c r="C22" s="74" t="s">
        <v>399</v>
      </c>
      <c r="D22" s="87" t="s">
        <v>383</v>
      </c>
      <c r="E22" s="87" t="s">
        <v>139</v>
      </c>
      <c r="F22" s="96">
        <v>43920</v>
      </c>
      <c r="G22" s="84">
        <v>17672.5</v>
      </c>
      <c r="H22" s="86">
        <v>2.2256999999999998</v>
      </c>
      <c r="I22" s="84">
        <v>0.39333999999999997</v>
      </c>
      <c r="J22" s="85">
        <f t="shared" si="0"/>
        <v>-9.8208067791021258E-2</v>
      </c>
      <c r="K22" s="85">
        <f>I22/'סכום נכסי הקרן'!$C$42</f>
        <v>1.0462801851392987E-4</v>
      </c>
      <c r="L22" s="103"/>
    </row>
    <row r="23" spans="2:51">
      <c r="B23" s="77" t="s">
        <v>400</v>
      </c>
      <c r="C23" s="74" t="s">
        <v>401</v>
      </c>
      <c r="D23" s="87" t="s">
        <v>383</v>
      </c>
      <c r="E23" s="87" t="s">
        <v>139</v>
      </c>
      <c r="F23" s="96">
        <v>44012</v>
      </c>
      <c r="G23" s="84">
        <v>34660</v>
      </c>
      <c r="H23" s="86">
        <v>0.24579999999999999</v>
      </c>
      <c r="I23" s="84">
        <v>8.5180000000000006E-2</v>
      </c>
      <c r="J23" s="85">
        <f t="shared" si="0"/>
        <v>-2.1267512112775694E-2</v>
      </c>
      <c r="K23" s="85">
        <f>I23/'סכום נכסי הקרן'!$C$42</f>
        <v>2.2657788724809443E-5</v>
      </c>
      <c r="L23" s="103"/>
    </row>
    <row r="24" spans="2:51">
      <c r="B24" s="77" t="s">
        <v>402</v>
      </c>
      <c r="C24" s="74" t="s">
        <v>403</v>
      </c>
      <c r="D24" s="87" t="s">
        <v>383</v>
      </c>
      <c r="E24" s="87" t="s">
        <v>139</v>
      </c>
      <c r="F24" s="96">
        <v>43997</v>
      </c>
      <c r="G24" s="84">
        <v>6932</v>
      </c>
      <c r="H24" s="86">
        <v>-0.61680000000000001</v>
      </c>
      <c r="I24" s="84">
        <v>-4.2759999999999999E-2</v>
      </c>
      <c r="J24" s="85">
        <f t="shared" si="0"/>
        <v>1.0676201196786672E-2</v>
      </c>
      <c r="K24" s="85">
        <f>I24/'סכום נכסי הקרן'!$C$42</f>
        <v>-1.13741141802401E-5</v>
      </c>
      <c r="L24" s="103"/>
    </row>
    <row r="25" spans="2:51">
      <c r="B25" s="73"/>
      <c r="C25" s="74"/>
      <c r="D25" s="74"/>
      <c r="E25" s="74"/>
      <c r="F25" s="74"/>
      <c r="G25" s="84"/>
      <c r="H25" s="86"/>
      <c r="I25" s="74"/>
      <c r="J25" s="85"/>
      <c r="K25" s="74"/>
      <c r="L25" s="103"/>
    </row>
    <row r="26" spans="2:51">
      <c r="B26" s="93" t="s">
        <v>204</v>
      </c>
      <c r="C26" s="72"/>
      <c r="D26" s="72"/>
      <c r="E26" s="72"/>
      <c r="F26" s="72"/>
      <c r="G26" s="81"/>
      <c r="H26" s="83"/>
      <c r="I26" s="81">
        <v>-1.4860899999999999</v>
      </c>
      <c r="J26" s="82">
        <f t="shared" ref="J26:J35" si="1">I26/$I$11</f>
        <v>0.37104293350170026</v>
      </c>
      <c r="K26" s="82">
        <f>I26/'סכום נכסי הקרן'!$C$42</f>
        <v>-3.9529834757046328E-4</v>
      </c>
      <c r="L26" s="103"/>
    </row>
    <row r="27" spans="2:51">
      <c r="B27" s="77" t="s">
        <v>404</v>
      </c>
      <c r="C27" s="74" t="s">
        <v>405</v>
      </c>
      <c r="D27" s="87" t="s">
        <v>383</v>
      </c>
      <c r="E27" s="87" t="s">
        <v>141</v>
      </c>
      <c r="F27" s="96">
        <v>43957</v>
      </c>
      <c r="G27" s="84">
        <v>3106.24</v>
      </c>
      <c r="H27" s="86">
        <v>3.3483999999999998</v>
      </c>
      <c r="I27" s="84">
        <v>0.10401000000000001</v>
      </c>
      <c r="J27" s="85">
        <f t="shared" si="1"/>
        <v>-2.5968935605186663E-2</v>
      </c>
      <c r="K27" s="85">
        <f>I27/'סכום נכסי הקרן'!$C$42</f>
        <v>2.7666548547398804E-5</v>
      </c>
      <c r="L27" s="103"/>
    </row>
    <row r="28" spans="2:51">
      <c r="B28" s="77" t="s">
        <v>406</v>
      </c>
      <c r="C28" s="74" t="s">
        <v>407</v>
      </c>
      <c r="D28" s="87" t="s">
        <v>383</v>
      </c>
      <c r="E28" s="87" t="s">
        <v>141</v>
      </c>
      <c r="F28" s="96">
        <v>43965</v>
      </c>
      <c r="G28" s="84">
        <v>262.64999999999998</v>
      </c>
      <c r="H28" s="86">
        <v>-3.6474000000000002</v>
      </c>
      <c r="I28" s="84">
        <v>-9.58E-3</v>
      </c>
      <c r="J28" s="85">
        <f t="shared" si="1"/>
        <v>2.3919085001219906E-3</v>
      </c>
      <c r="K28" s="85">
        <f>I28/'סכום נכסי הקרן'!$C$42</f>
        <v>-2.548269734487843E-6</v>
      </c>
      <c r="L28" s="103"/>
    </row>
    <row r="29" spans="2:51">
      <c r="B29" s="77" t="s">
        <v>408</v>
      </c>
      <c r="C29" s="74" t="s">
        <v>409</v>
      </c>
      <c r="D29" s="87" t="s">
        <v>383</v>
      </c>
      <c r="E29" s="87" t="s">
        <v>141</v>
      </c>
      <c r="F29" s="96">
        <v>43942</v>
      </c>
      <c r="G29" s="84">
        <v>4888.03</v>
      </c>
      <c r="H29" s="86">
        <v>-3.3167</v>
      </c>
      <c r="I29" s="84">
        <v>-0.16212000000000001</v>
      </c>
      <c r="J29" s="85">
        <f t="shared" si="1"/>
        <v>4.047768330269072E-2</v>
      </c>
      <c r="K29" s="85">
        <f>I29/'סכום נכסי הקרן'!$C$42</f>
        <v>-4.3123746279245215E-5</v>
      </c>
      <c r="L29" s="103"/>
    </row>
    <row r="30" spans="2:51">
      <c r="B30" s="77" t="s">
        <v>410</v>
      </c>
      <c r="C30" s="74" t="s">
        <v>411</v>
      </c>
      <c r="D30" s="87" t="s">
        <v>383</v>
      </c>
      <c r="E30" s="87" t="s">
        <v>141</v>
      </c>
      <c r="F30" s="96">
        <v>43914</v>
      </c>
      <c r="G30" s="84">
        <v>17750.560000000001</v>
      </c>
      <c r="H30" s="86">
        <v>-2.6413000000000002</v>
      </c>
      <c r="I30" s="84">
        <v>-0.46885000000000004</v>
      </c>
      <c r="J30" s="85">
        <f t="shared" si="1"/>
        <v>0.11706120044699325</v>
      </c>
      <c r="K30" s="85">
        <f>I30/'סכום נכסי הקרן'!$C$42</f>
        <v>-1.2471359760069157E-4</v>
      </c>
      <c r="L30" s="103"/>
    </row>
    <row r="31" spans="2:51">
      <c r="B31" s="77" t="s">
        <v>412</v>
      </c>
      <c r="C31" s="74" t="s">
        <v>413</v>
      </c>
      <c r="D31" s="87" t="s">
        <v>383</v>
      </c>
      <c r="E31" s="87" t="s">
        <v>141</v>
      </c>
      <c r="F31" s="96">
        <v>43923</v>
      </c>
      <c r="G31" s="84">
        <v>34140.269999999997</v>
      </c>
      <c r="H31" s="86">
        <v>-2.5222000000000002</v>
      </c>
      <c r="I31" s="84">
        <v>-0.86108000000000007</v>
      </c>
      <c r="J31" s="85">
        <f t="shared" si="1"/>
        <v>0.21499212643893983</v>
      </c>
      <c r="K31" s="85">
        <f>I31/'סכום נכסי הקרן'!$C$42</f>
        <v>-2.2904635730404928E-4</v>
      </c>
      <c r="L31" s="103"/>
    </row>
    <row r="32" spans="2:51">
      <c r="B32" s="77" t="s">
        <v>414</v>
      </c>
      <c r="C32" s="74" t="s">
        <v>415</v>
      </c>
      <c r="D32" s="87" t="s">
        <v>383</v>
      </c>
      <c r="E32" s="87" t="s">
        <v>141</v>
      </c>
      <c r="F32" s="96">
        <v>43955</v>
      </c>
      <c r="G32" s="84">
        <v>5697.45</v>
      </c>
      <c r="H32" s="86">
        <v>-2.2757999999999998</v>
      </c>
      <c r="I32" s="84">
        <v>-0.12966</v>
      </c>
      <c r="J32" s="85">
        <f t="shared" si="1"/>
        <v>3.2373158259479881E-2</v>
      </c>
      <c r="K32" s="85">
        <f>I32/'סכום נכסי הקרן'!$C$42</f>
        <v>-3.4489421061972203E-5</v>
      </c>
      <c r="L32" s="103"/>
    </row>
    <row r="33" spans="2:12">
      <c r="B33" s="77" t="s">
        <v>416</v>
      </c>
      <c r="C33" s="74" t="s">
        <v>417</v>
      </c>
      <c r="D33" s="87" t="s">
        <v>383</v>
      </c>
      <c r="E33" s="87" t="s">
        <v>141</v>
      </c>
      <c r="F33" s="96">
        <v>43985</v>
      </c>
      <c r="G33" s="84">
        <v>11692.97</v>
      </c>
      <c r="H33" s="86">
        <v>0.21890000000000001</v>
      </c>
      <c r="I33" s="84">
        <v>2.5600000000000001E-2</v>
      </c>
      <c r="J33" s="85">
        <f t="shared" si="1"/>
        <v>-6.3917387894700372E-3</v>
      </c>
      <c r="K33" s="85">
        <f>I33/'סכום נכסי הקרן'!$C$42</f>
        <v>6.8095725681512297E-6</v>
      </c>
      <c r="L33" s="103"/>
    </row>
    <row r="34" spans="2:12">
      <c r="B34" s="77" t="s">
        <v>418</v>
      </c>
      <c r="C34" s="74" t="s">
        <v>419</v>
      </c>
      <c r="D34" s="87" t="s">
        <v>383</v>
      </c>
      <c r="E34" s="87" t="s">
        <v>141</v>
      </c>
      <c r="F34" s="96">
        <v>43993</v>
      </c>
      <c r="G34" s="84">
        <v>3073.54</v>
      </c>
      <c r="H34" s="86">
        <v>1.3013999999999999</v>
      </c>
      <c r="I34" s="84">
        <v>0.04</v>
      </c>
      <c r="J34" s="85">
        <f t="shared" si="1"/>
        <v>-9.9870918585469332E-3</v>
      </c>
      <c r="K34" s="85">
        <f>I34/'סכום נכסי הקרן'!$C$42</f>
        <v>1.0639957137736296E-5</v>
      </c>
      <c r="L34" s="103"/>
    </row>
    <row r="35" spans="2:12">
      <c r="B35" s="77" t="s">
        <v>420</v>
      </c>
      <c r="C35" s="74" t="s">
        <v>421</v>
      </c>
      <c r="D35" s="87" t="s">
        <v>383</v>
      </c>
      <c r="E35" s="87" t="s">
        <v>139</v>
      </c>
      <c r="F35" s="96">
        <v>43888</v>
      </c>
      <c r="G35" s="84">
        <v>1906.13</v>
      </c>
      <c r="H35" s="86">
        <v>-1.2806</v>
      </c>
      <c r="I35" s="84">
        <v>-2.4410000000000001E-2</v>
      </c>
      <c r="J35" s="85">
        <f t="shared" si="1"/>
        <v>6.0946228066782659E-3</v>
      </c>
      <c r="K35" s="85">
        <f>I35/'סכום נכסי הקרן'!$C$42</f>
        <v>-6.4930338433035753E-6</v>
      </c>
      <c r="L35" s="103"/>
    </row>
    <row r="36" spans="2:12">
      <c r="B36" s="73"/>
      <c r="C36" s="74"/>
      <c r="D36" s="74"/>
      <c r="E36" s="74"/>
      <c r="F36" s="74"/>
      <c r="G36" s="84"/>
      <c r="H36" s="86"/>
      <c r="I36" s="74"/>
      <c r="J36" s="85"/>
      <c r="K36" s="74"/>
      <c r="L36" s="103"/>
    </row>
    <row r="37" spans="2:12">
      <c r="B37" s="93" t="s">
        <v>203</v>
      </c>
      <c r="C37" s="72"/>
      <c r="D37" s="72"/>
      <c r="E37" s="72"/>
      <c r="F37" s="72"/>
      <c r="G37" s="81"/>
      <c r="H37" s="83"/>
      <c r="I37" s="81">
        <v>-7.923993E-2</v>
      </c>
      <c r="J37" s="82">
        <f t="shared" ref="J37:J39" si="2">I37/$I$11</f>
        <v>1.9784411494370723E-2</v>
      </c>
      <c r="K37" s="82">
        <f>I37/'סכום נכסי הקרן'!$C$42</f>
        <v>-2.1077736469930611E-5</v>
      </c>
      <c r="L37" s="103"/>
    </row>
    <row r="38" spans="2:12">
      <c r="B38" s="77" t="s">
        <v>422</v>
      </c>
      <c r="C38" s="74" t="s">
        <v>423</v>
      </c>
      <c r="D38" s="87" t="s">
        <v>383</v>
      </c>
      <c r="E38" s="87" t="s">
        <v>140</v>
      </c>
      <c r="F38" s="96">
        <v>43626</v>
      </c>
      <c r="G38" s="84">
        <v>8271.6</v>
      </c>
      <c r="H38" s="86">
        <v>0.87070000000000003</v>
      </c>
      <c r="I38" s="84">
        <v>7.2023939999999995E-2</v>
      </c>
      <c r="J38" s="85">
        <f t="shared" si="2"/>
        <v>-1.7982742619861818E-2</v>
      </c>
      <c r="K38" s="85">
        <f>I38/'סכום נכסי הקרן'!$C$42</f>
        <v>1.9158290862272268E-5</v>
      </c>
      <c r="L38" s="103"/>
    </row>
    <row r="39" spans="2:12">
      <c r="B39" s="77" t="s">
        <v>422</v>
      </c>
      <c r="C39" s="74" t="s">
        <v>424</v>
      </c>
      <c r="D39" s="87" t="s">
        <v>383</v>
      </c>
      <c r="E39" s="87" t="s">
        <v>140</v>
      </c>
      <c r="F39" s="96">
        <v>43881</v>
      </c>
      <c r="G39" s="84">
        <v>8271.6</v>
      </c>
      <c r="H39" s="86">
        <v>-1.8287</v>
      </c>
      <c r="I39" s="84">
        <v>-0.15126386999999999</v>
      </c>
      <c r="J39" s="85">
        <f t="shared" si="2"/>
        <v>3.7767154114232537E-2</v>
      </c>
      <c r="K39" s="85">
        <f>I39/'סכום נכסי הקרן'!$C$42</f>
        <v>-4.0236027332202879E-5</v>
      </c>
      <c r="L39" s="103"/>
    </row>
    <row r="40" spans="2:12">
      <c r="C40" s="1"/>
      <c r="D40" s="1"/>
      <c r="I40" s="103"/>
      <c r="J40" s="103"/>
      <c r="K40" s="103"/>
      <c r="L40" s="103"/>
    </row>
    <row r="41" spans="2:12">
      <c r="B41" s="89" t="s">
        <v>224</v>
      </c>
      <c r="C41" s="1"/>
      <c r="D41" s="1"/>
      <c r="I41" s="103"/>
      <c r="J41" s="103"/>
      <c r="K41" s="103"/>
      <c r="L41" s="103"/>
    </row>
    <row r="42" spans="2:12">
      <c r="B42" s="89" t="s">
        <v>88</v>
      </c>
      <c r="C42" s="1"/>
      <c r="D42" s="1"/>
      <c r="I42" s="103"/>
      <c r="J42" s="103"/>
      <c r="K42" s="103"/>
      <c r="L42" s="103"/>
    </row>
    <row r="43" spans="2:12">
      <c r="B43" s="89" t="s">
        <v>207</v>
      </c>
      <c r="C43" s="1"/>
      <c r="D43" s="1"/>
      <c r="I43" s="103"/>
      <c r="J43" s="103"/>
      <c r="K43" s="103"/>
      <c r="L43" s="103"/>
    </row>
    <row r="44" spans="2:12">
      <c r="B44" s="89" t="s">
        <v>215</v>
      </c>
      <c r="C44" s="1"/>
      <c r="D44" s="1"/>
      <c r="I44" s="103"/>
      <c r="J44" s="103"/>
      <c r="K44" s="103"/>
      <c r="L44" s="103"/>
    </row>
    <row r="45" spans="2:12">
      <c r="C45" s="1"/>
      <c r="D45" s="1"/>
      <c r="I45" s="103"/>
      <c r="J45" s="103"/>
      <c r="K45" s="103"/>
      <c r="L45" s="103"/>
    </row>
    <row r="46" spans="2:12">
      <c r="C46" s="1"/>
      <c r="D46" s="1"/>
      <c r="I46" s="103"/>
      <c r="J46" s="103"/>
      <c r="K46" s="103"/>
      <c r="L46" s="103"/>
    </row>
    <row r="47" spans="2:12">
      <c r="C47" s="1"/>
      <c r="D47" s="1"/>
      <c r="I47" s="103"/>
      <c r="J47" s="103"/>
      <c r="K47" s="103"/>
      <c r="L47" s="103"/>
    </row>
    <row r="48" spans="2:12">
      <c r="C48" s="1"/>
      <c r="D48" s="1"/>
      <c r="I48" s="103"/>
      <c r="J48" s="103"/>
      <c r="K48" s="103"/>
      <c r="L48" s="103"/>
    </row>
    <row r="49" spans="3:12">
      <c r="C49" s="1"/>
      <c r="D49" s="1"/>
      <c r="I49" s="103"/>
      <c r="J49" s="103"/>
      <c r="K49" s="103"/>
      <c r="L49" s="103"/>
    </row>
    <row r="50" spans="3:12">
      <c r="C50" s="1"/>
      <c r="D50" s="1"/>
      <c r="I50" s="103"/>
      <c r="J50" s="103"/>
      <c r="K50" s="103"/>
      <c r="L50" s="103"/>
    </row>
    <row r="51" spans="3:12">
      <c r="C51" s="1"/>
      <c r="D51" s="1"/>
      <c r="I51" s="103"/>
      <c r="J51" s="103"/>
      <c r="K51" s="103"/>
      <c r="L51" s="103"/>
    </row>
    <row r="52" spans="3:12">
      <c r="C52" s="1"/>
      <c r="D52" s="1"/>
      <c r="I52" s="103"/>
      <c r="J52" s="103"/>
      <c r="K52" s="103"/>
      <c r="L52" s="103"/>
    </row>
    <row r="53" spans="3:12">
      <c r="C53" s="1"/>
      <c r="D53" s="1"/>
      <c r="I53" s="103"/>
      <c r="J53" s="103"/>
      <c r="K53" s="103"/>
      <c r="L53" s="103"/>
    </row>
    <row r="54" spans="3:12">
      <c r="C54" s="1"/>
      <c r="D54" s="1"/>
      <c r="I54" s="103"/>
      <c r="J54" s="103"/>
      <c r="K54" s="103"/>
      <c r="L54" s="103"/>
    </row>
    <row r="55" spans="3:12">
      <c r="C55" s="1"/>
      <c r="D55" s="1"/>
      <c r="I55" s="103"/>
      <c r="J55" s="103"/>
      <c r="K55" s="103"/>
      <c r="L55" s="103"/>
    </row>
    <row r="56" spans="3:12">
      <c r="C56" s="1"/>
      <c r="D56" s="1"/>
      <c r="I56" s="103"/>
      <c r="J56" s="103"/>
      <c r="K56" s="103"/>
      <c r="L56" s="103"/>
    </row>
    <row r="57" spans="3:12">
      <c r="C57" s="1"/>
      <c r="D57" s="1"/>
      <c r="I57" s="103"/>
      <c r="J57" s="103"/>
      <c r="K57" s="103"/>
      <c r="L57" s="103"/>
    </row>
    <row r="58" spans="3:12">
      <c r="C58" s="1"/>
      <c r="D58" s="1"/>
      <c r="I58" s="103"/>
      <c r="J58" s="103"/>
      <c r="K58" s="103"/>
      <c r="L58" s="103"/>
    </row>
    <row r="59" spans="3:12">
      <c r="C59" s="1"/>
      <c r="D59" s="1"/>
      <c r="I59" s="103"/>
      <c r="J59" s="103"/>
      <c r="K59" s="103"/>
      <c r="L59" s="103"/>
    </row>
    <row r="60" spans="3:12">
      <c r="C60" s="1"/>
      <c r="D60" s="1"/>
      <c r="I60" s="103"/>
      <c r="J60" s="103"/>
      <c r="K60" s="103"/>
      <c r="L60" s="103"/>
    </row>
    <row r="61" spans="3:12">
      <c r="C61" s="1"/>
      <c r="D61" s="1"/>
      <c r="I61" s="103"/>
      <c r="J61" s="103"/>
      <c r="K61" s="103"/>
      <c r="L61" s="103"/>
    </row>
    <row r="62" spans="3:12">
      <c r="C62" s="1"/>
      <c r="D62" s="1"/>
      <c r="I62" s="103"/>
      <c r="J62" s="103"/>
      <c r="K62" s="103"/>
      <c r="L62" s="103"/>
    </row>
    <row r="63" spans="3:12">
      <c r="C63" s="1"/>
      <c r="D63" s="1"/>
      <c r="I63" s="103"/>
      <c r="J63" s="103"/>
      <c r="K63" s="103"/>
      <c r="L63" s="103"/>
    </row>
    <row r="64" spans="3:12">
      <c r="C64" s="1"/>
      <c r="D64" s="1"/>
      <c r="I64" s="103"/>
      <c r="J64" s="103"/>
      <c r="K64" s="103"/>
      <c r="L64" s="103"/>
    </row>
    <row r="65" spans="3:12">
      <c r="C65" s="1"/>
      <c r="D65" s="1"/>
      <c r="I65" s="103"/>
      <c r="J65" s="103"/>
      <c r="K65" s="103"/>
      <c r="L65" s="103"/>
    </row>
    <row r="66" spans="3:12">
      <c r="C66" s="1"/>
      <c r="D66" s="1"/>
      <c r="I66" s="103"/>
      <c r="J66" s="103"/>
      <c r="K66" s="103"/>
      <c r="L66" s="103"/>
    </row>
    <row r="67" spans="3:12">
      <c r="C67" s="1"/>
      <c r="D67" s="1"/>
      <c r="I67" s="103"/>
      <c r="J67" s="103"/>
      <c r="K67" s="103"/>
      <c r="L67" s="103"/>
    </row>
    <row r="68" spans="3:12">
      <c r="C68" s="1"/>
      <c r="D68" s="1"/>
      <c r="I68" s="103"/>
      <c r="J68" s="103"/>
      <c r="K68" s="103"/>
      <c r="L68" s="103"/>
    </row>
    <row r="69" spans="3:12">
      <c r="C69" s="1"/>
      <c r="D69" s="1"/>
      <c r="I69" s="103"/>
      <c r="J69" s="103"/>
      <c r="K69" s="103"/>
      <c r="L69" s="103"/>
    </row>
    <row r="70" spans="3:12">
      <c r="C70" s="1"/>
      <c r="D70" s="1"/>
      <c r="I70" s="103"/>
      <c r="J70" s="103"/>
      <c r="K70" s="103"/>
      <c r="L70" s="103"/>
    </row>
    <row r="71" spans="3:12">
      <c r="C71" s="1"/>
      <c r="D71" s="1"/>
      <c r="I71" s="103"/>
      <c r="J71" s="103"/>
      <c r="K71" s="103"/>
      <c r="L71" s="103"/>
    </row>
    <row r="72" spans="3:12">
      <c r="C72" s="1"/>
      <c r="D72" s="1"/>
      <c r="I72" s="103"/>
      <c r="J72" s="103"/>
      <c r="K72" s="103"/>
      <c r="L72" s="103"/>
    </row>
    <row r="73" spans="3:12">
      <c r="C73" s="1"/>
      <c r="D73" s="1"/>
      <c r="I73" s="103"/>
      <c r="J73" s="103"/>
      <c r="K73" s="103"/>
      <c r="L73" s="103"/>
    </row>
    <row r="74" spans="3:12">
      <c r="C74" s="1"/>
      <c r="D74" s="1"/>
      <c r="I74" s="103"/>
      <c r="J74" s="103"/>
      <c r="K74" s="103"/>
      <c r="L74" s="103"/>
    </row>
    <row r="75" spans="3:12">
      <c r="C75" s="1"/>
      <c r="D75" s="1"/>
      <c r="I75" s="103"/>
      <c r="J75" s="103"/>
      <c r="K75" s="103"/>
      <c r="L75" s="103"/>
    </row>
    <row r="76" spans="3:12">
      <c r="C76" s="1"/>
      <c r="D76" s="1"/>
      <c r="I76" s="103"/>
      <c r="J76" s="103"/>
      <c r="K76" s="103"/>
      <c r="L76" s="103"/>
    </row>
    <row r="77" spans="3:12">
      <c r="C77" s="1"/>
      <c r="D77" s="1"/>
      <c r="I77" s="103"/>
      <c r="J77" s="103"/>
      <c r="K77" s="103"/>
      <c r="L77" s="103"/>
    </row>
    <row r="78" spans="3:12">
      <c r="C78" s="1"/>
      <c r="D78" s="1"/>
      <c r="I78" s="103"/>
      <c r="J78" s="103"/>
      <c r="K78" s="103"/>
      <c r="L78" s="103"/>
    </row>
    <row r="79" spans="3:12">
      <c r="C79" s="1"/>
      <c r="D79" s="1"/>
      <c r="I79" s="103"/>
      <c r="J79" s="103"/>
      <c r="K79" s="103"/>
      <c r="L79" s="103"/>
    </row>
    <row r="80" spans="3:12">
      <c r="C80" s="1"/>
      <c r="D80" s="1"/>
      <c r="I80" s="103"/>
      <c r="J80" s="103"/>
      <c r="K80" s="103"/>
      <c r="L80" s="103"/>
    </row>
    <row r="81" spans="3:12">
      <c r="C81" s="1"/>
      <c r="D81" s="1"/>
      <c r="I81" s="103"/>
      <c r="J81" s="103"/>
      <c r="K81" s="103"/>
      <c r="L81" s="103"/>
    </row>
    <row r="82" spans="3:12">
      <c r="C82" s="1"/>
      <c r="D82" s="1"/>
      <c r="I82" s="103"/>
      <c r="J82" s="103"/>
      <c r="K82" s="103"/>
      <c r="L82" s="103"/>
    </row>
    <row r="83" spans="3:12">
      <c r="C83" s="1"/>
      <c r="D83" s="1"/>
      <c r="I83" s="103"/>
      <c r="J83" s="103"/>
      <c r="K83" s="103"/>
      <c r="L83" s="103"/>
    </row>
    <row r="84" spans="3:12">
      <c r="C84" s="1"/>
      <c r="D84" s="1"/>
      <c r="I84" s="103"/>
      <c r="J84" s="103"/>
      <c r="K84" s="103"/>
      <c r="L84" s="103"/>
    </row>
    <row r="85" spans="3:12">
      <c r="C85" s="1"/>
      <c r="D85" s="1"/>
      <c r="I85" s="103"/>
      <c r="J85" s="103"/>
      <c r="K85" s="103"/>
      <c r="L85" s="103"/>
    </row>
    <row r="86" spans="3:12">
      <c r="C86" s="1"/>
      <c r="D86" s="1"/>
      <c r="I86" s="103"/>
      <c r="J86" s="103"/>
      <c r="K86" s="103"/>
      <c r="L86" s="103"/>
    </row>
    <row r="87" spans="3:12">
      <c r="C87" s="1"/>
      <c r="D87" s="1"/>
      <c r="I87" s="103"/>
      <c r="J87" s="103"/>
      <c r="K87" s="103"/>
      <c r="L87" s="103"/>
    </row>
    <row r="88" spans="3:12">
      <c r="C88" s="1"/>
      <c r="D88" s="1"/>
      <c r="I88" s="103"/>
      <c r="J88" s="103"/>
      <c r="K88" s="103"/>
      <c r="L88" s="103"/>
    </row>
    <row r="89" spans="3:12">
      <c r="C89" s="1"/>
      <c r="D89" s="1"/>
      <c r="I89" s="103"/>
      <c r="J89" s="103"/>
      <c r="K89" s="103"/>
      <c r="L89" s="103"/>
    </row>
    <row r="90" spans="3:12">
      <c r="C90" s="1"/>
      <c r="D90" s="1"/>
      <c r="I90" s="103"/>
      <c r="J90" s="103"/>
      <c r="K90" s="103"/>
      <c r="L90" s="103"/>
    </row>
    <row r="91" spans="3:12">
      <c r="C91" s="1"/>
      <c r="D91" s="1"/>
      <c r="I91" s="103"/>
      <c r="J91" s="103"/>
      <c r="K91" s="103"/>
      <c r="L91" s="103"/>
    </row>
    <row r="92" spans="3:12">
      <c r="C92" s="1"/>
      <c r="D92" s="1"/>
      <c r="I92" s="103"/>
      <c r="J92" s="103"/>
      <c r="K92" s="103"/>
      <c r="L92" s="103"/>
    </row>
    <row r="93" spans="3:12">
      <c r="C93" s="1"/>
      <c r="D93" s="1"/>
      <c r="I93" s="103"/>
      <c r="J93" s="103"/>
      <c r="K93" s="103"/>
      <c r="L93" s="103"/>
    </row>
    <row r="94" spans="3:12">
      <c r="C94" s="1"/>
      <c r="D94" s="1"/>
      <c r="I94" s="103"/>
      <c r="J94" s="103"/>
      <c r="K94" s="103"/>
      <c r="L94" s="103"/>
    </row>
    <row r="95" spans="3:12">
      <c r="C95" s="1"/>
      <c r="D95" s="1"/>
      <c r="I95" s="103"/>
      <c r="J95" s="103"/>
      <c r="K95" s="103"/>
      <c r="L95" s="103"/>
    </row>
    <row r="96" spans="3:12">
      <c r="C96" s="1"/>
      <c r="D96" s="1"/>
      <c r="I96" s="103"/>
      <c r="J96" s="103"/>
      <c r="K96" s="103"/>
      <c r="L96" s="103"/>
    </row>
    <row r="97" spans="3:12">
      <c r="C97" s="1"/>
      <c r="D97" s="1"/>
      <c r="I97" s="103"/>
      <c r="J97" s="103"/>
      <c r="K97" s="103"/>
      <c r="L97" s="103"/>
    </row>
    <row r="98" spans="3:12">
      <c r="C98" s="1"/>
      <c r="D98" s="1"/>
      <c r="I98" s="103"/>
      <c r="J98" s="103"/>
      <c r="K98" s="103"/>
      <c r="L98" s="103"/>
    </row>
    <row r="99" spans="3:12">
      <c r="C99" s="1"/>
      <c r="D99" s="1"/>
      <c r="I99" s="103"/>
      <c r="J99" s="103"/>
      <c r="K99" s="103"/>
      <c r="L99" s="103"/>
    </row>
    <row r="100" spans="3:12">
      <c r="C100" s="1"/>
      <c r="D100" s="1"/>
      <c r="I100" s="103"/>
      <c r="J100" s="103"/>
      <c r="K100" s="103"/>
      <c r="L100" s="103"/>
    </row>
    <row r="101" spans="3:12">
      <c r="C101" s="1"/>
      <c r="D101" s="1"/>
      <c r="I101" s="103"/>
      <c r="J101" s="103"/>
      <c r="K101" s="103"/>
      <c r="L101" s="103"/>
    </row>
    <row r="102" spans="3:12">
      <c r="C102" s="1"/>
      <c r="D102" s="1"/>
      <c r="I102" s="103"/>
      <c r="J102" s="103"/>
      <c r="K102" s="103"/>
      <c r="L102" s="103"/>
    </row>
    <row r="103" spans="3:12">
      <c r="C103" s="1"/>
      <c r="D103" s="1"/>
      <c r="I103" s="103"/>
      <c r="J103" s="103"/>
      <c r="K103" s="103"/>
      <c r="L103" s="103"/>
    </row>
    <row r="104" spans="3:12">
      <c r="C104" s="1"/>
      <c r="D104" s="1"/>
      <c r="I104" s="103"/>
      <c r="J104" s="103"/>
      <c r="K104" s="103"/>
      <c r="L104" s="103"/>
    </row>
    <row r="105" spans="3:12">
      <c r="C105" s="1"/>
      <c r="D105" s="1"/>
      <c r="I105" s="103"/>
      <c r="J105" s="103"/>
      <c r="K105" s="103"/>
      <c r="L105" s="103"/>
    </row>
    <row r="106" spans="3:12">
      <c r="C106" s="1"/>
      <c r="D106" s="1"/>
      <c r="I106" s="103"/>
      <c r="J106" s="103"/>
      <c r="K106" s="103"/>
      <c r="L106" s="103"/>
    </row>
    <row r="107" spans="3:12">
      <c r="C107" s="1"/>
      <c r="D107" s="1"/>
      <c r="I107" s="103"/>
      <c r="J107" s="103"/>
      <c r="K107" s="103"/>
      <c r="L107" s="103"/>
    </row>
    <row r="108" spans="3:12">
      <c r="C108" s="1"/>
      <c r="D108" s="1"/>
      <c r="I108" s="103"/>
      <c r="J108" s="103"/>
      <c r="K108" s="103"/>
      <c r="L108" s="103"/>
    </row>
    <row r="109" spans="3:12">
      <c r="C109" s="1"/>
      <c r="D109" s="1"/>
      <c r="I109" s="103"/>
      <c r="J109" s="103"/>
      <c r="K109" s="103"/>
      <c r="L109" s="103"/>
    </row>
    <row r="110" spans="3:12">
      <c r="C110" s="1"/>
      <c r="D110" s="1"/>
      <c r="I110" s="103"/>
      <c r="J110" s="103"/>
      <c r="K110" s="103"/>
      <c r="L110" s="103"/>
    </row>
    <row r="111" spans="3:12">
      <c r="C111" s="1"/>
      <c r="D111" s="1"/>
      <c r="I111" s="103"/>
      <c r="J111" s="103"/>
      <c r="K111" s="103"/>
      <c r="L111" s="103"/>
    </row>
    <row r="112" spans="3:12">
      <c r="C112" s="1"/>
      <c r="D112" s="1"/>
      <c r="I112" s="103"/>
      <c r="J112" s="103"/>
      <c r="K112" s="103"/>
      <c r="L112" s="103"/>
    </row>
    <row r="113" spans="3:12">
      <c r="C113" s="1"/>
      <c r="D113" s="1"/>
      <c r="I113" s="103"/>
      <c r="J113" s="103"/>
      <c r="K113" s="103"/>
      <c r="L113" s="103"/>
    </row>
    <row r="114" spans="3:12">
      <c r="C114" s="1"/>
      <c r="D114" s="1"/>
      <c r="I114" s="103"/>
      <c r="J114" s="103"/>
      <c r="K114" s="103"/>
      <c r="L114" s="103"/>
    </row>
    <row r="115" spans="3:12">
      <c r="C115" s="1"/>
      <c r="D115" s="1"/>
      <c r="I115" s="103"/>
      <c r="J115" s="103"/>
      <c r="K115" s="103"/>
      <c r="L115" s="103"/>
    </row>
    <row r="116" spans="3:12">
      <c r="C116" s="1"/>
      <c r="D116" s="1"/>
      <c r="I116" s="103"/>
      <c r="J116" s="103"/>
      <c r="K116" s="103"/>
      <c r="L116" s="103"/>
    </row>
    <row r="117" spans="3:12">
      <c r="C117" s="1"/>
      <c r="D117" s="1"/>
      <c r="I117" s="103"/>
      <c r="J117" s="103"/>
      <c r="K117" s="103"/>
      <c r="L117" s="103"/>
    </row>
    <row r="118" spans="3:12">
      <c r="C118" s="1"/>
      <c r="D118" s="1"/>
      <c r="I118" s="103"/>
      <c r="J118" s="103"/>
      <c r="K118" s="103"/>
      <c r="L118" s="103"/>
    </row>
    <row r="119" spans="3:12">
      <c r="C119" s="1"/>
      <c r="D119" s="1"/>
      <c r="I119" s="103"/>
      <c r="J119" s="103"/>
      <c r="K119" s="103"/>
      <c r="L119" s="103"/>
    </row>
    <row r="120" spans="3:12">
      <c r="C120" s="1"/>
      <c r="D120" s="1"/>
      <c r="I120" s="103"/>
      <c r="J120" s="103"/>
      <c r="K120" s="103"/>
      <c r="L120" s="103"/>
    </row>
    <row r="121" spans="3:12">
      <c r="C121" s="1"/>
      <c r="D121" s="1"/>
      <c r="I121" s="103"/>
      <c r="J121" s="103"/>
      <c r="K121" s="103"/>
      <c r="L121" s="103"/>
    </row>
    <row r="122" spans="3:12">
      <c r="C122" s="1"/>
      <c r="D122" s="1"/>
      <c r="I122" s="103"/>
      <c r="J122" s="103"/>
      <c r="K122" s="103"/>
      <c r="L122" s="103"/>
    </row>
    <row r="123" spans="3:12">
      <c r="C123" s="1"/>
      <c r="D123" s="1"/>
      <c r="I123" s="103"/>
      <c r="J123" s="103"/>
      <c r="K123" s="103"/>
      <c r="L123" s="103"/>
    </row>
    <row r="124" spans="3:12">
      <c r="C124" s="1"/>
      <c r="D124" s="1"/>
      <c r="I124" s="103"/>
      <c r="J124" s="103"/>
      <c r="K124" s="103"/>
      <c r="L124" s="103"/>
    </row>
    <row r="125" spans="3:12">
      <c r="C125" s="1"/>
      <c r="D125" s="1"/>
      <c r="I125" s="103"/>
      <c r="J125" s="103"/>
      <c r="K125" s="103"/>
      <c r="L125" s="103"/>
    </row>
    <row r="126" spans="3:12">
      <c r="C126" s="1"/>
      <c r="D126" s="1"/>
      <c r="I126" s="103"/>
      <c r="J126" s="103"/>
      <c r="K126" s="103"/>
      <c r="L126" s="103"/>
    </row>
    <row r="127" spans="3:12">
      <c r="C127" s="1"/>
      <c r="D127" s="1"/>
      <c r="I127" s="103"/>
      <c r="J127" s="103"/>
      <c r="K127" s="103"/>
      <c r="L127" s="103"/>
    </row>
    <row r="128" spans="3:12">
      <c r="C128" s="1"/>
      <c r="D128" s="1"/>
      <c r="I128" s="103"/>
      <c r="J128" s="103"/>
      <c r="K128" s="103"/>
      <c r="L128" s="103"/>
    </row>
    <row r="129" spans="3:12">
      <c r="C129" s="1"/>
      <c r="D129" s="1"/>
      <c r="I129" s="103"/>
      <c r="J129" s="103"/>
      <c r="K129" s="103"/>
      <c r="L129" s="103"/>
    </row>
    <row r="130" spans="3:12">
      <c r="C130" s="1"/>
      <c r="D130" s="1"/>
      <c r="I130" s="103"/>
      <c r="J130" s="103"/>
      <c r="K130" s="103"/>
      <c r="L130" s="103"/>
    </row>
    <row r="131" spans="3:12">
      <c r="C131" s="1"/>
      <c r="D131" s="1"/>
      <c r="I131" s="103"/>
      <c r="J131" s="103"/>
      <c r="K131" s="103"/>
      <c r="L131" s="103"/>
    </row>
    <row r="132" spans="3:12">
      <c r="C132" s="1"/>
      <c r="D132" s="1"/>
      <c r="I132" s="103"/>
      <c r="J132" s="103"/>
      <c r="K132" s="103"/>
      <c r="L132" s="103"/>
    </row>
    <row r="133" spans="3:12">
      <c r="C133" s="1"/>
      <c r="D133" s="1"/>
      <c r="I133" s="103"/>
      <c r="J133" s="103"/>
      <c r="K133" s="103"/>
      <c r="L133" s="103"/>
    </row>
    <row r="134" spans="3:12">
      <c r="C134" s="1"/>
      <c r="D134" s="1"/>
      <c r="I134" s="103"/>
      <c r="J134" s="103"/>
      <c r="K134" s="103"/>
      <c r="L134" s="103"/>
    </row>
    <row r="135" spans="3:12">
      <c r="C135" s="1"/>
      <c r="D135" s="1"/>
      <c r="I135" s="103"/>
      <c r="J135" s="103"/>
      <c r="K135" s="103"/>
      <c r="L135" s="103"/>
    </row>
    <row r="136" spans="3:12">
      <c r="C136" s="1"/>
      <c r="D136" s="1"/>
      <c r="I136" s="103"/>
      <c r="J136" s="103"/>
      <c r="K136" s="103"/>
      <c r="L136" s="103"/>
    </row>
    <row r="137" spans="3:12">
      <c r="C137" s="1"/>
      <c r="D137" s="1"/>
      <c r="I137" s="103"/>
      <c r="J137" s="103"/>
      <c r="K137" s="103"/>
      <c r="L137" s="103"/>
    </row>
    <row r="138" spans="3:12">
      <c r="C138" s="1"/>
      <c r="D138" s="1"/>
      <c r="I138" s="103"/>
      <c r="J138" s="103"/>
      <c r="K138" s="103"/>
      <c r="L138" s="103"/>
    </row>
    <row r="139" spans="3:12">
      <c r="C139" s="1"/>
      <c r="D139" s="1"/>
      <c r="I139" s="103"/>
      <c r="J139" s="103"/>
      <c r="K139" s="103"/>
      <c r="L139" s="103"/>
    </row>
    <row r="140" spans="3:12">
      <c r="C140" s="1"/>
      <c r="D140" s="1"/>
      <c r="I140" s="103"/>
      <c r="J140" s="103"/>
      <c r="K140" s="103"/>
      <c r="L140" s="103"/>
    </row>
    <row r="141" spans="3:12">
      <c r="C141" s="1"/>
      <c r="D141" s="1"/>
      <c r="I141" s="103"/>
      <c r="J141" s="103"/>
      <c r="K141" s="103"/>
      <c r="L141" s="103"/>
    </row>
    <row r="142" spans="3:12">
      <c r="C142" s="1"/>
      <c r="D142" s="1"/>
      <c r="I142" s="103"/>
      <c r="J142" s="103"/>
      <c r="K142" s="103"/>
      <c r="L142" s="103"/>
    </row>
    <row r="143" spans="3:12">
      <c r="C143" s="1"/>
      <c r="D143" s="1"/>
      <c r="I143" s="103"/>
      <c r="J143" s="103"/>
      <c r="K143" s="103"/>
      <c r="L143" s="103"/>
    </row>
    <row r="144" spans="3:12">
      <c r="C144" s="1"/>
      <c r="D144" s="1"/>
      <c r="I144" s="103"/>
      <c r="J144" s="103"/>
      <c r="K144" s="103"/>
      <c r="L144" s="103"/>
    </row>
    <row r="145" spans="3:12">
      <c r="C145" s="1"/>
      <c r="D145" s="1"/>
      <c r="I145" s="103"/>
      <c r="J145" s="103"/>
      <c r="K145" s="103"/>
      <c r="L145" s="103"/>
    </row>
    <row r="146" spans="3:12">
      <c r="C146" s="1"/>
      <c r="D146" s="1"/>
      <c r="I146" s="103"/>
      <c r="J146" s="103"/>
      <c r="K146" s="103"/>
      <c r="L146" s="103"/>
    </row>
    <row r="147" spans="3:12">
      <c r="C147" s="1"/>
      <c r="D147" s="1"/>
      <c r="I147" s="103"/>
      <c r="J147" s="103"/>
      <c r="K147" s="103"/>
      <c r="L147" s="103"/>
    </row>
    <row r="148" spans="3:12">
      <c r="C148" s="1"/>
      <c r="D148" s="1"/>
      <c r="I148" s="103"/>
      <c r="J148" s="103"/>
      <c r="K148" s="103"/>
      <c r="L148" s="103"/>
    </row>
    <row r="149" spans="3:12">
      <c r="C149" s="1"/>
      <c r="D149" s="1"/>
      <c r="I149" s="103"/>
      <c r="J149" s="103"/>
      <c r="K149" s="103"/>
      <c r="L149" s="103"/>
    </row>
    <row r="150" spans="3:12">
      <c r="C150" s="1"/>
      <c r="D150" s="1"/>
      <c r="I150" s="103"/>
      <c r="J150" s="103"/>
      <c r="K150" s="103"/>
      <c r="L150" s="103"/>
    </row>
    <row r="151" spans="3:12">
      <c r="C151" s="1"/>
      <c r="D151" s="1"/>
      <c r="I151" s="103"/>
      <c r="J151" s="103"/>
      <c r="K151" s="103"/>
      <c r="L151" s="103"/>
    </row>
    <row r="152" spans="3:12">
      <c r="C152" s="1"/>
      <c r="D152" s="1"/>
      <c r="I152" s="103"/>
      <c r="J152" s="103"/>
      <c r="K152" s="103"/>
      <c r="L152" s="103"/>
    </row>
    <row r="153" spans="3:12">
      <c r="C153" s="1"/>
      <c r="D153" s="1"/>
      <c r="I153" s="103"/>
      <c r="J153" s="103"/>
      <c r="K153" s="103"/>
      <c r="L153" s="103"/>
    </row>
    <row r="154" spans="3:12">
      <c r="C154" s="1"/>
      <c r="D154" s="1"/>
      <c r="I154" s="103"/>
      <c r="J154" s="103"/>
      <c r="K154" s="103"/>
      <c r="L154" s="103"/>
    </row>
    <row r="155" spans="3:12">
      <c r="C155" s="1"/>
      <c r="D155" s="1"/>
      <c r="I155" s="103"/>
      <c r="J155" s="103"/>
      <c r="K155" s="103"/>
      <c r="L155" s="103"/>
    </row>
    <row r="156" spans="3:12">
      <c r="C156" s="1"/>
      <c r="D156" s="1"/>
      <c r="I156" s="103"/>
      <c r="J156" s="103"/>
      <c r="K156" s="103"/>
      <c r="L156" s="103"/>
    </row>
    <row r="157" spans="3:12">
      <c r="C157" s="1"/>
      <c r="D157" s="1"/>
      <c r="I157" s="103"/>
      <c r="J157" s="103"/>
      <c r="K157" s="103"/>
      <c r="L157" s="103"/>
    </row>
    <row r="158" spans="3:12">
      <c r="C158" s="1"/>
      <c r="D158" s="1"/>
      <c r="I158" s="103"/>
      <c r="J158" s="103"/>
      <c r="K158" s="103"/>
      <c r="L158" s="103"/>
    </row>
    <row r="159" spans="3:12">
      <c r="C159" s="1"/>
      <c r="D159" s="1"/>
      <c r="I159" s="103"/>
      <c r="J159" s="103"/>
      <c r="K159" s="103"/>
      <c r="L159" s="103"/>
    </row>
    <row r="160" spans="3:12">
      <c r="C160" s="1"/>
      <c r="D160" s="1"/>
      <c r="I160" s="103"/>
      <c r="J160" s="103"/>
      <c r="K160" s="103"/>
      <c r="L160" s="103"/>
    </row>
    <row r="161" spans="3:12">
      <c r="C161" s="1"/>
      <c r="D161" s="1"/>
      <c r="I161" s="103"/>
      <c r="J161" s="103"/>
      <c r="K161" s="103"/>
      <c r="L161" s="103"/>
    </row>
    <row r="162" spans="3:12">
      <c r="C162" s="1"/>
      <c r="D162" s="1"/>
      <c r="I162" s="103"/>
      <c r="J162" s="103"/>
      <c r="K162" s="103"/>
      <c r="L162" s="103"/>
    </row>
    <row r="163" spans="3:12">
      <c r="C163" s="1"/>
      <c r="D163" s="1"/>
      <c r="I163" s="103"/>
      <c r="J163" s="103"/>
      <c r="K163" s="103"/>
      <c r="L163" s="103"/>
    </row>
    <row r="164" spans="3:12">
      <c r="C164" s="1"/>
      <c r="D164" s="1"/>
      <c r="I164" s="103"/>
      <c r="J164" s="103"/>
      <c r="K164" s="103"/>
      <c r="L164" s="103"/>
    </row>
    <row r="165" spans="3:12">
      <c r="C165" s="1"/>
      <c r="D165" s="1"/>
      <c r="I165" s="103"/>
      <c r="J165" s="103"/>
      <c r="K165" s="103"/>
      <c r="L165" s="103"/>
    </row>
    <row r="166" spans="3:12">
      <c r="C166" s="1"/>
      <c r="D166" s="1"/>
      <c r="I166" s="103"/>
      <c r="J166" s="103"/>
      <c r="K166" s="103"/>
      <c r="L166" s="103"/>
    </row>
    <row r="167" spans="3:12">
      <c r="C167" s="1"/>
      <c r="D167" s="1"/>
      <c r="I167" s="103"/>
      <c r="J167" s="103"/>
      <c r="K167" s="103"/>
      <c r="L167" s="103"/>
    </row>
    <row r="168" spans="3:12">
      <c r="C168" s="1"/>
      <c r="D168" s="1"/>
      <c r="I168" s="103"/>
      <c r="J168" s="103"/>
      <c r="K168" s="103"/>
      <c r="L168" s="103"/>
    </row>
    <row r="169" spans="3:12">
      <c r="C169" s="1"/>
      <c r="D169" s="1"/>
      <c r="I169" s="103"/>
      <c r="J169" s="103"/>
      <c r="K169" s="103"/>
      <c r="L169" s="103"/>
    </row>
    <row r="170" spans="3:12">
      <c r="C170" s="1"/>
      <c r="D170" s="1"/>
      <c r="I170" s="103"/>
      <c r="J170" s="103"/>
      <c r="K170" s="103"/>
      <c r="L170" s="103"/>
    </row>
    <row r="171" spans="3:12">
      <c r="C171" s="1"/>
      <c r="D171" s="1"/>
      <c r="I171" s="103"/>
      <c r="J171" s="103"/>
      <c r="K171" s="103"/>
      <c r="L171" s="103"/>
    </row>
    <row r="172" spans="3:12">
      <c r="C172" s="1"/>
      <c r="D172" s="1"/>
      <c r="I172" s="103"/>
      <c r="J172" s="103"/>
      <c r="K172" s="103"/>
      <c r="L172" s="103"/>
    </row>
    <row r="173" spans="3:12">
      <c r="C173" s="1"/>
      <c r="D173" s="1"/>
      <c r="I173" s="103"/>
      <c r="J173" s="103"/>
      <c r="K173" s="103"/>
      <c r="L173" s="103"/>
    </row>
    <row r="174" spans="3:12">
      <c r="C174" s="1"/>
      <c r="D174" s="1"/>
      <c r="I174" s="103"/>
      <c r="J174" s="103"/>
      <c r="K174" s="103"/>
      <c r="L174" s="103"/>
    </row>
    <row r="175" spans="3:12">
      <c r="C175" s="1"/>
      <c r="D175" s="1"/>
      <c r="I175" s="103"/>
      <c r="J175" s="103"/>
      <c r="K175" s="103"/>
      <c r="L175" s="103"/>
    </row>
    <row r="176" spans="3:12">
      <c r="C176" s="1"/>
      <c r="D176" s="1"/>
      <c r="I176" s="103"/>
      <c r="J176" s="103"/>
      <c r="K176" s="103"/>
      <c r="L176" s="103"/>
    </row>
    <row r="177" spans="3:12">
      <c r="C177" s="1"/>
      <c r="D177" s="1"/>
      <c r="I177" s="103"/>
      <c r="J177" s="103"/>
      <c r="K177" s="103"/>
      <c r="L177" s="103"/>
    </row>
    <row r="178" spans="3:12">
      <c r="C178" s="1"/>
      <c r="D178" s="1"/>
      <c r="I178" s="103"/>
      <c r="J178" s="103"/>
      <c r="K178" s="103"/>
      <c r="L178" s="103"/>
    </row>
    <row r="179" spans="3:12">
      <c r="C179" s="1"/>
      <c r="D179" s="1"/>
      <c r="I179" s="103"/>
      <c r="J179" s="103"/>
      <c r="K179" s="103"/>
      <c r="L179" s="103"/>
    </row>
    <row r="180" spans="3:12">
      <c r="C180" s="1"/>
      <c r="D180" s="1"/>
      <c r="I180" s="103"/>
      <c r="J180" s="103"/>
      <c r="K180" s="103"/>
      <c r="L180" s="103"/>
    </row>
    <row r="181" spans="3:12">
      <c r="C181" s="1"/>
      <c r="D181" s="1"/>
      <c r="I181" s="103"/>
      <c r="J181" s="103"/>
      <c r="K181" s="103"/>
      <c r="L181" s="103"/>
    </row>
    <row r="182" spans="3:12">
      <c r="C182" s="1"/>
      <c r="D182" s="1"/>
      <c r="I182" s="103"/>
      <c r="J182" s="103"/>
      <c r="K182" s="103"/>
      <c r="L182" s="103"/>
    </row>
    <row r="183" spans="3:12">
      <c r="C183" s="1"/>
      <c r="D183" s="1"/>
      <c r="I183" s="103"/>
      <c r="J183" s="103"/>
      <c r="K183" s="103"/>
      <c r="L183" s="103"/>
    </row>
    <row r="184" spans="3:12">
      <c r="C184" s="1"/>
      <c r="D184" s="1"/>
      <c r="I184" s="103"/>
      <c r="J184" s="103"/>
      <c r="K184" s="103"/>
      <c r="L184" s="103"/>
    </row>
    <row r="185" spans="3:12">
      <c r="C185" s="1"/>
      <c r="D185" s="1"/>
      <c r="I185" s="103"/>
      <c r="J185" s="103"/>
      <c r="K185" s="103"/>
      <c r="L185" s="103"/>
    </row>
    <row r="186" spans="3:12">
      <c r="C186" s="1"/>
      <c r="D186" s="1"/>
      <c r="I186" s="103"/>
      <c r="J186" s="103"/>
      <c r="K186" s="103"/>
      <c r="L186" s="103"/>
    </row>
    <row r="187" spans="3:12">
      <c r="C187" s="1"/>
      <c r="D187" s="1"/>
      <c r="I187" s="103"/>
      <c r="J187" s="103"/>
      <c r="K187" s="103"/>
      <c r="L187" s="103"/>
    </row>
    <row r="188" spans="3:12">
      <c r="C188" s="1"/>
      <c r="D188" s="1"/>
      <c r="I188" s="103"/>
      <c r="J188" s="103"/>
      <c r="K188" s="103"/>
      <c r="L188" s="103"/>
    </row>
    <row r="189" spans="3:12">
      <c r="C189" s="1"/>
      <c r="D189" s="1"/>
      <c r="I189" s="103"/>
      <c r="J189" s="103"/>
      <c r="K189" s="103"/>
      <c r="L189" s="103"/>
    </row>
    <row r="190" spans="3:12">
      <c r="C190" s="1"/>
      <c r="D190" s="1"/>
      <c r="I190" s="103"/>
      <c r="J190" s="103"/>
      <c r="K190" s="103"/>
      <c r="L190" s="103"/>
    </row>
    <row r="191" spans="3:12">
      <c r="C191" s="1"/>
      <c r="D191" s="1"/>
      <c r="I191" s="103"/>
      <c r="J191" s="103"/>
      <c r="K191" s="103"/>
      <c r="L191" s="103"/>
    </row>
    <row r="192" spans="3:12">
      <c r="C192" s="1"/>
      <c r="D192" s="1"/>
      <c r="I192" s="103"/>
      <c r="J192" s="103"/>
      <c r="K192" s="103"/>
      <c r="L192" s="103"/>
    </row>
    <row r="193" spans="3:12">
      <c r="C193" s="1"/>
      <c r="D193" s="1"/>
      <c r="I193" s="103"/>
      <c r="J193" s="103"/>
      <c r="K193" s="103"/>
      <c r="L193" s="103"/>
    </row>
    <row r="194" spans="3:12">
      <c r="C194" s="1"/>
      <c r="D194" s="1"/>
      <c r="I194" s="103"/>
      <c r="J194" s="103"/>
      <c r="K194" s="103"/>
      <c r="L194" s="103"/>
    </row>
    <row r="195" spans="3:12">
      <c r="C195" s="1"/>
      <c r="D195" s="1"/>
      <c r="I195" s="103"/>
      <c r="J195" s="103"/>
      <c r="K195" s="103"/>
      <c r="L195" s="103"/>
    </row>
    <row r="196" spans="3:12">
      <c r="C196" s="1"/>
      <c r="D196" s="1"/>
      <c r="I196" s="103"/>
      <c r="J196" s="103"/>
      <c r="K196" s="103"/>
      <c r="L196" s="103"/>
    </row>
    <row r="197" spans="3:12">
      <c r="C197" s="1"/>
      <c r="D197" s="1"/>
      <c r="I197" s="103"/>
      <c r="J197" s="103"/>
      <c r="K197" s="103"/>
      <c r="L197" s="103"/>
    </row>
    <row r="198" spans="3:12">
      <c r="C198" s="1"/>
      <c r="D198" s="1"/>
      <c r="I198" s="103"/>
      <c r="J198" s="103"/>
      <c r="K198" s="103"/>
      <c r="L198" s="103"/>
    </row>
    <row r="199" spans="3:12">
      <c r="C199" s="1"/>
      <c r="D199" s="1"/>
      <c r="I199" s="103"/>
      <c r="J199" s="103"/>
      <c r="K199" s="103"/>
      <c r="L199" s="103"/>
    </row>
    <row r="200" spans="3:12">
      <c r="C200" s="1"/>
      <c r="D200" s="1"/>
      <c r="I200" s="103"/>
      <c r="J200" s="103"/>
      <c r="K200" s="103"/>
      <c r="L200" s="103"/>
    </row>
    <row r="201" spans="3:12">
      <c r="C201" s="1"/>
      <c r="D201" s="1"/>
      <c r="I201" s="103"/>
      <c r="J201" s="103"/>
      <c r="K201" s="103"/>
      <c r="L201" s="103"/>
    </row>
    <row r="202" spans="3:12">
      <c r="C202" s="1"/>
      <c r="D202" s="1"/>
      <c r="I202" s="103"/>
      <c r="J202" s="103"/>
      <c r="K202" s="103"/>
      <c r="L202" s="103"/>
    </row>
    <row r="203" spans="3:12">
      <c r="C203" s="1"/>
      <c r="D203" s="1"/>
      <c r="I203" s="103"/>
      <c r="J203" s="103"/>
      <c r="K203" s="103"/>
      <c r="L203" s="103"/>
    </row>
    <row r="204" spans="3:12">
      <c r="C204" s="1"/>
      <c r="D204" s="1"/>
      <c r="I204" s="103"/>
      <c r="J204" s="103"/>
      <c r="K204" s="103"/>
      <c r="L204" s="103"/>
    </row>
    <row r="205" spans="3:12">
      <c r="C205" s="1"/>
      <c r="D205" s="1"/>
      <c r="I205" s="103"/>
      <c r="J205" s="103"/>
      <c r="K205" s="103"/>
      <c r="L205" s="103"/>
    </row>
    <row r="206" spans="3:12">
      <c r="C206" s="1"/>
      <c r="D206" s="1"/>
      <c r="I206" s="103"/>
      <c r="J206" s="103"/>
      <c r="K206" s="103"/>
      <c r="L206" s="103"/>
    </row>
    <row r="207" spans="3:12">
      <c r="C207" s="1"/>
      <c r="D207" s="1"/>
      <c r="I207" s="103"/>
      <c r="J207" s="103"/>
      <c r="K207" s="103"/>
      <c r="L207" s="103"/>
    </row>
    <row r="208" spans="3:12">
      <c r="C208" s="1"/>
      <c r="D208" s="1"/>
      <c r="I208" s="103"/>
      <c r="J208" s="103"/>
      <c r="K208" s="103"/>
      <c r="L208" s="103"/>
    </row>
    <row r="209" spans="3:12">
      <c r="C209" s="1"/>
      <c r="D209" s="1"/>
      <c r="I209" s="103"/>
      <c r="J209" s="103"/>
      <c r="K209" s="103"/>
      <c r="L209" s="103"/>
    </row>
    <row r="210" spans="3:12">
      <c r="C210" s="1"/>
      <c r="D210" s="1"/>
      <c r="I210" s="103"/>
      <c r="J210" s="103"/>
      <c r="K210" s="103"/>
      <c r="L210" s="103"/>
    </row>
    <row r="211" spans="3:12">
      <c r="C211" s="1"/>
      <c r="D211" s="1"/>
      <c r="I211" s="103"/>
      <c r="J211" s="103"/>
      <c r="K211" s="103"/>
      <c r="L211" s="103"/>
    </row>
    <row r="212" spans="3:12">
      <c r="C212" s="1"/>
      <c r="D212" s="1"/>
      <c r="I212" s="103"/>
      <c r="J212" s="103"/>
      <c r="K212" s="103"/>
      <c r="L212" s="103"/>
    </row>
    <row r="213" spans="3:12">
      <c r="C213" s="1"/>
      <c r="D213" s="1"/>
      <c r="I213" s="103"/>
      <c r="J213" s="103"/>
      <c r="K213" s="103"/>
      <c r="L213" s="103"/>
    </row>
    <row r="214" spans="3:12">
      <c r="C214" s="1"/>
      <c r="D214" s="1"/>
      <c r="I214" s="103"/>
      <c r="J214" s="103"/>
      <c r="K214" s="103"/>
      <c r="L214" s="103"/>
    </row>
    <row r="215" spans="3:12">
      <c r="C215" s="1"/>
      <c r="D215" s="1"/>
      <c r="I215" s="103"/>
      <c r="J215" s="103"/>
      <c r="K215" s="103"/>
      <c r="L215" s="103"/>
    </row>
    <row r="216" spans="3:12">
      <c r="C216" s="1"/>
      <c r="D216" s="1"/>
      <c r="I216" s="103"/>
      <c r="J216" s="103"/>
      <c r="K216" s="103"/>
      <c r="L216" s="103"/>
    </row>
    <row r="217" spans="3:12">
      <c r="C217" s="1"/>
      <c r="D217" s="1"/>
      <c r="I217" s="103"/>
      <c r="J217" s="103"/>
      <c r="K217" s="103"/>
      <c r="L217" s="103"/>
    </row>
    <row r="218" spans="3:12">
      <c r="C218" s="1"/>
      <c r="D218" s="1"/>
      <c r="I218" s="103"/>
      <c r="J218" s="103"/>
      <c r="K218" s="103"/>
      <c r="L218" s="103"/>
    </row>
    <row r="219" spans="3:12">
      <c r="C219" s="1"/>
      <c r="D219" s="1"/>
      <c r="I219" s="103"/>
      <c r="J219" s="103"/>
      <c r="K219" s="103"/>
      <c r="L219" s="103"/>
    </row>
    <row r="220" spans="3:12">
      <c r="C220" s="1"/>
      <c r="D220" s="1"/>
      <c r="I220" s="103"/>
      <c r="J220" s="103"/>
      <c r="K220" s="103"/>
      <c r="L220" s="103"/>
    </row>
    <row r="221" spans="3:12">
      <c r="C221" s="1"/>
      <c r="D221" s="1"/>
      <c r="I221" s="103"/>
      <c r="J221" s="103"/>
      <c r="K221" s="103"/>
      <c r="L221" s="103"/>
    </row>
    <row r="222" spans="3:12">
      <c r="C222" s="1"/>
      <c r="D222" s="1"/>
      <c r="I222" s="103"/>
      <c r="J222" s="103"/>
      <c r="K222" s="103"/>
      <c r="L222" s="103"/>
    </row>
    <row r="223" spans="3:12">
      <c r="C223" s="1"/>
      <c r="D223" s="1"/>
      <c r="I223" s="103"/>
      <c r="J223" s="103"/>
      <c r="K223" s="103"/>
      <c r="L223" s="103"/>
    </row>
    <row r="224" spans="3:12">
      <c r="C224" s="1"/>
      <c r="D224" s="1"/>
      <c r="I224" s="103"/>
      <c r="J224" s="103"/>
      <c r="K224" s="103"/>
      <c r="L224" s="103"/>
    </row>
    <row r="225" spans="3:12">
      <c r="C225" s="1"/>
      <c r="D225" s="1"/>
      <c r="I225" s="103"/>
      <c r="J225" s="103"/>
      <c r="K225" s="103"/>
      <c r="L225" s="103"/>
    </row>
    <row r="226" spans="3:12">
      <c r="C226" s="1"/>
      <c r="D226" s="1"/>
      <c r="I226" s="103"/>
      <c r="J226" s="103"/>
      <c r="K226" s="103"/>
      <c r="L226" s="103"/>
    </row>
    <row r="227" spans="3:12">
      <c r="C227" s="1"/>
      <c r="D227" s="1"/>
      <c r="I227" s="103"/>
      <c r="J227" s="103"/>
      <c r="K227" s="103"/>
      <c r="L227" s="103"/>
    </row>
    <row r="228" spans="3:12">
      <c r="C228" s="1"/>
      <c r="D228" s="1"/>
      <c r="I228" s="103"/>
      <c r="J228" s="103"/>
      <c r="K228" s="103"/>
      <c r="L228" s="103"/>
    </row>
    <row r="229" spans="3:12">
      <c r="C229" s="1"/>
      <c r="D229" s="1"/>
      <c r="I229" s="103"/>
      <c r="J229" s="103"/>
      <c r="K229" s="103"/>
      <c r="L229" s="103"/>
    </row>
    <row r="230" spans="3:12">
      <c r="C230" s="1"/>
      <c r="D230" s="1"/>
      <c r="I230" s="103"/>
      <c r="J230" s="103"/>
      <c r="K230" s="103"/>
      <c r="L230" s="103"/>
    </row>
    <row r="231" spans="3:12">
      <c r="C231" s="1"/>
      <c r="D231" s="1"/>
      <c r="I231" s="103"/>
      <c r="J231" s="103"/>
      <c r="K231" s="103"/>
      <c r="L231" s="103"/>
    </row>
    <row r="232" spans="3:12">
      <c r="C232" s="1"/>
      <c r="D232" s="1"/>
      <c r="I232" s="103"/>
      <c r="J232" s="103"/>
      <c r="K232" s="103"/>
      <c r="L232" s="103"/>
    </row>
    <row r="233" spans="3:12">
      <c r="C233" s="1"/>
      <c r="D233" s="1"/>
      <c r="I233" s="103"/>
      <c r="J233" s="103"/>
      <c r="K233" s="103"/>
      <c r="L233" s="103"/>
    </row>
    <row r="234" spans="3:12">
      <c r="C234" s="1"/>
      <c r="D234" s="1"/>
      <c r="I234" s="103"/>
      <c r="J234" s="103"/>
      <c r="K234" s="103"/>
      <c r="L234" s="103"/>
    </row>
    <row r="235" spans="3:12">
      <c r="C235" s="1"/>
      <c r="D235" s="1"/>
      <c r="I235" s="103"/>
      <c r="J235" s="103"/>
      <c r="K235" s="103"/>
      <c r="L235" s="103"/>
    </row>
    <row r="236" spans="3:12">
      <c r="C236" s="1"/>
      <c r="D236" s="1"/>
      <c r="I236" s="103"/>
      <c r="J236" s="103"/>
      <c r="K236" s="103"/>
      <c r="L236" s="103"/>
    </row>
    <row r="237" spans="3:12">
      <c r="C237" s="1"/>
      <c r="D237" s="1"/>
      <c r="I237" s="103"/>
      <c r="J237" s="103"/>
      <c r="K237" s="103"/>
      <c r="L237" s="103"/>
    </row>
    <row r="238" spans="3:12">
      <c r="C238" s="1"/>
      <c r="D238" s="1"/>
      <c r="I238" s="103"/>
      <c r="J238" s="103"/>
      <c r="K238" s="103"/>
      <c r="L238" s="103"/>
    </row>
    <row r="239" spans="3:12">
      <c r="C239" s="1"/>
      <c r="D239" s="1"/>
      <c r="I239" s="103"/>
      <c r="J239" s="103"/>
      <c r="K239" s="103"/>
      <c r="L239" s="103"/>
    </row>
    <row r="240" spans="3:12">
      <c r="C240" s="1"/>
      <c r="D240" s="1"/>
      <c r="I240" s="103"/>
      <c r="J240" s="103"/>
      <c r="K240" s="103"/>
      <c r="L240" s="103"/>
    </row>
    <row r="241" spans="3:12">
      <c r="C241" s="1"/>
      <c r="D241" s="1"/>
      <c r="I241" s="103"/>
      <c r="J241" s="103"/>
      <c r="K241" s="103"/>
      <c r="L241" s="103"/>
    </row>
    <row r="242" spans="3:12">
      <c r="C242" s="1"/>
      <c r="D242" s="1"/>
      <c r="I242" s="103"/>
      <c r="J242" s="103"/>
      <c r="K242" s="103"/>
      <c r="L242" s="103"/>
    </row>
    <row r="243" spans="3:12">
      <c r="C243" s="1"/>
      <c r="D243" s="1"/>
      <c r="I243" s="103"/>
      <c r="J243" s="103"/>
      <c r="K243" s="103"/>
      <c r="L243" s="103"/>
    </row>
    <row r="244" spans="3:12">
      <c r="C244" s="1"/>
      <c r="D244" s="1"/>
      <c r="I244" s="103"/>
      <c r="J244" s="103"/>
      <c r="K244" s="103"/>
      <c r="L244" s="103"/>
    </row>
    <row r="245" spans="3:12">
      <c r="C245" s="1"/>
      <c r="D245" s="1"/>
      <c r="I245" s="103"/>
      <c r="J245" s="103"/>
      <c r="K245" s="103"/>
      <c r="L245" s="103"/>
    </row>
    <row r="246" spans="3:12">
      <c r="C246" s="1"/>
      <c r="D246" s="1"/>
      <c r="I246" s="103"/>
      <c r="J246" s="103"/>
      <c r="K246" s="103"/>
      <c r="L246" s="103"/>
    </row>
    <row r="247" spans="3:12">
      <c r="C247" s="1"/>
      <c r="D247" s="1"/>
      <c r="I247" s="103"/>
      <c r="J247" s="103"/>
      <c r="K247" s="103"/>
      <c r="L247" s="103"/>
    </row>
    <row r="248" spans="3:12">
      <c r="C248" s="1"/>
      <c r="D248" s="1"/>
      <c r="I248" s="103"/>
      <c r="J248" s="103"/>
      <c r="K248" s="103"/>
      <c r="L248" s="103"/>
    </row>
    <row r="249" spans="3:12">
      <c r="C249" s="1"/>
      <c r="D249" s="1"/>
      <c r="I249" s="103"/>
      <c r="J249" s="103"/>
      <c r="K249" s="103"/>
      <c r="L249" s="103"/>
    </row>
    <row r="250" spans="3:12">
      <c r="C250" s="1"/>
      <c r="D250" s="1"/>
      <c r="I250" s="103"/>
      <c r="J250" s="103"/>
      <c r="K250" s="103"/>
      <c r="L250" s="103"/>
    </row>
    <row r="251" spans="3:12">
      <c r="C251" s="1"/>
      <c r="D251" s="1"/>
      <c r="I251" s="103"/>
      <c r="J251" s="103"/>
      <c r="K251" s="103"/>
      <c r="L251" s="103"/>
    </row>
    <row r="252" spans="3:12">
      <c r="C252" s="1"/>
      <c r="D252" s="1"/>
      <c r="I252" s="103"/>
      <c r="J252" s="103"/>
      <c r="K252" s="103"/>
      <c r="L252" s="103"/>
    </row>
    <row r="253" spans="3:12">
      <c r="C253" s="1"/>
      <c r="D253" s="1"/>
      <c r="I253" s="103"/>
      <c r="J253" s="103"/>
      <c r="K253" s="103"/>
      <c r="L253" s="103"/>
    </row>
    <row r="254" spans="3:12">
      <c r="C254" s="1"/>
      <c r="D254" s="1"/>
      <c r="I254" s="103"/>
      <c r="J254" s="103"/>
      <c r="K254" s="103"/>
      <c r="L254" s="103"/>
    </row>
    <row r="255" spans="3:12">
      <c r="C255" s="1"/>
      <c r="D255" s="1"/>
      <c r="I255" s="103"/>
      <c r="J255" s="103"/>
      <c r="K255" s="103"/>
      <c r="L255" s="103"/>
    </row>
    <row r="256" spans="3:12">
      <c r="C256" s="1"/>
      <c r="D256" s="1"/>
      <c r="I256" s="103"/>
      <c r="J256" s="103"/>
      <c r="K256" s="103"/>
      <c r="L256" s="103"/>
    </row>
    <row r="257" spans="3:12">
      <c r="C257" s="1"/>
      <c r="D257" s="1"/>
      <c r="I257" s="103"/>
      <c r="J257" s="103"/>
      <c r="K257" s="103"/>
      <c r="L257" s="103"/>
    </row>
    <row r="258" spans="3:12">
      <c r="C258" s="1"/>
      <c r="D258" s="1"/>
      <c r="I258" s="103"/>
      <c r="J258" s="103"/>
      <c r="K258" s="103"/>
      <c r="L258" s="103"/>
    </row>
    <row r="259" spans="3:12">
      <c r="C259" s="1"/>
      <c r="D259" s="1"/>
      <c r="I259" s="103"/>
      <c r="J259" s="103"/>
      <c r="K259" s="103"/>
      <c r="L259" s="103"/>
    </row>
    <row r="260" spans="3:12">
      <c r="C260" s="1"/>
      <c r="D260" s="1"/>
      <c r="I260" s="103"/>
      <c r="J260" s="103"/>
      <c r="K260" s="103"/>
      <c r="L260" s="103"/>
    </row>
    <row r="261" spans="3:12">
      <c r="C261" s="1"/>
      <c r="D261" s="1"/>
      <c r="I261" s="103"/>
      <c r="J261" s="103"/>
      <c r="K261" s="103"/>
      <c r="L261" s="103"/>
    </row>
    <row r="262" spans="3:12">
      <c r="C262" s="1"/>
      <c r="D262" s="1"/>
      <c r="I262" s="103"/>
      <c r="J262" s="103"/>
      <c r="K262" s="103"/>
      <c r="L262" s="103"/>
    </row>
    <row r="263" spans="3:12">
      <c r="C263" s="1"/>
      <c r="D263" s="1"/>
      <c r="I263" s="103"/>
      <c r="J263" s="103"/>
      <c r="K263" s="103"/>
      <c r="L263" s="103"/>
    </row>
    <row r="264" spans="3:12">
      <c r="C264" s="1"/>
      <c r="D264" s="1"/>
      <c r="I264" s="103"/>
      <c r="J264" s="103"/>
      <c r="K264" s="103"/>
      <c r="L264" s="103"/>
    </row>
    <row r="265" spans="3:12">
      <c r="C265" s="1"/>
      <c r="D265" s="1"/>
      <c r="I265" s="103"/>
      <c r="J265" s="103"/>
      <c r="K265" s="103"/>
      <c r="L265" s="103"/>
    </row>
    <row r="266" spans="3:12">
      <c r="C266" s="1"/>
      <c r="D266" s="1"/>
      <c r="I266" s="103"/>
      <c r="J266" s="103"/>
      <c r="K266" s="103"/>
      <c r="L266" s="103"/>
    </row>
    <row r="267" spans="3:12">
      <c r="C267" s="1"/>
      <c r="D267" s="1"/>
      <c r="I267" s="103"/>
      <c r="J267" s="103"/>
      <c r="K267" s="103"/>
      <c r="L267" s="103"/>
    </row>
    <row r="268" spans="3:12">
      <c r="C268" s="1"/>
      <c r="D268" s="1"/>
      <c r="I268" s="103"/>
      <c r="J268" s="103"/>
      <c r="K268" s="103"/>
      <c r="L268" s="103"/>
    </row>
    <row r="269" spans="3:12">
      <c r="C269" s="1"/>
      <c r="D269" s="1"/>
      <c r="I269" s="103"/>
      <c r="J269" s="103"/>
      <c r="K269" s="103"/>
      <c r="L269" s="103"/>
    </row>
    <row r="270" spans="3:12">
      <c r="C270" s="1"/>
      <c r="D270" s="1"/>
      <c r="I270" s="103"/>
      <c r="J270" s="103"/>
      <c r="K270" s="103"/>
      <c r="L270" s="103"/>
    </row>
    <row r="271" spans="3:12">
      <c r="C271" s="1"/>
      <c r="D271" s="1"/>
      <c r="I271" s="103"/>
      <c r="J271" s="103"/>
      <c r="K271" s="103"/>
      <c r="L271" s="103"/>
    </row>
    <row r="272" spans="3:12">
      <c r="C272" s="1"/>
      <c r="D272" s="1"/>
      <c r="I272" s="103"/>
      <c r="J272" s="103"/>
      <c r="K272" s="103"/>
      <c r="L272" s="103"/>
    </row>
    <row r="273" spans="3:12">
      <c r="C273" s="1"/>
      <c r="D273" s="1"/>
      <c r="I273" s="103"/>
      <c r="J273" s="103"/>
      <c r="K273" s="103"/>
      <c r="L273" s="103"/>
    </row>
    <row r="274" spans="3:12">
      <c r="C274" s="1"/>
      <c r="D274" s="1"/>
      <c r="I274" s="103"/>
      <c r="J274" s="103"/>
      <c r="K274" s="103"/>
      <c r="L274" s="103"/>
    </row>
    <row r="275" spans="3:12">
      <c r="C275" s="1"/>
      <c r="D275" s="1"/>
      <c r="I275" s="103"/>
      <c r="J275" s="103"/>
      <c r="K275" s="103"/>
      <c r="L275" s="103"/>
    </row>
    <row r="276" spans="3:12">
      <c r="C276" s="1"/>
      <c r="D276" s="1"/>
      <c r="I276" s="103"/>
      <c r="J276" s="103"/>
      <c r="K276" s="103"/>
      <c r="L276" s="103"/>
    </row>
    <row r="277" spans="3:12">
      <c r="C277" s="1"/>
      <c r="D277" s="1"/>
      <c r="I277" s="103"/>
      <c r="J277" s="103"/>
      <c r="K277" s="103"/>
      <c r="L277" s="103"/>
    </row>
    <row r="278" spans="3:12">
      <c r="C278" s="1"/>
      <c r="D278" s="1"/>
      <c r="I278" s="103"/>
      <c r="J278" s="103"/>
      <c r="K278" s="103"/>
      <c r="L278" s="103"/>
    </row>
    <row r="279" spans="3:12">
      <c r="C279" s="1"/>
      <c r="D279" s="1"/>
      <c r="I279" s="103"/>
      <c r="J279" s="103"/>
      <c r="K279" s="103"/>
      <c r="L279" s="103"/>
    </row>
    <row r="280" spans="3:12">
      <c r="C280" s="1"/>
      <c r="D280" s="1"/>
      <c r="I280" s="103"/>
      <c r="J280" s="103"/>
      <c r="K280" s="103"/>
      <c r="L280" s="103"/>
    </row>
    <row r="281" spans="3:12">
      <c r="C281" s="1"/>
      <c r="D281" s="1"/>
      <c r="I281" s="103"/>
      <c r="J281" s="103"/>
      <c r="K281" s="103"/>
      <c r="L281" s="103"/>
    </row>
    <row r="282" spans="3:12">
      <c r="C282" s="1"/>
      <c r="D282" s="1"/>
      <c r="I282" s="103"/>
      <c r="J282" s="103"/>
      <c r="K282" s="103"/>
      <c r="L282" s="103"/>
    </row>
    <row r="283" spans="3:12">
      <c r="C283" s="1"/>
      <c r="D283" s="1"/>
      <c r="I283" s="103"/>
      <c r="J283" s="103"/>
      <c r="K283" s="103"/>
      <c r="L283" s="103"/>
    </row>
    <row r="284" spans="3:12">
      <c r="C284" s="1"/>
      <c r="D284" s="1"/>
      <c r="I284" s="103"/>
      <c r="J284" s="103"/>
      <c r="K284" s="103"/>
      <c r="L284" s="103"/>
    </row>
    <row r="285" spans="3:12">
      <c r="C285" s="1"/>
      <c r="D285" s="1"/>
      <c r="I285" s="103"/>
      <c r="J285" s="103"/>
      <c r="K285" s="103"/>
      <c r="L285" s="103"/>
    </row>
    <row r="286" spans="3:12">
      <c r="C286" s="1"/>
      <c r="D286" s="1"/>
      <c r="I286" s="103"/>
      <c r="J286" s="103"/>
      <c r="K286" s="103"/>
      <c r="L286" s="103"/>
    </row>
    <row r="287" spans="3:12">
      <c r="C287" s="1"/>
      <c r="D287" s="1"/>
      <c r="I287" s="103"/>
      <c r="J287" s="103"/>
      <c r="K287" s="103"/>
      <c r="L287" s="103"/>
    </row>
    <row r="288" spans="3:12">
      <c r="C288" s="1"/>
      <c r="D288" s="1"/>
      <c r="I288" s="103"/>
      <c r="J288" s="103"/>
      <c r="K288" s="103"/>
      <c r="L288" s="103"/>
    </row>
    <row r="289" spans="3:12">
      <c r="C289" s="1"/>
      <c r="D289" s="1"/>
      <c r="I289" s="103"/>
      <c r="J289" s="103"/>
      <c r="K289" s="103"/>
      <c r="L289" s="103"/>
    </row>
    <row r="290" spans="3:12">
      <c r="C290" s="1"/>
      <c r="D290" s="1"/>
      <c r="I290" s="103"/>
      <c r="J290" s="103"/>
      <c r="K290" s="103"/>
      <c r="L290" s="103"/>
    </row>
    <row r="291" spans="3:12">
      <c r="C291" s="1"/>
      <c r="D291" s="1"/>
      <c r="I291" s="103"/>
      <c r="J291" s="103"/>
      <c r="K291" s="103"/>
      <c r="L291" s="103"/>
    </row>
    <row r="292" spans="3:12">
      <c r="C292" s="1"/>
      <c r="D292" s="1"/>
      <c r="I292" s="103"/>
      <c r="J292" s="103"/>
      <c r="K292" s="103"/>
      <c r="L292" s="103"/>
    </row>
    <row r="293" spans="3:12">
      <c r="C293" s="1"/>
      <c r="D293" s="1"/>
      <c r="I293" s="103"/>
      <c r="J293" s="103"/>
      <c r="K293" s="103"/>
      <c r="L293" s="103"/>
    </row>
    <row r="294" spans="3:12">
      <c r="C294" s="1"/>
      <c r="D294" s="1"/>
      <c r="I294" s="103"/>
      <c r="J294" s="103"/>
      <c r="K294" s="103"/>
      <c r="L294" s="103"/>
    </row>
    <row r="295" spans="3:12">
      <c r="C295" s="1"/>
      <c r="D295" s="1"/>
      <c r="I295" s="103"/>
      <c r="J295" s="103"/>
      <c r="K295" s="103"/>
      <c r="L295" s="103"/>
    </row>
    <row r="296" spans="3:12">
      <c r="C296" s="1"/>
      <c r="D296" s="1"/>
      <c r="I296" s="103"/>
      <c r="J296" s="103"/>
      <c r="K296" s="103"/>
      <c r="L296" s="103"/>
    </row>
    <row r="297" spans="3:12">
      <c r="C297" s="1"/>
      <c r="D297" s="1"/>
      <c r="I297" s="103"/>
      <c r="J297" s="103"/>
      <c r="K297" s="103"/>
      <c r="L297" s="103"/>
    </row>
    <row r="298" spans="3:12">
      <c r="C298" s="1"/>
      <c r="D298" s="1"/>
      <c r="I298" s="103"/>
      <c r="J298" s="103"/>
      <c r="K298" s="103"/>
      <c r="L298" s="103"/>
    </row>
    <row r="299" spans="3:12">
      <c r="C299" s="1"/>
      <c r="D299" s="1"/>
      <c r="I299" s="103"/>
      <c r="J299" s="103"/>
      <c r="K299" s="103"/>
      <c r="L299" s="103"/>
    </row>
    <row r="300" spans="3:12">
      <c r="C300" s="1"/>
      <c r="D300" s="1"/>
      <c r="I300" s="103"/>
      <c r="J300" s="103"/>
      <c r="K300" s="103"/>
      <c r="L300" s="103"/>
    </row>
    <row r="301" spans="3:12">
      <c r="C301" s="1"/>
      <c r="D301" s="1"/>
      <c r="I301" s="103"/>
      <c r="J301" s="103"/>
      <c r="K301" s="103"/>
      <c r="L301" s="103"/>
    </row>
    <row r="302" spans="3:12">
      <c r="C302" s="1"/>
      <c r="D302" s="1"/>
      <c r="I302" s="103"/>
      <c r="J302" s="103"/>
      <c r="K302" s="103"/>
      <c r="L302" s="103"/>
    </row>
    <row r="303" spans="3:12">
      <c r="C303" s="1"/>
      <c r="D303" s="1"/>
      <c r="I303" s="103"/>
      <c r="J303" s="103"/>
      <c r="K303" s="103"/>
      <c r="L303" s="103"/>
    </row>
    <row r="304" spans="3:12">
      <c r="C304" s="1"/>
      <c r="D304" s="1"/>
      <c r="I304" s="103"/>
      <c r="J304" s="103"/>
      <c r="K304" s="103"/>
      <c r="L304" s="103"/>
    </row>
    <row r="305" spans="3:12">
      <c r="C305" s="1"/>
      <c r="D305" s="1"/>
      <c r="I305" s="103"/>
      <c r="J305" s="103"/>
      <c r="K305" s="103"/>
      <c r="L305" s="103"/>
    </row>
    <row r="306" spans="3:12">
      <c r="C306" s="1"/>
      <c r="D306" s="1"/>
      <c r="I306" s="103"/>
      <c r="J306" s="103"/>
      <c r="K306" s="103"/>
      <c r="L306" s="103"/>
    </row>
    <row r="307" spans="3:12">
      <c r="C307" s="1"/>
      <c r="D307" s="1"/>
      <c r="I307" s="103"/>
      <c r="J307" s="103"/>
      <c r="K307" s="103"/>
      <c r="L307" s="103"/>
    </row>
    <row r="308" spans="3:12">
      <c r="C308" s="1"/>
      <c r="D308" s="1"/>
      <c r="I308" s="103"/>
      <c r="J308" s="103"/>
      <c r="K308" s="103"/>
      <c r="L308" s="103"/>
    </row>
    <row r="309" spans="3:12">
      <c r="C309" s="1"/>
      <c r="D309" s="1"/>
      <c r="I309" s="103"/>
      <c r="J309" s="103"/>
      <c r="K309" s="103"/>
      <c r="L309" s="103"/>
    </row>
    <row r="310" spans="3:12">
      <c r="C310" s="1"/>
      <c r="D310" s="1"/>
      <c r="I310" s="103"/>
      <c r="J310" s="103"/>
      <c r="K310" s="103"/>
      <c r="L310" s="103"/>
    </row>
    <row r="311" spans="3:12">
      <c r="C311" s="1"/>
      <c r="D311" s="1"/>
      <c r="I311" s="103"/>
      <c r="J311" s="103"/>
      <c r="K311" s="103"/>
      <c r="L311" s="103"/>
    </row>
    <row r="312" spans="3:12">
      <c r="C312" s="1"/>
      <c r="D312" s="1"/>
      <c r="I312" s="103"/>
      <c r="J312" s="103"/>
      <c r="K312" s="103"/>
      <c r="L312" s="103"/>
    </row>
    <row r="313" spans="3:12">
      <c r="C313" s="1"/>
      <c r="D313" s="1"/>
      <c r="I313" s="103"/>
      <c r="J313" s="103"/>
      <c r="K313" s="103"/>
      <c r="L313" s="103"/>
    </row>
    <row r="314" spans="3:12">
      <c r="C314" s="1"/>
      <c r="D314" s="1"/>
      <c r="I314" s="103"/>
      <c r="J314" s="103"/>
      <c r="K314" s="103"/>
      <c r="L314" s="103"/>
    </row>
    <row r="315" spans="3:12">
      <c r="C315" s="1"/>
      <c r="D315" s="1"/>
      <c r="I315" s="103"/>
      <c r="J315" s="103"/>
      <c r="K315" s="103"/>
      <c r="L315" s="103"/>
    </row>
    <row r="316" spans="3:12">
      <c r="C316" s="1"/>
      <c r="D316" s="1"/>
      <c r="I316" s="103"/>
      <c r="J316" s="103"/>
      <c r="K316" s="103"/>
      <c r="L316" s="103"/>
    </row>
    <row r="317" spans="3:12">
      <c r="C317" s="1"/>
      <c r="D317" s="1"/>
      <c r="I317" s="103"/>
      <c r="J317" s="103"/>
      <c r="K317" s="103"/>
      <c r="L317" s="103"/>
    </row>
    <row r="318" spans="3:12">
      <c r="C318" s="1"/>
      <c r="D318" s="1"/>
      <c r="I318" s="103"/>
      <c r="J318" s="103"/>
      <c r="K318" s="103"/>
      <c r="L318" s="103"/>
    </row>
    <row r="319" spans="3:12">
      <c r="C319" s="1"/>
      <c r="D319" s="1"/>
      <c r="I319" s="103"/>
      <c r="J319" s="103"/>
      <c r="K319" s="103"/>
      <c r="L319" s="103"/>
    </row>
    <row r="320" spans="3:12">
      <c r="C320" s="1"/>
      <c r="D320" s="1"/>
      <c r="I320" s="103"/>
      <c r="J320" s="103"/>
      <c r="K320" s="103"/>
      <c r="L320" s="103"/>
    </row>
    <row r="321" spans="3:12">
      <c r="C321" s="1"/>
      <c r="D321" s="1"/>
      <c r="I321" s="103"/>
      <c r="J321" s="103"/>
      <c r="K321" s="103"/>
      <c r="L321" s="103"/>
    </row>
    <row r="322" spans="3:12">
      <c r="C322" s="1"/>
      <c r="D322" s="1"/>
      <c r="I322" s="103"/>
      <c r="J322" s="103"/>
      <c r="K322" s="103"/>
      <c r="L322" s="103"/>
    </row>
    <row r="323" spans="3:12">
      <c r="C323" s="1"/>
      <c r="D323" s="1"/>
      <c r="I323" s="103"/>
      <c r="J323" s="103"/>
      <c r="K323" s="103"/>
      <c r="L323" s="103"/>
    </row>
    <row r="324" spans="3:12">
      <c r="C324" s="1"/>
      <c r="D324" s="1"/>
      <c r="I324" s="103"/>
      <c r="J324" s="103"/>
      <c r="K324" s="103"/>
      <c r="L324" s="103"/>
    </row>
    <row r="325" spans="3:12">
      <c r="C325" s="1"/>
      <c r="D325" s="1"/>
      <c r="I325" s="103"/>
      <c r="J325" s="103"/>
      <c r="K325" s="103"/>
      <c r="L325" s="103"/>
    </row>
    <row r="326" spans="3:12">
      <c r="C326" s="1"/>
      <c r="D326" s="1"/>
      <c r="I326" s="103"/>
      <c r="J326" s="103"/>
      <c r="K326" s="103"/>
      <c r="L326" s="103"/>
    </row>
    <row r="327" spans="3:12">
      <c r="C327" s="1"/>
      <c r="D327" s="1"/>
      <c r="I327" s="103"/>
      <c r="J327" s="103"/>
      <c r="K327" s="103"/>
      <c r="L327" s="103"/>
    </row>
    <row r="328" spans="3:12">
      <c r="C328" s="1"/>
      <c r="D328" s="1"/>
      <c r="I328" s="103"/>
      <c r="J328" s="103"/>
      <c r="K328" s="103"/>
      <c r="L328" s="103"/>
    </row>
    <row r="329" spans="3:12">
      <c r="C329" s="1"/>
      <c r="D329" s="1"/>
      <c r="I329" s="103"/>
      <c r="J329" s="103"/>
      <c r="K329" s="103"/>
      <c r="L329" s="103"/>
    </row>
    <row r="330" spans="3:12">
      <c r="C330" s="1"/>
      <c r="D330" s="1"/>
      <c r="I330" s="103"/>
      <c r="J330" s="103"/>
      <c r="K330" s="103"/>
      <c r="L330" s="103"/>
    </row>
    <row r="331" spans="3:12">
      <c r="C331" s="1"/>
      <c r="D331" s="1"/>
      <c r="I331" s="103"/>
      <c r="J331" s="103"/>
      <c r="K331" s="103"/>
      <c r="L331" s="103"/>
    </row>
    <row r="332" spans="3:12">
      <c r="C332" s="1"/>
      <c r="D332" s="1"/>
      <c r="I332" s="103"/>
      <c r="J332" s="103"/>
      <c r="K332" s="103"/>
      <c r="L332" s="103"/>
    </row>
    <row r="333" spans="3:12">
      <c r="C333" s="1"/>
      <c r="D333" s="1"/>
      <c r="I333" s="103"/>
      <c r="J333" s="103"/>
      <c r="K333" s="103"/>
      <c r="L333" s="103"/>
    </row>
    <row r="334" spans="3:12">
      <c r="C334" s="1"/>
      <c r="D334" s="1"/>
      <c r="I334" s="103"/>
      <c r="J334" s="103"/>
      <c r="K334" s="103"/>
      <c r="L334" s="103"/>
    </row>
    <row r="335" spans="3:12">
      <c r="C335" s="1"/>
      <c r="D335" s="1"/>
      <c r="I335" s="103"/>
      <c r="J335" s="103"/>
      <c r="K335" s="103"/>
      <c r="L335" s="103"/>
    </row>
    <row r="336" spans="3:12">
      <c r="C336" s="1"/>
      <c r="D336" s="1"/>
      <c r="I336" s="103"/>
      <c r="J336" s="103"/>
      <c r="K336" s="103"/>
      <c r="L336" s="103"/>
    </row>
    <row r="337" spans="3:12">
      <c r="C337" s="1"/>
      <c r="D337" s="1"/>
      <c r="I337" s="103"/>
      <c r="J337" s="103"/>
      <c r="K337" s="103"/>
      <c r="L337" s="103"/>
    </row>
    <row r="338" spans="3:12">
      <c r="C338" s="1"/>
      <c r="D338" s="1"/>
      <c r="I338" s="103"/>
      <c r="J338" s="103"/>
      <c r="K338" s="103"/>
      <c r="L338" s="103"/>
    </row>
    <row r="339" spans="3:12">
      <c r="C339" s="1"/>
      <c r="D339" s="1"/>
      <c r="I339" s="103"/>
      <c r="J339" s="103"/>
      <c r="K339" s="103"/>
      <c r="L339" s="103"/>
    </row>
    <row r="340" spans="3:12">
      <c r="C340" s="1"/>
      <c r="D340" s="1"/>
      <c r="I340" s="103"/>
      <c r="J340" s="103"/>
      <c r="K340" s="103"/>
      <c r="L340" s="103"/>
    </row>
    <row r="341" spans="3:12">
      <c r="C341" s="1"/>
      <c r="D341" s="1"/>
      <c r="I341" s="103"/>
      <c r="J341" s="103"/>
      <c r="K341" s="103"/>
      <c r="L341" s="103"/>
    </row>
    <row r="342" spans="3:12">
      <c r="C342" s="1"/>
      <c r="D342" s="1"/>
      <c r="I342" s="103"/>
      <c r="J342" s="103"/>
      <c r="K342" s="103"/>
      <c r="L342" s="103"/>
    </row>
    <row r="343" spans="3:12">
      <c r="C343" s="1"/>
      <c r="D343" s="1"/>
      <c r="I343" s="103"/>
      <c r="J343" s="103"/>
      <c r="K343" s="103"/>
      <c r="L343" s="103"/>
    </row>
    <row r="344" spans="3:12">
      <c r="C344" s="1"/>
      <c r="D344" s="1"/>
      <c r="I344" s="103"/>
      <c r="J344" s="103"/>
      <c r="K344" s="103"/>
      <c r="L344" s="103"/>
    </row>
    <row r="345" spans="3:12">
      <c r="C345" s="1"/>
      <c r="D345" s="1"/>
      <c r="I345" s="103"/>
      <c r="J345" s="103"/>
      <c r="K345" s="103"/>
      <c r="L345" s="103"/>
    </row>
    <row r="346" spans="3:12">
      <c r="C346" s="1"/>
      <c r="D346" s="1"/>
      <c r="I346" s="103"/>
      <c r="J346" s="103"/>
      <c r="K346" s="103"/>
      <c r="L346" s="103"/>
    </row>
    <row r="347" spans="3:12">
      <c r="C347" s="1"/>
      <c r="D347" s="1"/>
      <c r="I347" s="103"/>
      <c r="J347" s="103"/>
      <c r="K347" s="103"/>
      <c r="L347" s="103"/>
    </row>
    <row r="348" spans="3:12">
      <c r="C348" s="1"/>
      <c r="D348" s="1"/>
      <c r="I348" s="103"/>
      <c r="J348" s="103"/>
      <c r="K348" s="103"/>
      <c r="L348" s="103"/>
    </row>
    <row r="349" spans="3:12">
      <c r="C349" s="1"/>
      <c r="D349" s="1"/>
      <c r="I349" s="103"/>
      <c r="J349" s="103"/>
      <c r="K349" s="103"/>
      <c r="L349" s="103"/>
    </row>
    <row r="350" spans="3:12">
      <c r="C350" s="1"/>
      <c r="D350" s="1"/>
      <c r="I350" s="103"/>
      <c r="J350" s="103"/>
      <c r="K350" s="103"/>
      <c r="L350" s="103"/>
    </row>
    <row r="351" spans="3:12">
      <c r="C351" s="1"/>
      <c r="D351" s="1"/>
      <c r="I351" s="103"/>
      <c r="J351" s="103"/>
      <c r="K351" s="103"/>
      <c r="L351" s="103"/>
    </row>
    <row r="352" spans="3:12">
      <c r="C352" s="1"/>
      <c r="D352" s="1"/>
      <c r="I352" s="103"/>
      <c r="J352" s="103"/>
      <c r="K352" s="103"/>
      <c r="L352" s="103"/>
    </row>
    <row r="353" spans="3:12">
      <c r="C353" s="1"/>
      <c r="D353" s="1"/>
      <c r="I353" s="103"/>
      <c r="J353" s="103"/>
      <c r="K353" s="103"/>
      <c r="L353" s="103"/>
    </row>
    <row r="354" spans="3:12">
      <c r="C354" s="1"/>
      <c r="D354" s="1"/>
      <c r="I354" s="103"/>
      <c r="J354" s="103"/>
      <c r="K354" s="103"/>
      <c r="L354" s="103"/>
    </row>
    <row r="355" spans="3:12">
      <c r="C355" s="1"/>
      <c r="D355" s="1"/>
      <c r="I355" s="103"/>
      <c r="J355" s="103"/>
      <c r="K355" s="103"/>
      <c r="L355" s="103"/>
    </row>
    <row r="356" spans="3:12">
      <c r="C356" s="1"/>
      <c r="D356" s="1"/>
      <c r="I356" s="103"/>
      <c r="J356" s="103"/>
      <c r="K356" s="103"/>
      <c r="L356" s="103"/>
    </row>
    <row r="357" spans="3:12">
      <c r="C357" s="1"/>
      <c r="D357" s="1"/>
      <c r="I357" s="103"/>
      <c r="J357" s="103"/>
      <c r="K357" s="103"/>
      <c r="L357" s="103"/>
    </row>
    <row r="358" spans="3:12">
      <c r="C358" s="1"/>
      <c r="D358" s="1"/>
      <c r="I358" s="103"/>
      <c r="J358" s="103"/>
      <c r="K358" s="103"/>
      <c r="L358" s="103"/>
    </row>
    <row r="359" spans="3:12">
      <c r="C359" s="1"/>
      <c r="D359" s="1"/>
      <c r="I359" s="103"/>
      <c r="J359" s="103"/>
      <c r="K359" s="103"/>
      <c r="L359" s="103"/>
    </row>
    <row r="360" spans="3:12">
      <c r="C360" s="1"/>
      <c r="D360" s="1"/>
      <c r="I360" s="103"/>
      <c r="J360" s="103"/>
      <c r="K360" s="103"/>
      <c r="L360" s="103"/>
    </row>
    <row r="361" spans="3:12">
      <c r="C361" s="1"/>
      <c r="D361" s="1"/>
      <c r="I361" s="103"/>
      <c r="J361" s="103"/>
      <c r="K361" s="103"/>
      <c r="L361" s="103"/>
    </row>
    <row r="362" spans="3:12">
      <c r="C362" s="1"/>
      <c r="D362" s="1"/>
      <c r="I362" s="103"/>
      <c r="J362" s="103"/>
      <c r="K362" s="103"/>
      <c r="L362" s="103"/>
    </row>
    <row r="363" spans="3:12">
      <c r="C363" s="1"/>
      <c r="D363" s="1"/>
      <c r="I363" s="103"/>
      <c r="J363" s="103"/>
      <c r="K363" s="103"/>
      <c r="L363" s="103"/>
    </row>
    <row r="364" spans="3:12">
      <c r="C364" s="1"/>
      <c r="D364" s="1"/>
      <c r="I364" s="103"/>
      <c r="J364" s="103"/>
      <c r="K364" s="103"/>
      <c r="L364" s="103"/>
    </row>
    <row r="365" spans="3:12">
      <c r="C365" s="1"/>
      <c r="D365" s="1"/>
      <c r="I365" s="103"/>
      <c r="J365" s="103"/>
      <c r="K365" s="103"/>
      <c r="L365" s="103"/>
    </row>
    <row r="366" spans="3:12">
      <c r="C366" s="1"/>
      <c r="D366" s="1"/>
      <c r="I366" s="103"/>
      <c r="J366" s="103"/>
      <c r="K366" s="103"/>
      <c r="L366" s="103"/>
    </row>
    <row r="367" spans="3:12">
      <c r="C367" s="1"/>
      <c r="D367" s="1"/>
      <c r="I367" s="103"/>
      <c r="J367" s="103"/>
      <c r="K367" s="103"/>
      <c r="L367" s="103"/>
    </row>
    <row r="368" spans="3:12">
      <c r="C368" s="1"/>
      <c r="D368" s="1"/>
      <c r="I368" s="103"/>
      <c r="J368" s="103"/>
      <c r="K368" s="103"/>
      <c r="L368" s="103"/>
    </row>
    <row r="369" spans="3:12">
      <c r="C369" s="1"/>
      <c r="D369" s="1"/>
      <c r="I369" s="103"/>
      <c r="J369" s="103"/>
      <c r="K369" s="103"/>
      <c r="L369" s="103"/>
    </row>
    <row r="370" spans="3:12">
      <c r="C370" s="1"/>
      <c r="D370" s="1"/>
      <c r="I370" s="103"/>
      <c r="J370" s="103"/>
      <c r="K370" s="103"/>
      <c r="L370" s="103"/>
    </row>
    <row r="371" spans="3:12">
      <c r="C371" s="1"/>
      <c r="D371" s="1"/>
      <c r="I371" s="103"/>
      <c r="J371" s="103"/>
      <c r="K371" s="103"/>
      <c r="L371" s="103"/>
    </row>
    <row r="372" spans="3:12">
      <c r="C372" s="1"/>
      <c r="D372" s="1"/>
      <c r="I372" s="103"/>
      <c r="J372" s="103"/>
      <c r="K372" s="103"/>
      <c r="L372" s="103"/>
    </row>
    <row r="373" spans="3:12">
      <c r="C373" s="1"/>
      <c r="D373" s="1"/>
      <c r="I373" s="103"/>
      <c r="J373" s="103"/>
      <c r="K373" s="103"/>
      <c r="L373" s="103"/>
    </row>
    <row r="374" spans="3:12">
      <c r="C374" s="1"/>
      <c r="D374" s="1"/>
      <c r="I374" s="103"/>
      <c r="J374" s="103"/>
      <c r="K374" s="103"/>
      <c r="L374" s="103"/>
    </row>
    <row r="375" spans="3:12">
      <c r="C375" s="1"/>
      <c r="D375" s="1"/>
      <c r="I375" s="103"/>
      <c r="J375" s="103"/>
      <c r="K375" s="103"/>
      <c r="L375" s="103"/>
    </row>
    <row r="376" spans="3:12">
      <c r="C376" s="1"/>
      <c r="D376" s="1"/>
      <c r="I376" s="103"/>
      <c r="J376" s="103"/>
      <c r="K376" s="103"/>
      <c r="L376" s="103"/>
    </row>
    <row r="377" spans="3:12">
      <c r="C377" s="1"/>
      <c r="D377" s="1"/>
      <c r="I377" s="103"/>
      <c r="J377" s="103"/>
      <c r="K377" s="103"/>
      <c r="L377" s="103"/>
    </row>
    <row r="378" spans="3:12">
      <c r="C378" s="1"/>
      <c r="D378" s="1"/>
      <c r="I378" s="103"/>
      <c r="J378" s="103"/>
      <c r="K378" s="103"/>
      <c r="L378" s="103"/>
    </row>
    <row r="379" spans="3:12">
      <c r="C379" s="1"/>
      <c r="D379" s="1"/>
      <c r="I379" s="103"/>
      <c r="J379" s="103"/>
      <c r="K379" s="103"/>
      <c r="L379" s="103"/>
    </row>
    <row r="380" spans="3:12">
      <c r="C380" s="1"/>
      <c r="D380" s="1"/>
      <c r="I380" s="103"/>
      <c r="J380" s="103"/>
      <c r="K380" s="103"/>
      <c r="L380" s="103"/>
    </row>
    <row r="381" spans="3:12">
      <c r="C381" s="1"/>
      <c r="D381" s="1"/>
      <c r="I381" s="103"/>
      <c r="J381" s="103"/>
      <c r="K381" s="103"/>
      <c r="L381" s="103"/>
    </row>
    <row r="382" spans="3:12">
      <c r="C382" s="1"/>
      <c r="D382" s="1"/>
      <c r="I382" s="103"/>
      <c r="J382" s="103"/>
      <c r="K382" s="103"/>
      <c r="L382" s="103"/>
    </row>
    <row r="383" spans="3:12">
      <c r="C383" s="1"/>
      <c r="D383" s="1"/>
      <c r="I383" s="103"/>
      <c r="J383" s="103"/>
      <c r="K383" s="103"/>
      <c r="L383" s="103"/>
    </row>
    <row r="384" spans="3:12">
      <c r="C384" s="1"/>
      <c r="D384" s="1"/>
      <c r="I384" s="103"/>
      <c r="J384" s="103"/>
      <c r="K384" s="103"/>
      <c r="L384" s="103"/>
    </row>
    <row r="385" spans="3:12">
      <c r="C385" s="1"/>
      <c r="D385" s="1"/>
      <c r="I385" s="103"/>
      <c r="J385" s="103"/>
      <c r="K385" s="103"/>
      <c r="L385" s="103"/>
    </row>
    <row r="386" spans="3:12">
      <c r="C386" s="1"/>
      <c r="D386" s="1"/>
      <c r="I386" s="103"/>
      <c r="J386" s="103"/>
      <c r="K386" s="103"/>
      <c r="L386" s="103"/>
    </row>
    <row r="387" spans="3:12">
      <c r="C387" s="1"/>
      <c r="D387" s="1"/>
      <c r="I387" s="103"/>
      <c r="J387" s="103"/>
      <c r="K387" s="103"/>
      <c r="L387" s="103"/>
    </row>
    <row r="388" spans="3:12">
      <c r="C388" s="1"/>
      <c r="D388" s="1"/>
      <c r="I388" s="103"/>
      <c r="J388" s="103"/>
      <c r="K388" s="103"/>
      <c r="L388" s="103"/>
    </row>
    <row r="389" spans="3:12">
      <c r="C389" s="1"/>
      <c r="D389" s="1"/>
      <c r="I389" s="103"/>
      <c r="J389" s="103"/>
      <c r="K389" s="103"/>
      <c r="L389" s="103"/>
    </row>
    <row r="390" spans="3:12">
      <c r="C390" s="1"/>
      <c r="D390" s="1"/>
      <c r="I390" s="103"/>
      <c r="J390" s="103"/>
      <c r="K390" s="103"/>
      <c r="L390" s="103"/>
    </row>
    <row r="391" spans="3:12">
      <c r="C391" s="1"/>
      <c r="D391" s="1"/>
      <c r="I391" s="103"/>
      <c r="J391" s="103"/>
      <c r="K391" s="103"/>
      <c r="L391" s="103"/>
    </row>
    <row r="392" spans="3:12">
      <c r="C392" s="1"/>
      <c r="D392" s="1"/>
      <c r="I392" s="103"/>
      <c r="J392" s="103"/>
      <c r="K392" s="103"/>
      <c r="L392" s="103"/>
    </row>
    <row r="393" spans="3:12">
      <c r="C393" s="1"/>
      <c r="D393" s="1"/>
      <c r="I393" s="103"/>
      <c r="J393" s="103"/>
      <c r="K393" s="103"/>
      <c r="L393" s="103"/>
    </row>
    <row r="394" spans="3:12">
      <c r="C394" s="1"/>
      <c r="D394" s="1"/>
      <c r="I394" s="103"/>
      <c r="J394" s="103"/>
      <c r="K394" s="103"/>
      <c r="L394" s="103"/>
    </row>
    <row r="395" spans="3:12">
      <c r="C395" s="1"/>
      <c r="D395" s="1"/>
      <c r="I395" s="103"/>
      <c r="J395" s="103"/>
      <c r="K395" s="103"/>
      <c r="L395" s="103"/>
    </row>
    <row r="396" spans="3:12">
      <c r="C396" s="1"/>
      <c r="D396" s="1"/>
      <c r="I396" s="103"/>
      <c r="J396" s="103"/>
      <c r="K396" s="103"/>
      <c r="L396" s="103"/>
    </row>
    <row r="397" spans="3:12">
      <c r="C397" s="1"/>
      <c r="D397" s="1"/>
      <c r="I397" s="103"/>
      <c r="J397" s="103"/>
      <c r="K397" s="103"/>
      <c r="L397" s="103"/>
    </row>
    <row r="398" spans="3:12">
      <c r="C398" s="1"/>
      <c r="D398" s="1"/>
      <c r="I398" s="103"/>
      <c r="J398" s="103"/>
      <c r="K398" s="103"/>
      <c r="L398" s="103"/>
    </row>
    <row r="399" spans="3:12">
      <c r="C399" s="1"/>
      <c r="D399" s="1"/>
      <c r="I399" s="103"/>
      <c r="J399" s="103"/>
      <c r="K399" s="103"/>
      <c r="L399" s="103"/>
    </row>
    <row r="400" spans="3:12">
      <c r="C400" s="1"/>
      <c r="D400" s="1"/>
      <c r="I400" s="103"/>
      <c r="J400" s="103"/>
      <c r="K400" s="103"/>
      <c r="L400" s="103"/>
    </row>
    <row r="401" spans="3:12">
      <c r="C401" s="1"/>
      <c r="D401" s="1"/>
      <c r="I401" s="103"/>
      <c r="J401" s="103"/>
      <c r="K401" s="103"/>
      <c r="L401" s="103"/>
    </row>
    <row r="402" spans="3:12">
      <c r="C402" s="1"/>
      <c r="D402" s="1"/>
      <c r="I402" s="103"/>
      <c r="J402" s="103"/>
      <c r="K402" s="103"/>
      <c r="L402" s="103"/>
    </row>
    <row r="403" spans="3:12">
      <c r="C403" s="1"/>
      <c r="D403" s="1"/>
      <c r="I403" s="103"/>
      <c r="J403" s="103"/>
      <c r="K403" s="103"/>
      <c r="L403" s="103"/>
    </row>
    <row r="404" spans="3:12">
      <c r="C404" s="1"/>
      <c r="D404" s="1"/>
      <c r="I404" s="103"/>
      <c r="J404" s="103"/>
      <c r="K404" s="103"/>
      <c r="L404" s="103"/>
    </row>
    <row r="405" spans="3:12">
      <c r="C405" s="1"/>
      <c r="D405" s="1"/>
      <c r="I405" s="103"/>
      <c r="J405" s="103"/>
      <c r="K405" s="103"/>
      <c r="L405" s="103"/>
    </row>
    <row r="406" spans="3:12">
      <c r="C406" s="1"/>
      <c r="D406" s="1"/>
      <c r="I406" s="103"/>
      <c r="J406" s="103"/>
      <c r="K406" s="103"/>
      <c r="L406" s="103"/>
    </row>
    <row r="407" spans="3:12">
      <c r="C407" s="1"/>
      <c r="D407" s="1"/>
      <c r="I407" s="103"/>
      <c r="J407" s="103"/>
      <c r="K407" s="103"/>
      <c r="L407" s="103"/>
    </row>
    <row r="408" spans="3:12">
      <c r="C408" s="1"/>
      <c r="D408" s="1"/>
      <c r="I408" s="103"/>
      <c r="J408" s="103"/>
      <c r="K408" s="103"/>
      <c r="L408" s="103"/>
    </row>
    <row r="409" spans="3:12">
      <c r="C409" s="1"/>
      <c r="D409" s="1"/>
      <c r="I409" s="103"/>
      <c r="J409" s="103"/>
      <c r="K409" s="103"/>
      <c r="L409" s="103"/>
    </row>
    <row r="410" spans="3:12">
      <c r="C410" s="1"/>
      <c r="D410" s="1"/>
      <c r="I410" s="103"/>
      <c r="J410" s="103"/>
      <c r="K410" s="103"/>
      <c r="L410" s="103"/>
    </row>
    <row r="411" spans="3:12">
      <c r="C411" s="1"/>
      <c r="D411" s="1"/>
      <c r="I411" s="103"/>
      <c r="J411" s="103"/>
      <c r="K411" s="103"/>
      <c r="L411" s="103"/>
    </row>
    <row r="412" spans="3:12">
      <c r="C412" s="1"/>
      <c r="D412" s="1"/>
      <c r="I412" s="103"/>
      <c r="J412" s="103"/>
      <c r="K412" s="103"/>
      <c r="L412" s="103"/>
    </row>
    <row r="413" spans="3:12">
      <c r="C413" s="1"/>
      <c r="D413" s="1"/>
      <c r="I413" s="103"/>
      <c r="J413" s="103"/>
      <c r="K413" s="103"/>
      <c r="L413" s="103"/>
    </row>
    <row r="414" spans="3:12">
      <c r="C414" s="1"/>
      <c r="D414" s="1"/>
      <c r="I414" s="103"/>
      <c r="J414" s="103"/>
      <c r="K414" s="103"/>
      <c r="L414" s="103"/>
    </row>
    <row r="415" spans="3:12">
      <c r="C415" s="1"/>
      <c r="D415" s="1"/>
      <c r="I415" s="103"/>
      <c r="J415" s="103"/>
      <c r="K415" s="103"/>
      <c r="L415" s="103"/>
    </row>
    <row r="416" spans="3:12">
      <c r="C416" s="1"/>
      <c r="D416" s="1"/>
      <c r="I416" s="103"/>
      <c r="J416" s="103"/>
      <c r="K416" s="103"/>
      <c r="L416" s="103"/>
    </row>
    <row r="417" spans="3:12">
      <c r="C417" s="1"/>
      <c r="D417" s="1"/>
      <c r="I417" s="103"/>
      <c r="J417" s="103"/>
      <c r="K417" s="103"/>
      <c r="L417" s="103"/>
    </row>
    <row r="418" spans="3:12">
      <c r="C418" s="1"/>
      <c r="D418" s="1"/>
      <c r="I418" s="103"/>
      <c r="J418" s="103"/>
      <c r="K418" s="103"/>
      <c r="L418" s="103"/>
    </row>
    <row r="419" spans="3:12">
      <c r="C419" s="1"/>
      <c r="D419" s="1"/>
      <c r="I419" s="103"/>
      <c r="J419" s="103"/>
      <c r="K419" s="103"/>
      <c r="L419" s="103"/>
    </row>
    <row r="420" spans="3:12">
      <c r="C420" s="1"/>
      <c r="D420" s="1"/>
      <c r="I420" s="103"/>
      <c r="J420" s="103"/>
      <c r="K420" s="103"/>
      <c r="L420" s="103"/>
    </row>
    <row r="421" spans="3:12">
      <c r="C421" s="1"/>
      <c r="D421" s="1"/>
      <c r="I421" s="103"/>
      <c r="J421" s="103"/>
      <c r="K421" s="103"/>
      <c r="L421" s="103"/>
    </row>
    <row r="422" spans="3:12">
      <c r="C422" s="1"/>
      <c r="D422" s="1"/>
      <c r="I422" s="103"/>
      <c r="J422" s="103"/>
      <c r="K422" s="103"/>
      <c r="L422" s="103"/>
    </row>
    <row r="423" spans="3:12">
      <c r="C423" s="1"/>
      <c r="D423" s="1"/>
      <c r="I423" s="103"/>
      <c r="J423" s="103"/>
      <c r="K423" s="103"/>
      <c r="L423" s="103"/>
    </row>
    <row r="424" spans="3:12">
      <c r="C424" s="1"/>
      <c r="D424" s="1"/>
      <c r="I424" s="103"/>
      <c r="J424" s="103"/>
      <c r="K424" s="103"/>
      <c r="L424" s="103"/>
    </row>
    <row r="425" spans="3:12">
      <c r="C425" s="1"/>
      <c r="D425" s="1"/>
      <c r="I425" s="103"/>
      <c r="J425" s="103"/>
      <c r="K425" s="103"/>
      <c r="L425" s="103"/>
    </row>
    <row r="426" spans="3:12">
      <c r="C426" s="1"/>
      <c r="D426" s="1"/>
      <c r="I426" s="103"/>
      <c r="J426" s="103"/>
      <c r="K426" s="103"/>
      <c r="L426" s="103"/>
    </row>
    <row r="427" spans="3:12">
      <c r="C427" s="1"/>
      <c r="D427" s="1"/>
      <c r="I427" s="103"/>
      <c r="J427" s="103"/>
      <c r="K427" s="103"/>
      <c r="L427" s="103"/>
    </row>
    <row r="428" spans="3:12">
      <c r="C428" s="1"/>
      <c r="D428" s="1"/>
      <c r="I428" s="103"/>
      <c r="J428" s="103"/>
      <c r="K428" s="103"/>
      <c r="L428" s="103"/>
    </row>
    <row r="429" spans="3:12">
      <c r="C429" s="1"/>
      <c r="D429" s="1"/>
      <c r="I429" s="103"/>
      <c r="J429" s="103"/>
      <c r="K429" s="103"/>
      <c r="L429" s="103"/>
    </row>
    <row r="430" spans="3:12">
      <c r="C430" s="1"/>
      <c r="D430" s="1"/>
      <c r="I430" s="103"/>
      <c r="J430" s="103"/>
      <c r="K430" s="103"/>
      <c r="L430" s="103"/>
    </row>
    <row r="431" spans="3:12">
      <c r="C431" s="1"/>
      <c r="D431" s="1"/>
      <c r="I431" s="103"/>
      <c r="J431" s="103"/>
      <c r="K431" s="103"/>
      <c r="L431" s="103"/>
    </row>
    <row r="432" spans="3:12">
      <c r="C432" s="1"/>
      <c r="D432" s="1"/>
      <c r="I432" s="103"/>
      <c r="J432" s="103"/>
      <c r="K432" s="103"/>
      <c r="L432" s="103"/>
    </row>
    <row r="433" spans="3:12">
      <c r="C433" s="1"/>
      <c r="D433" s="1"/>
      <c r="I433" s="103"/>
      <c r="J433" s="103"/>
      <c r="K433" s="103"/>
      <c r="L433" s="103"/>
    </row>
    <row r="434" spans="3:12">
      <c r="C434" s="1"/>
      <c r="D434" s="1"/>
      <c r="I434" s="103"/>
      <c r="J434" s="103"/>
      <c r="K434" s="103"/>
      <c r="L434" s="103"/>
    </row>
    <row r="435" spans="3:12">
      <c r="C435" s="1"/>
      <c r="D435" s="1"/>
      <c r="I435" s="103"/>
      <c r="J435" s="103"/>
      <c r="K435" s="103"/>
      <c r="L435" s="103"/>
    </row>
    <row r="436" spans="3:12">
      <c r="C436" s="1"/>
      <c r="D436" s="1"/>
      <c r="I436" s="103"/>
      <c r="J436" s="103"/>
      <c r="K436" s="103"/>
      <c r="L436" s="103"/>
    </row>
    <row r="437" spans="3:12">
      <c r="C437" s="1"/>
      <c r="D437" s="1"/>
      <c r="I437" s="103"/>
      <c r="J437" s="103"/>
      <c r="K437" s="103"/>
      <c r="L437" s="103"/>
    </row>
    <row r="438" spans="3:12">
      <c r="C438" s="1"/>
      <c r="D438" s="1"/>
      <c r="I438" s="103"/>
      <c r="J438" s="103"/>
      <c r="K438" s="103"/>
      <c r="L438" s="103"/>
    </row>
    <row r="439" spans="3:12">
      <c r="C439" s="1"/>
      <c r="D439" s="1"/>
      <c r="I439" s="103"/>
      <c r="J439" s="103"/>
      <c r="K439" s="103"/>
      <c r="L439" s="103"/>
    </row>
    <row r="440" spans="3:12">
      <c r="C440" s="1"/>
      <c r="D440" s="1"/>
      <c r="I440" s="103"/>
      <c r="J440" s="103"/>
      <c r="K440" s="103"/>
      <c r="L440" s="103"/>
    </row>
    <row r="441" spans="3:12">
      <c r="C441" s="1"/>
      <c r="D441" s="1"/>
      <c r="I441" s="103"/>
      <c r="J441" s="103"/>
      <c r="K441" s="103"/>
      <c r="L441" s="103"/>
    </row>
    <row r="442" spans="3:12">
      <c r="C442" s="1"/>
      <c r="D442" s="1"/>
      <c r="I442" s="103"/>
      <c r="J442" s="103"/>
      <c r="K442" s="103"/>
      <c r="L442" s="103"/>
    </row>
    <row r="443" spans="3:12">
      <c r="C443" s="1"/>
      <c r="D443" s="1"/>
      <c r="I443" s="103"/>
      <c r="J443" s="103"/>
      <c r="K443" s="103"/>
      <c r="L443" s="103"/>
    </row>
    <row r="444" spans="3:12">
      <c r="C444" s="1"/>
      <c r="D444" s="1"/>
      <c r="I444" s="103"/>
      <c r="J444" s="103"/>
      <c r="K444" s="103"/>
      <c r="L444" s="103"/>
    </row>
    <row r="445" spans="3:12">
      <c r="C445" s="1"/>
      <c r="D445" s="1"/>
      <c r="I445" s="103"/>
      <c r="J445" s="103"/>
      <c r="K445" s="103"/>
      <c r="L445" s="103"/>
    </row>
    <row r="446" spans="3:12">
      <c r="C446" s="1"/>
      <c r="D446" s="1"/>
      <c r="I446" s="103"/>
      <c r="J446" s="103"/>
      <c r="K446" s="103"/>
      <c r="L446" s="103"/>
    </row>
    <row r="447" spans="3:12">
      <c r="C447" s="1"/>
      <c r="D447" s="1"/>
      <c r="I447" s="103"/>
      <c r="J447" s="103"/>
      <c r="K447" s="103"/>
      <c r="L447" s="103"/>
    </row>
    <row r="448" spans="3:12">
      <c r="C448" s="1"/>
      <c r="D448" s="1"/>
      <c r="I448" s="103"/>
      <c r="J448" s="103"/>
      <c r="K448" s="103"/>
      <c r="L448" s="103"/>
    </row>
    <row r="449" spans="3:12">
      <c r="C449" s="1"/>
      <c r="D449" s="1"/>
      <c r="I449" s="103"/>
      <c r="J449" s="103"/>
      <c r="K449" s="103"/>
      <c r="L449" s="103"/>
    </row>
    <row r="450" spans="3:12">
      <c r="C450" s="1"/>
      <c r="D450" s="1"/>
      <c r="I450" s="103"/>
      <c r="J450" s="103"/>
      <c r="K450" s="103"/>
      <c r="L450" s="103"/>
    </row>
    <row r="451" spans="3:12">
      <c r="C451" s="1"/>
      <c r="D451" s="1"/>
      <c r="I451" s="103"/>
      <c r="J451" s="103"/>
      <c r="K451" s="103"/>
      <c r="L451" s="103"/>
    </row>
    <row r="452" spans="3:12">
      <c r="C452" s="1"/>
      <c r="D452" s="1"/>
      <c r="I452" s="103"/>
      <c r="J452" s="103"/>
      <c r="K452" s="103"/>
      <c r="L452" s="103"/>
    </row>
    <row r="453" spans="3:12">
      <c r="C453" s="1"/>
      <c r="D453" s="1"/>
      <c r="I453" s="103"/>
      <c r="J453" s="103"/>
      <c r="K453" s="103"/>
      <c r="L453" s="103"/>
    </row>
    <row r="454" spans="3:12">
      <c r="C454" s="1"/>
      <c r="D454" s="1"/>
      <c r="I454" s="103"/>
      <c r="J454" s="103"/>
      <c r="K454" s="103"/>
      <c r="L454" s="103"/>
    </row>
    <row r="455" spans="3:12">
      <c r="C455" s="1"/>
      <c r="D455" s="1"/>
      <c r="I455" s="103"/>
      <c r="J455" s="103"/>
      <c r="K455" s="103"/>
      <c r="L455" s="103"/>
    </row>
    <row r="456" spans="3:12">
      <c r="C456" s="1"/>
      <c r="D456" s="1"/>
      <c r="I456" s="103"/>
      <c r="J456" s="103"/>
      <c r="K456" s="103"/>
      <c r="L456" s="103"/>
    </row>
    <row r="457" spans="3:12">
      <c r="C457" s="1"/>
      <c r="D457" s="1"/>
      <c r="I457" s="103"/>
      <c r="J457" s="103"/>
      <c r="K457" s="103"/>
      <c r="L457" s="103"/>
    </row>
    <row r="458" spans="3:12">
      <c r="C458" s="1"/>
      <c r="D458" s="1"/>
      <c r="I458" s="103"/>
      <c r="J458" s="103"/>
      <c r="K458" s="103"/>
      <c r="L458" s="103"/>
    </row>
    <row r="459" spans="3:12">
      <c r="C459" s="1"/>
      <c r="D459" s="1"/>
      <c r="I459" s="103"/>
      <c r="J459" s="103"/>
      <c r="K459" s="103"/>
      <c r="L459" s="103"/>
    </row>
    <row r="460" spans="3:12">
      <c r="C460" s="1"/>
      <c r="D460" s="1"/>
      <c r="I460" s="103"/>
      <c r="J460" s="103"/>
      <c r="K460" s="103"/>
      <c r="L460" s="103"/>
    </row>
    <row r="461" spans="3:12">
      <c r="C461" s="1"/>
      <c r="D461" s="1"/>
      <c r="I461" s="103"/>
      <c r="J461" s="103"/>
      <c r="K461" s="103"/>
      <c r="L461" s="103"/>
    </row>
    <row r="462" spans="3:12">
      <c r="C462" s="1"/>
      <c r="D462" s="1"/>
      <c r="I462" s="103"/>
      <c r="J462" s="103"/>
      <c r="K462" s="103"/>
      <c r="L462" s="103"/>
    </row>
    <row r="463" spans="3:12">
      <c r="C463" s="1"/>
      <c r="D463" s="1"/>
      <c r="I463" s="103"/>
      <c r="J463" s="103"/>
      <c r="K463" s="103"/>
      <c r="L463" s="103"/>
    </row>
    <row r="464" spans="3:12">
      <c r="C464" s="1"/>
      <c r="D464" s="1"/>
      <c r="I464" s="103"/>
      <c r="J464" s="103"/>
      <c r="K464" s="103"/>
      <c r="L464" s="103"/>
    </row>
    <row r="465" spans="3:12">
      <c r="C465" s="1"/>
      <c r="D465" s="1"/>
      <c r="I465" s="103"/>
      <c r="J465" s="103"/>
      <c r="K465" s="103"/>
      <c r="L465" s="103"/>
    </row>
    <row r="466" spans="3:12">
      <c r="C466" s="1"/>
      <c r="D466" s="1"/>
      <c r="I466" s="103"/>
      <c r="J466" s="103"/>
      <c r="K466" s="103"/>
      <c r="L466" s="103"/>
    </row>
    <row r="467" spans="3:12">
      <c r="C467" s="1"/>
      <c r="D467" s="1"/>
      <c r="I467" s="103"/>
      <c r="J467" s="103"/>
      <c r="K467" s="103"/>
      <c r="L467" s="103"/>
    </row>
    <row r="468" spans="3:12">
      <c r="C468" s="1"/>
      <c r="D468" s="1"/>
      <c r="I468" s="103"/>
      <c r="J468" s="103"/>
      <c r="K468" s="103"/>
      <c r="L468" s="103"/>
    </row>
    <row r="469" spans="3:12">
      <c r="C469" s="1"/>
      <c r="D469" s="1"/>
      <c r="I469" s="103"/>
      <c r="J469" s="103"/>
      <c r="K469" s="103"/>
      <c r="L469" s="103"/>
    </row>
    <row r="470" spans="3:12">
      <c r="C470" s="1"/>
      <c r="D470" s="1"/>
      <c r="I470" s="103"/>
      <c r="J470" s="103"/>
      <c r="K470" s="103"/>
      <c r="L470" s="103"/>
    </row>
    <row r="471" spans="3:12">
      <c r="C471" s="1"/>
      <c r="D471" s="1"/>
      <c r="I471" s="103"/>
      <c r="J471" s="103"/>
      <c r="K471" s="103"/>
      <c r="L471" s="103"/>
    </row>
    <row r="472" spans="3:12">
      <c r="C472" s="1"/>
      <c r="D472" s="1"/>
      <c r="I472" s="103"/>
      <c r="J472" s="103"/>
      <c r="K472" s="103"/>
      <c r="L472" s="103"/>
    </row>
    <row r="473" spans="3:12">
      <c r="C473" s="1"/>
      <c r="D473" s="1"/>
      <c r="I473" s="103"/>
      <c r="J473" s="103"/>
      <c r="K473" s="103"/>
      <c r="L473" s="103"/>
    </row>
    <row r="474" spans="3:12">
      <c r="C474" s="1"/>
      <c r="D474" s="1"/>
      <c r="I474" s="103"/>
      <c r="J474" s="103"/>
      <c r="K474" s="103"/>
      <c r="L474" s="103"/>
    </row>
    <row r="475" spans="3:12">
      <c r="C475" s="1"/>
      <c r="D475" s="1"/>
      <c r="I475" s="103"/>
      <c r="J475" s="103"/>
      <c r="K475" s="103"/>
      <c r="L475" s="103"/>
    </row>
    <row r="476" spans="3:12">
      <c r="C476" s="1"/>
      <c r="D476" s="1"/>
      <c r="I476" s="103"/>
      <c r="J476" s="103"/>
      <c r="K476" s="103"/>
      <c r="L476" s="103"/>
    </row>
    <row r="477" spans="3:12">
      <c r="C477" s="1"/>
      <c r="D477" s="1"/>
      <c r="I477" s="103"/>
      <c r="J477" s="103"/>
      <c r="K477" s="103"/>
      <c r="L477" s="103"/>
    </row>
    <row r="478" spans="3:12">
      <c r="C478" s="1"/>
      <c r="D478" s="1"/>
      <c r="I478" s="103"/>
      <c r="J478" s="103"/>
      <c r="K478" s="103"/>
      <c r="L478" s="103"/>
    </row>
    <row r="479" spans="3:12">
      <c r="C479" s="1"/>
      <c r="D479" s="1"/>
      <c r="I479" s="103"/>
      <c r="J479" s="103"/>
      <c r="K479" s="103"/>
      <c r="L479" s="103"/>
    </row>
    <row r="480" spans="3:12">
      <c r="C480" s="1"/>
      <c r="D480" s="1"/>
      <c r="I480" s="103"/>
      <c r="J480" s="103"/>
      <c r="K480" s="103"/>
      <c r="L480" s="103"/>
    </row>
    <row r="481" spans="3:12">
      <c r="C481" s="1"/>
      <c r="D481" s="1"/>
      <c r="I481" s="103"/>
      <c r="J481" s="103"/>
      <c r="K481" s="103"/>
      <c r="L481" s="103"/>
    </row>
    <row r="482" spans="3:12">
      <c r="C482" s="1"/>
      <c r="D482" s="1"/>
      <c r="I482" s="103"/>
      <c r="J482" s="103"/>
      <c r="K482" s="103"/>
      <c r="L482" s="103"/>
    </row>
    <row r="483" spans="3:12">
      <c r="C483" s="1"/>
      <c r="D483" s="1"/>
      <c r="I483" s="103"/>
      <c r="J483" s="103"/>
      <c r="K483" s="103"/>
      <c r="L483" s="103"/>
    </row>
    <row r="484" spans="3:12">
      <c r="C484" s="1"/>
      <c r="D484" s="1"/>
      <c r="I484" s="103"/>
      <c r="J484" s="103"/>
      <c r="K484" s="103"/>
      <c r="L484" s="103"/>
    </row>
    <row r="485" spans="3:12">
      <c r="C485" s="1"/>
      <c r="D485" s="1"/>
      <c r="I485" s="103"/>
      <c r="J485" s="103"/>
      <c r="K485" s="103"/>
      <c r="L485" s="103"/>
    </row>
    <row r="486" spans="3:12">
      <c r="C486" s="1"/>
      <c r="D486" s="1"/>
      <c r="I486" s="103"/>
      <c r="J486" s="103"/>
      <c r="K486" s="103"/>
      <c r="L486" s="103"/>
    </row>
    <row r="487" spans="3:12">
      <c r="C487" s="1"/>
      <c r="D487" s="1"/>
      <c r="I487" s="103"/>
      <c r="J487" s="103"/>
      <c r="K487" s="103"/>
      <c r="L487" s="103"/>
    </row>
    <row r="488" spans="3:12">
      <c r="C488" s="1"/>
      <c r="D488" s="1"/>
      <c r="I488" s="103"/>
      <c r="J488" s="103"/>
      <c r="K488" s="103"/>
      <c r="L488" s="103"/>
    </row>
    <row r="489" spans="3:12">
      <c r="C489" s="1"/>
      <c r="D489" s="1"/>
      <c r="I489" s="103"/>
      <c r="J489" s="103"/>
      <c r="K489" s="103"/>
      <c r="L489" s="103"/>
    </row>
    <row r="490" spans="3:12">
      <c r="C490" s="1"/>
      <c r="D490" s="1"/>
      <c r="I490" s="103"/>
      <c r="J490" s="103"/>
      <c r="K490" s="103"/>
      <c r="L490" s="103"/>
    </row>
    <row r="491" spans="3:12">
      <c r="C491" s="1"/>
      <c r="D491" s="1"/>
      <c r="I491" s="103"/>
      <c r="J491" s="103"/>
      <c r="K491" s="103"/>
      <c r="L491" s="103"/>
    </row>
    <row r="492" spans="3:12">
      <c r="C492" s="1"/>
      <c r="D492" s="1"/>
      <c r="I492" s="103"/>
      <c r="J492" s="103"/>
      <c r="K492" s="103"/>
      <c r="L492" s="103"/>
    </row>
    <row r="493" spans="3:12">
      <c r="C493" s="1"/>
      <c r="D493" s="1"/>
      <c r="I493" s="103"/>
      <c r="J493" s="103"/>
      <c r="K493" s="103"/>
      <c r="L493" s="103"/>
    </row>
    <row r="494" spans="3:12">
      <c r="C494" s="1"/>
      <c r="D494" s="1"/>
      <c r="I494" s="103"/>
      <c r="J494" s="103"/>
      <c r="K494" s="103"/>
      <c r="L494" s="103"/>
    </row>
    <row r="495" spans="3:12">
      <c r="C495" s="1"/>
      <c r="D495" s="1"/>
      <c r="I495" s="103"/>
      <c r="J495" s="103"/>
      <c r="K495" s="103"/>
      <c r="L495" s="103"/>
    </row>
    <row r="496" spans="3:12">
      <c r="C496" s="1"/>
      <c r="D496" s="1"/>
      <c r="I496" s="103"/>
      <c r="J496" s="103"/>
      <c r="K496" s="103"/>
      <c r="L496" s="103"/>
    </row>
    <row r="497" spans="3:12">
      <c r="C497" s="1"/>
      <c r="D497" s="1"/>
      <c r="I497" s="103"/>
      <c r="J497" s="103"/>
      <c r="K497" s="103"/>
      <c r="L497" s="103"/>
    </row>
    <row r="498" spans="3:12">
      <c r="C498" s="1"/>
      <c r="D498" s="1"/>
      <c r="I498" s="103"/>
      <c r="J498" s="103"/>
      <c r="K498" s="103"/>
      <c r="L498" s="103"/>
    </row>
    <row r="499" spans="3:12">
      <c r="C499" s="1"/>
      <c r="D499" s="1"/>
      <c r="I499" s="103"/>
      <c r="J499" s="103"/>
      <c r="K499" s="103"/>
      <c r="L499" s="103"/>
    </row>
    <row r="500" spans="3:12">
      <c r="C500" s="1"/>
      <c r="D500" s="1"/>
      <c r="I500" s="103"/>
      <c r="J500" s="103"/>
      <c r="K500" s="103"/>
      <c r="L500" s="103"/>
    </row>
    <row r="501" spans="3:12">
      <c r="C501" s="1"/>
      <c r="D501" s="1"/>
      <c r="I501" s="103"/>
      <c r="J501" s="103"/>
      <c r="K501" s="103"/>
      <c r="L501" s="103"/>
    </row>
    <row r="502" spans="3:12">
      <c r="C502" s="1"/>
      <c r="D502" s="1"/>
      <c r="I502" s="103"/>
      <c r="J502" s="103"/>
      <c r="K502" s="103"/>
      <c r="L502" s="103"/>
    </row>
    <row r="503" spans="3:12">
      <c r="C503" s="1"/>
      <c r="D503" s="1"/>
      <c r="I503" s="103"/>
      <c r="J503" s="103"/>
      <c r="K503" s="103"/>
      <c r="L503" s="103"/>
    </row>
    <row r="504" spans="3:12">
      <c r="C504" s="1"/>
      <c r="D504" s="1"/>
      <c r="I504" s="103"/>
      <c r="J504" s="103"/>
      <c r="K504" s="103"/>
      <c r="L504" s="103"/>
    </row>
    <row r="505" spans="3:12">
      <c r="C505" s="1"/>
      <c r="D505" s="1"/>
      <c r="I505" s="103"/>
      <c r="J505" s="103"/>
      <c r="K505" s="103"/>
      <c r="L505" s="103"/>
    </row>
    <row r="506" spans="3:12">
      <c r="C506" s="1"/>
      <c r="D506" s="1"/>
      <c r="I506" s="103"/>
      <c r="J506" s="103"/>
      <c r="K506" s="103"/>
      <c r="L506" s="103"/>
    </row>
    <row r="507" spans="3:12">
      <c r="C507" s="1"/>
      <c r="D507" s="1"/>
      <c r="I507" s="103"/>
      <c r="J507" s="103"/>
      <c r="K507" s="103"/>
      <c r="L507" s="103"/>
    </row>
    <row r="508" spans="3:12">
      <c r="C508" s="1"/>
      <c r="D508" s="1"/>
      <c r="I508" s="103"/>
      <c r="J508" s="103"/>
      <c r="K508" s="103"/>
      <c r="L508" s="103"/>
    </row>
    <row r="509" spans="3:12">
      <c r="C509" s="1"/>
      <c r="D509" s="1"/>
      <c r="I509" s="103"/>
      <c r="J509" s="103"/>
      <c r="K509" s="103"/>
      <c r="L509" s="103"/>
    </row>
    <row r="510" spans="3:12">
      <c r="C510" s="1"/>
      <c r="D510" s="1"/>
      <c r="I510" s="103"/>
      <c r="J510" s="103"/>
      <c r="K510" s="103"/>
      <c r="L510" s="103"/>
    </row>
    <row r="511" spans="3:12">
      <c r="C511" s="1"/>
      <c r="D511" s="1"/>
      <c r="I511" s="103"/>
      <c r="J511" s="103"/>
      <c r="K511" s="103"/>
      <c r="L511" s="103"/>
    </row>
    <row r="512" spans="3:12">
      <c r="C512" s="1"/>
      <c r="D512" s="1"/>
      <c r="I512" s="103"/>
      <c r="J512" s="103"/>
      <c r="K512" s="103"/>
      <c r="L512" s="103"/>
    </row>
    <row r="513" spans="3:12">
      <c r="C513" s="1"/>
      <c r="D513" s="1"/>
      <c r="I513" s="103"/>
      <c r="J513" s="103"/>
      <c r="K513" s="103"/>
      <c r="L513" s="103"/>
    </row>
    <row r="514" spans="3:12">
      <c r="C514" s="1"/>
      <c r="D514" s="1"/>
      <c r="I514" s="103"/>
      <c r="J514" s="103"/>
      <c r="K514" s="103"/>
      <c r="L514" s="103"/>
    </row>
    <row r="515" spans="3:12">
      <c r="C515" s="1"/>
      <c r="D515" s="1"/>
      <c r="I515" s="103"/>
      <c r="J515" s="103"/>
      <c r="K515" s="103"/>
      <c r="L515" s="103"/>
    </row>
    <row r="516" spans="3:12">
      <c r="C516" s="1"/>
      <c r="D516" s="1"/>
      <c r="I516" s="103"/>
      <c r="J516" s="103"/>
      <c r="K516" s="103"/>
      <c r="L516" s="103"/>
    </row>
    <row r="517" spans="3:12">
      <c r="C517" s="1"/>
      <c r="D517" s="1"/>
      <c r="I517" s="103"/>
      <c r="J517" s="103"/>
      <c r="K517" s="103"/>
      <c r="L517" s="103"/>
    </row>
    <row r="518" spans="3:12">
      <c r="C518" s="1"/>
      <c r="D518" s="1"/>
      <c r="I518" s="103"/>
      <c r="J518" s="103"/>
      <c r="K518" s="103"/>
      <c r="L518" s="103"/>
    </row>
    <row r="519" spans="3:12">
      <c r="C519" s="1"/>
      <c r="D519" s="1"/>
      <c r="I519" s="103"/>
      <c r="J519" s="103"/>
      <c r="K519" s="103"/>
      <c r="L519" s="103"/>
    </row>
    <row r="520" spans="3:12">
      <c r="C520" s="1"/>
      <c r="D520" s="1"/>
      <c r="I520" s="103"/>
      <c r="J520" s="103"/>
      <c r="K520" s="103"/>
      <c r="L520" s="103"/>
    </row>
    <row r="521" spans="3:12">
      <c r="C521" s="1"/>
      <c r="D521" s="1"/>
      <c r="I521" s="103"/>
      <c r="J521" s="103"/>
      <c r="K521" s="103"/>
      <c r="L521" s="103"/>
    </row>
    <row r="522" spans="3:12">
      <c r="C522" s="1"/>
      <c r="D522" s="1"/>
      <c r="I522" s="103"/>
      <c r="J522" s="103"/>
      <c r="K522" s="103"/>
      <c r="L522" s="103"/>
    </row>
    <row r="523" spans="3:12">
      <c r="C523" s="1"/>
      <c r="D523" s="1"/>
      <c r="I523" s="103"/>
      <c r="J523" s="103"/>
      <c r="K523" s="103"/>
      <c r="L523" s="103"/>
    </row>
    <row r="524" spans="3:12">
      <c r="C524" s="1"/>
      <c r="D524" s="1"/>
      <c r="I524" s="103"/>
      <c r="J524" s="103"/>
      <c r="K524" s="103"/>
      <c r="L524" s="103"/>
    </row>
    <row r="525" spans="3:12">
      <c r="C525" s="1"/>
      <c r="D525" s="1"/>
      <c r="I525" s="103"/>
      <c r="J525" s="103"/>
      <c r="K525" s="103"/>
      <c r="L525" s="103"/>
    </row>
    <row r="526" spans="3:12">
      <c r="C526" s="1"/>
      <c r="D526" s="1"/>
      <c r="I526" s="103"/>
      <c r="J526" s="103"/>
      <c r="K526" s="103"/>
      <c r="L526" s="103"/>
    </row>
    <row r="527" spans="3:12">
      <c r="C527" s="1"/>
      <c r="D527" s="1"/>
      <c r="I527" s="103"/>
      <c r="J527" s="103"/>
      <c r="K527" s="103"/>
      <c r="L527" s="103"/>
    </row>
    <row r="528" spans="3:12">
      <c r="C528" s="1"/>
      <c r="D528" s="1"/>
      <c r="I528" s="103"/>
      <c r="J528" s="103"/>
      <c r="K528" s="103"/>
      <c r="L528" s="103"/>
    </row>
    <row r="529" spans="3:12">
      <c r="C529" s="1"/>
      <c r="D529" s="1"/>
      <c r="I529" s="103"/>
      <c r="J529" s="103"/>
      <c r="K529" s="103"/>
      <c r="L529" s="103"/>
    </row>
    <row r="530" spans="3:12">
      <c r="C530" s="1"/>
      <c r="D530" s="1"/>
      <c r="I530" s="103"/>
      <c r="J530" s="103"/>
      <c r="K530" s="103"/>
      <c r="L530" s="103"/>
    </row>
    <row r="531" spans="3:12">
      <c r="C531" s="1"/>
      <c r="D531" s="1"/>
      <c r="I531" s="103"/>
      <c r="J531" s="103"/>
      <c r="K531" s="103"/>
      <c r="L531" s="103"/>
    </row>
    <row r="532" spans="3:12">
      <c r="C532" s="1"/>
      <c r="D532" s="1"/>
      <c r="I532" s="103"/>
      <c r="J532" s="103"/>
      <c r="K532" s="103"/>
      <c r="L532" s="103"/>
    </row>
    <row r="533" spans="3:12">
      <c r="C533" s="1"/>
      <c r="D533" s="1"/>
      <c r="I533" s="103"/>
      <c r="J533" s="103"/>
      <c r="K533" s="103"/>
      <c r="L533" s="103"/>
    </row>
    <row r="534" spans="3:12">
      <c r="C534" s="1"/>
      <c r="D534" s="1"/>
      <c r="I534" s="103"/>
      <c r="J534" s="103"/>
      <c r="K534" s="103"/>
      <c r="L534" s="103"/>
    </row>
    <row r="535" spans="3:12">
      <c r="C535" s="1"/>
      <c r="D535" s="1"/>
      <c r="I535" s="103"/>
      <c r="J535" s="103"/>
      <c r="K535" s="103"/>
      <c r="L535" s="103"/>
    </row>
    <row r="536" spans="3:12">
      <c r="C536" s="1"/>
      <c r="D536" s="1"/>
      <c r="I536" s="103"/>
      <c r="J536" s="103"/>
      <c r="K536" s="103"/>
      <c r="L536" s="103"/>
    </row>
    <row r="537" spans="3:12">
      <c r="C537" s="1"/>
      <c r="D537" s="1"/>
      <c r="I537" s="103"/>
      <c r="J537" s="103"/>
      <c r="K537" s="103"/>
      <c r="L537" s="103"/>
    </row>
    <row r="538" spans="3:12">
      <c r="C538" s="1"/>
      <c r="D538" s="1"/>
      <c r="I538" s="103"/>
      <c r="J538" s="103"/>
      <c r="K538" s="103"/>
      <c r="L538" s="103"/>
    </row>
    <row r="539" spans="3:12">
      <c r="C539" s="1"/>
      <c r="D539" s="1"/>
      <c r="I539" s="103"/>
      <c r="J539" s="103"/>
      <c r="K539" s="103"/>
      <c r="L539" s="103"/>
    </row>
    <row r="540" spans="3:12">
      <c r="C540" s="1"/>
      <c r="D540" s="1"/>
      <c r="I540" s="103"/>
      <c r="J540" s="103"/>
      <c r="K540" s="103"/>
      <c r="L540" s="103"/>
    </row>
    <row r="541" spans="3:12">
      <c r="C541" s="1"/>
      <c r="D541" s="1"/>
      <c r="I541" s="103"/>
      <c r="J541" s="103"/>
      <c r="K541" s="103"/>
      <c r="L541" s="103"/>
    </row>
    <row r="542" spans="3:12">
      <c r="C542" s="1"/>
      <c r="D542" s="1"/>
      <c r="I542" s="103"/>
      <c r="J542" s="103"/>
      <c r="K542" s="103"/>
      <c r="L542" s="103"/>
    </row>
    <row r="543" spans="3:12">
      <c r="C543" s="1"/>
      <c r="D543" s="1"/>
      <c r="I543" s="103"/>
      <c r="J543" s="103"/>
      <c r="K543" s="103"/>
      <c r="L543" s="103"/>
    </row>
    <row r="544" spans="3:12">
      <c r="C544" s="1"/>
      <c r="D544" s="1"/>
      <c r="I544" s="103"/>
      <c r="J544" s="103"/>
      <c r="K544" s="103"/>
      <c r="L544" s="103"/>
    </row>
    <row r="545" spans="3:12">
      <c r="C545" s="1"/>
      <c r="D545" s="1"/>
      <c r="I545" s="103"/>
      <c r="J545" s="103"/>
      <c r="K545" s="103"/>
      <c r="L545" s="103"/>
    </row>
    <row r="546" spans="3:12">
      <c r="C546" s="1"/>
      <c r="D546" s="1"/>
      <c r="I546" s="103"/>
      <c r="J546" s="103"/>
      <c r="K546" s="103"/>
      <c r="L546" s="103"/>
    </row>
    <row r="547" spans="3:12">
      <c r="C547" s="1"/>
      <c r="D547" s="1"/>
      <c r="I547" s="103"/>
      <c r="J547" s="103"/>
      <c r="K547" s="103"/>
      <c r="L547" s="103"/>
    </row>
    <row r="548" spans="3:12">
      <c r="C548" s="1"/>
      <c r="D548" s="1"/>
      <c r="I548" s="103"/>
      <c r="J548" s="103"/>
      <c r="K548" s="103"/>
      <c r="L548" s="103"/>
    </row>
    <row r="549" spans="3:12">
      <c r="C549" s="1"/>
      <c r="D549" s="1"/>
      <c r="I549" s="103"/>
      <c r="J549" s="103"/>
      <c r="K549" s="103"/>
      <c r="L549" s="103"/>
    </row>
    <row r="550" spans="3:12">
      <c r="C550" s="1"/>
      <c r="D550" s="1"/>
    </row>
    <row r="551" spans="3:12">
      <c r="C551" s="1"/>
      <c r="D551" s="1"/>
    </row>
    <row r="552" spans="3:12">
      <c r="C552" s="1"/>
      <c r="D552" s="1"/>
    </row>
    <row r="553" spans="3:12">
      <c r="C553" s="1"/>
      <c r="D553" s="1"/>
    </row>
    <row r="554" spans="3:12">
      <c r="C554" s="1"/>
      <c r="D554" s="1"/>
    </row>
    <row r="555" spans="3:12">
      <c r="C555" s="1"/>
      <c r="D555" s="1"/>
    </row>
    <row r="556" spans="3:12">
      <c r="C556" s="1"/>
      <c r="D556" s="1"/>
    </row>
    <row r="557" spans="3:12">
      <c r="C557" s="1"/>
      <c r="D55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>
      <selection activeCell="L21" sqref="L2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47" t="s">
        <v>155</v>
      </c>
      <c r="C1" s="68" t="s" vm="1">
        <v>233</v>
      </c>
    </row>
    <row r="2" spans="2:78">
      <c r="B2" s="47" t="s">
        <v>154</v>
      </c>
      <c r="C2" s="68" t="s">
        <v>234</v>
      </c>
    </row>
    <row r="3" spans="2:78">
      <c r="B3" s="47" t="s">
        <v>156</v>
      </c>
      <c r="C3" s="68" t="s">
        <v>235</v>
      </c>
    </row>
    <row r="4" spans="2:78">
      <c r="B4" s="47" t="s">
        <v>157</v>
      </c>
      <c r="C4" s="68">
        <v>2149</v>
      </c>
    </row>
    <row r="6" spans="2:78" ht="26.25" customHeight="1">
      <c r="B6" s="109" t="s">
        <v>186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78" ht="26.25" customHeight="1">
      <c r="B7" s="109" t="s">
        <v>78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78" s="3" customFormat="1" ht="63">
      <c r="B8" s="22" t="s">
        <v>92</v>
      </c>
      <c r="C8" s="30" t="s">
        <v>35</v>
      </c>
      <c r="D8" s="30" t="s">
        <v>38</v>
      </c>
      <c r="E8" s="30" t="s">
        <v>14</v>
      </c>
      <c r="F8" s="30" t="s">
        <v>47</v>
      </c>
      <c r="G8" s="30" t="s">
        <v>80</v>
      </c>
      <c r="H8" s="30" t="s">
        <v>17</v>
      </c>
      <c r="I8" s="30" t="s">
        <v>79</v>
      </c>
      <c r="J8" s="30" t="s">
        <v>16</v>
      </c>
      <c r="K8" s="30" t="s">
        <v>18</v>
      </c>
      <c r="L8" s="30" t="s">
        <v>209</v>
      </c>
      <c r="M8" s="30" t="s">
        <v>208</v>
      </c>
      <c r="N8" s="30" t="s">
        <v>87</v>
      </c>
      <c r="O8" s="30" t="s">
        <v>44</v>
      </c>
      <c r="P8" s="30" t="s">
        <v>158</v>
      </c>
      <c r="Q8" s="31" t="s">
        <v>160</v>
      </c>
      <c r="R8" s="1"/>
      <c r="S8" s="1"/>
      <c r="T8" s="1"/>
      <c r="U8" s="1"/>
      <c r="V8" s="1"/>
    </row>
    <row r="9" spans="2:78" s="3" customFormat="1" ht="18.75" customHeight="1">
      <c r="B9" s="15"/>
      <c r="C9" s="16"/>
      <c r="D9" s="16"/>
      <c r="E9" s="16"/>
      <c r="F9" s="16"/>
      <c r="G9" s="16" t="s">
        <v>21</v>
      </c>
      <c r="H9" s="16" t="s">
        <v>20</v>
      </c>
      <c r="I9" s="16"/>
      <c r="J9" s="16" t="s">
        <v>19</v>
      </c>
      <c r="K9" s="16" t="s">
        <v>19</v>
      </c>
      <c r="L9" s="16" t="s">
        <v>216</v>
      </c>
      <c r="M9" s="16"/>
      <c r="N9" s="16" t="s">
        <v>212</v>
      </c>
      <c r="O9" s="16" t="s">
        <v>19</v>
      </c>
      <c r="P9" s="32" t="s">
        <v>19</v>
      </c>
      <c r="Q9" s="17" t="s">
        <v>19</v>
      </c>
      <c r="R9" s="1"/>
      <c r="S9" s="1"/>
      <c r="T9" s="1"/>
      <c r="U9" s="1"/>
      <c r="V9" s="1"/>
    </row>
    <row r="10" spans="2:78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89</v>
      </c>
      <c r="R10" s="1"/>
      <c r="S10" s="1"/>
      <c r="T10" s="1"/>
      <c r="U10" s="1"/>
      <c r="V10" s="1"/>
    </row>
    <row r="11" spans="2:78" s="4" customFormat="1" ht="18" customHeight="1">
      <c r="B11" s="99" t="s">
        <v>453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100">
        <v>0</v>
      </c>
      <c r="O11" s="91"/>
      <c r="P11" s="91"/>
      <c r="Q11" s="91"/>
      <c r="R11" s="1"/>
      <c r="S11" s="1"/>
      <c r="T11" s="1"/>
      <c r="U11" s="1"/>
      <c r="V11" s="1"/>
      <c r="BZ11" s="1"/>
    </row>
    <row r="12" spans="2:78" ht="18" customHeight="1">
      <c r="B12" s="89" t="s">
        <v>224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pans="2:78">
      <c r="B13" s="89" t="s">
        <v>88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2:78">
      <c r="B14" s="89" t="s">
        <v>207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2:78">
      <c r="B15" s="89" t="s">
        <v>215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</row>
    <row r="16" spans="2:7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2:17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2:17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2:17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2:17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2:17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2:17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7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2:17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2:17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2:17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2:17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2:17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2:17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pans="2:17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2:17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2:17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2:17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6" spans="2:17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2:17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2:17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2:17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2:17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pans="2:17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2:17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2:17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2:17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</row>
    <row r="45" spans="2:17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2:17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2:17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</row>
    <row r="48" spans="2:17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2:17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  <row r="50" spans="2:17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1" spans="2:17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</row>
    <row r="52" spans="2:17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</row>
    <row r="53" spans="2:17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</row>
    <row r="54" spans="2:17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</row>
    <row r="55" spans="2:17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</row>
    <row r="56" spans="2:17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</row>
    <row r="57" spans="2:17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</row>
    <row r="58" spans="2:17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</row>
    <row r="59" spans="2:17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</row>
    <row r="60" spans="2:17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</row>
    <row r="61" spans="2:17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2:17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</row>
    <row r="63" spans="2:17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</row>
    <row r="64" spans="2:17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</row>
    <row r="65" spans="2:17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</row>
    <row r="66" spans="2:17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</row>
    <row r="67" spans="2:17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</row>
    <row r="68" spans="2:17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</row>
    <row r="69" spans="2:17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</row>
    <row r="70" spans="2:17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</row>
    <row r="71" spans="2:17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2" spans="2:17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</row>
    <row r="73" spans="2:17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</row>
    <row r="74" spans="2:17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5" spans="2:17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</row>
    <row r="76" spans="2:17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</row>
    <row r="77" spans="2:17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</row>
    <row r="78" spans="2:17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</row>
    <row r="79" spans="2:17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</row>
    <row r="80" spans="2:17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</row>
    <row r="81" spans="2:17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</row>
    <row r="82" spans="2:17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</row>
    <row r="83" spans="2:17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</row>
    <row r="84" spans="2:17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</row>
    <row r="85" spans="2:17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</row>
    <row r="86" spans="2:17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</row>
    <row r="87" spans="2:17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</row>
    <row r="88" spans="2:17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</row>
    <row r="89" spans="2:17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</row>
    <row r="90" spans="2:17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</row>
    <row r="91" spans="2:17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</row>
    <row r="92" spans="2:17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</row>
    <row r="93" spans="2:17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</row>
    <row r="94" spans="2:17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</row>
    <row r="95" spans="2:17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</row>
    <row r="96" spans="2:17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</row>
    <row r="97" spans="2:17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</row>
    <row r="98" spans="2:17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</row>
    <row r="99" spans="2:17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</row>
    <row r="100" spans="2:17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</row>
    <row r="101" spans="2:17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</row>
    <row r="102" spans="2:17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</row>
    <row r="103" spans="2:17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</row>
    <row r="104" spans="2:17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</row>
    <row r="105" spans="2:17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</row>
    <row r="106" spans="2:17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</row>
    <row r="107" spans="2:17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</row>
    <row r="108" spans="2:17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</row>
    <row r="109" spans="2:17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</row>
    <row r="110" spans="2:17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J109"/>
  <sheetViews>
    <sheetView rightToLeft="1" workbookViewId="0">
      <selection activeCell="M12" sqref="M12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62">
      <c r="B1" s="47" t="s">
        <v>155</v>
      </c>
      <c r="C1" s="68" t="s" vm="1">
        <v>233</v>
      </c>
    </row>
    <row r="2" spans="2:62">
      <c r="B2" s="47" t="s">
        <v>154</v>
      </c>
      <c r="C2" s="68" t="s">
        <v>234</v>
      </c>
    </row>
    <row r="3" spans="2:62">
      <c r="B3" s="47" t="s">
        <v>156</v>
      </c>
      <c r="C3" s="68" t="s">
        <v>235</v>
      </c>
    </row>
    <row r="4" spans="2:62">
      <c r="B4" s="47" t="s">
        <v>157</v>
      </c>
      <c r="C4" s="68">
        <v>2149</v>
      </c>
    </row>
    <row r="6" spans="2:62" ht="26.25" customHeight="1">
      <c r="B6" s="109" t="s">
        <v>187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1"/>
    </row>
    <row r="7" spans="2:62" s="3" customFormat="1" ht="78.75">
      <c r="B7" s="48" t="s">
        <v>92</v>
      </c>
      <c r="C7" s="49" t="s">
        <v>199</v>
      </c>
      <c r="D7" s="49" t="s">
        <v>35</v>
      </c>
      <c r="E7" s="49" t="s">
        <v>93</v>
      </c>
      <c r="F7" s="49" t="s">
        <v>14</v>
      </c>
      <c r="G7" s="49" t="s">
        <v>80</v>
      </c>
      <c r="H7" s="49" t="s">
        <v>47</v>
      </c>
      <c r="I7" s="49" t="s">
        <v>17</v>
      </c>
      <c r="J7" s="49" t="s">
        <v>232</v>
      </c>
      <c r="K7" s="49" t="s">
        <v>79</v>
      </c>
      <c r="L7" s="49" t="s">
        <v>31</v>
      </c>
      <c r="M7" s="49" t="s">
        <v>18</v>
      </c>
      <c r="N7" s="49" t="s">
        <v>209</v>
      </c>
      <c r="O7" s="49" t="s">
        <v>208</v>
      </c>
      <c r="P7" s="49" t="s">
        <v>87</v>
      </c>
      <c r="Q7" s="49" t="s">
        <v>158</v>
      </c>
      <c r="R7" s="51" t="s">
        <v>160</v>
      </c>
      <c r="S7" s="1"/>
      <c r="T7" s="1"/>
      <c r="U7" s="1"/>
      <c r="V7" s="1"/>
      <c r="W7" s="1"/>
      <c r="X7" s="1"/>
      <c r="BI7" s="3" t="s">
        <v>138</v>
      </c>
      <c r="BJ7" s="3" t="s">
        <v>140</v>
      </c>
    </row>
    <row r="8" spans="2:62" s="3" customFormat="1" ht="24" customHeight="1">
      <c r="B8" s="15"/>
      <c r="C8" s="58"/>
      <c r="D8" s="16"/>
      <c r="E8" s="16"/>
      <c r="F8" s="16"/>
      <c r="G8" s="16" t="s">
        <v>21</v>
      </c>
      <c r="H8" s="16"/>
      <c r="I8" s="16" t="s">
        <v>20</v>
      </c>
      <c r="J8" s="16"/>
      <c r="K8" s="16"/>
      <c r="L8" s="16" t="s">
        <v>19</v>
      </c>
      <c r="M8" s="16" t="s">
        <v>19</v>
      </c>
      <c r="N8" s="16" t="s">
        <v>216</v>
      </c>
      <c r="O8" s="16"/>
      <c r="P8" s="16" t="s">
        <v>212</v>
      </c>
      <c r="Q8" s="16" t="s">
        <v>19</v>
      </c>
      <c r="R8" s="17" t="s">
        <v>19</v>
      </c>
      <c r="S8" s="1"/>
      <c r="T8" s="1"/>
      <c r="U8" s="1"/>
      <c r="V8" s="1"/>
      <c r="W8" s="1"/>
      <c r="X8" s="1"/>
      <c r="BI8" s="3" t="s">
        <v>136</v>
      </c>
      <c r="BJ8" s="3" t="s">
        <v>139</v>
      </c>
    </row>
    <row r="9" spans="2:62" s="4" customFormat="1" ht="18" customHeight="1">
      <c r="B9" s="18"/>
      <c r="C9" s="13" t="s">
        <v>0</v>
      </c>
      <c r="D9" s="13" t="s">
        <v>1</v>
      </c>
      <c r="E9" s="13" t="s">
        <v>2</v>
      </c>
      <c r="F9" s="13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19" t="s">
        <v>13</v>
      </c>
      <c r="Q9" s="19" t="s">
        <v>89</v>
      </c>
      <c r="R9" s="20" t="s">
        <v>90</v>
      </c>
      <c r="S9" s="1"/>
      <c r="T9" s="1"/>
      <c r="U9" s="1"/>
      <c r="V9" s="1"/>
      <c r="W9" s="1"/>
      <c r="X9" s="1"/>
      <c r="BI9" s="4" t="s">
        <v>137</v>
      </c>
      <c r="BJ9" s="4" t="s">
        <v>141</v>
      </c>
    </row>
    <row r="10" spans="2:62" s="4" customFormat="1" ht="18" customHeight="1">
      <c r="B10" s="99" t="s">
        <v>456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P10" s="100">
        <v>0</v>
      </c>
      <c r="Q10" s="91"/>
      <c r="R10" s="91"/>
      <c r="S10" s="1"/>
      <c r="T10" s="1"/>
      <c r="U10" s="1"/>
      <c r="V10" s="1"/>
      <c r="W10" s="1"/>
      <c r="X10" s="1"/>
      <c r="BI10" s="1" t="s">
        <v>27</v>
      </c>
      <c r="BJ10" s="4" t="s">
        <v>142</v>
      </c>
    </row>
    <row r="11" spans="2:62" ht="21.75" customHeight="1">
      <c r="B11" s="89" t="s">
        <v>224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BJ11" s="1" t="s">
        <v>148</v>
      </c>
    </row>
    <row r="12" spans="2:62">
      <c r="B12" s="89" t="s">
        <v>88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BJ12" s="1" t="s">
        <v>143</v>
      </c>
    </row>
    <row r="13" spans="2:62">
      <c r="B13" s="89" t="s">
        <v>207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BJ13" s="1" t="s">
        <v>144</v>
      </c>
    </row>
    <row r="14" spans="2:62">
      <c r="B14" s="89" t="s">
        <v>215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BJ14" s="1" t="s">
        <v>145</v>
      </c>
    </row>
    <row r="15" spans="2:62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BJ15" s="1" t="s">
        <v>147</v>
      </c>
    </row>
    <row r="16" spans="2:62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BJ16" s="1" t="s">
        <v>146</v>
      </c>
    </row>
    <row r="17" spans="2:62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BJ17" s="1" t="s">
        <v>149</v>
      </c>
    </row>
    <row r="18" spans="2:62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BJ18" s="1" t="s">
        <v>150</v>
      </c>
    </row>
    <row r="19" spans="2:62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BJ19" s="1" t="s">
        <v>151</v>
      </c>
    </row>
    <row r="20" spans="2:62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BJ20" s="1" t="s">
        <v>152</v>
      </c>
    </row>
    <row r="21" spans="2:62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BJ21" s="1" t="s">
        <v>153</v>
      </c>
    </row>
    <row r="22" spans="2:62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BJ22" s="1" t="s">
        <v>27</v>
      </c>
    </row>
    <row r="23" spans="2:62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</row>
    <row r="24" spans="2:62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</row>
    <row r="25" spans="2:62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</row>
    <row r="26" spans="2:62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</row>
    <row r="27" spans="2:62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2:62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</row>
    <row r="29" spans="2:62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2:62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</row>
    <row r="31" spans="2:62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</row>
    <row r="32" spans="2:62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</row>
    <row r="33" spans="2:18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</row>
    <row r="34" spans="2:18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</row>
    <row r="35" spans="2:18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</row>
    <row r="36" spans="2:18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</row>
    <row r="37" spans="2:18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</row>
    <row r="38" spans="2:18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</row>
    <row r="39" spans="2:18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</row>
    <row r="40" spans="2:18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</row>
    <row r="41" spans="2:18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</row>
    <row r="42" spans="2:18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</row>
    <row r="43" spans="2:18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</row>
    <row r="44" spans="2:18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</row>
    <row r="45" spans="2:18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</row>
    <row r="46" spans="2:18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</row>
    <row r="47" spans="2:18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</row>
    <row r="48" spans="2:18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</row>
    <row r="49" spans="2:18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</row>
    <row r="50" spans="2:18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</row>
    <row r="51" spans="2:18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</row>
    <row r="52" spans="2:18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</row>
    <row r="53" spans="2:18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</row>
    <row r="54" spans="2:18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</row>
    <row r="55" spans="2:18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</row>
    <row r="56" spans="2:18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</row>
    <row r="57" spans="2:18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</row>
    <row r="58" spans="2:18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</row>
    <row r="59" spans="2:18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</row>
    <row r="60" spans="2:18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</row>
    <row r="61" spans="2:18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</row>
    <row r="62" spans="2:18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</row>
    <row r="63" spans="2:18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2:18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</row>
    <row r="65" spans="2:18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</row>
    <row r="66" spans="2:18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</row>
    <row r="67" spans="2:18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</row>
    <row r="68" spans="2:18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</row>
    <row r="69" spans="2:18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</row>
    <row r="70" spans="2:18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</row>
    <row r="71" spans="2:18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</row>
    <row r="72" spans="2:18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</row>
    <row r="73" spans="2:18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</row>
    <row r="74" spans="2:18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</row>
    <row r="75" spans="2:18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</row>
    <row r="76" spans="2:18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</row>
    <row r="77" spans="2:18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</row>
    <row r="78" spans="2:18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</row>
    <row r="79" spans="2:18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</row>
    <row r="80" spans="2:18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</row>
    <row r="81" spans="2:18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</row>
    <row r="82" spans="2:18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</row>
    <row r="83" spans="2:18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</row>
    <row r="84" spans="2:18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5" spans="2:18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</row>
    <row r="86" spans="2:18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</row>
    <row r="87" spans="2:18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</row>
    <row r="88" spans="2:18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</row>
    <row r="89" spans="2:18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</row>
    <row r="90" spans="2:18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</row>
    <row r="91" spans="2:18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</row>
    <row r="92" spans="2:18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</row>
    <row r="93" spans="2:18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</row>
    <row r="94" spans="2:18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</row>
    <row r="95" spans="2:18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</row>
    <row r="96" spans="2:18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</row>
    <row r="97" spans="2:18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</row>
    <row r="98" spans="2:18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</row>
    <row r="99" spans="2:18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</row>
    <row r="100" spans="2:18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</row>
    <row r="101" spans="2:18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</row>
    <row r="102" spans="2:18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</row>
    <row r="103" spans="2:18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</row>
    <row r="104" spans="2:18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</row>
    <row r="105" spans="2:18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</row>
    <row r="106" spans="2:18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</row>
    <row r="107" spans="2:18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</row>
    <row r="108" spans="2:18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</row>
    <row r="109" spans="2:18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52 S57:XFD1048576 S53:AF56 AH53:XFD5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47" t="s">
        <v>155</v>
      </c>
      <c r="C1" s="68" t="s" vm="1">
        <v>233</v>
      </c>
    </row>
    <row r="2" spans="2:64">
      <c r="B2" s="47" t="s">
        <v>154</v>
      </c>
      <c r="C2" s="68" t="s">
        <v>234</v>
      </c>
    </row>
    <row r="3" spans="2:64">
      <c r="B3" s="47" t="s">
        <v>156</v>
      </c>
      <c r="C3" s="68" t="s">
        <v>235</v>
      </c>
    </row>
    <row r="4" spans="2:64">
      <c r="B4" s="47" t="s">
        <v>157</v>
      </c>
      <c r="C4" s="68">
        <v>2149</v>
      </c>
    </row>
    <row r="6" spans="2:64" ht="26.25" customHeight="1">
      <c r="B6" s="109" t="s">
        <v>188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spans="2:64" s="3" customFormat="1" ht="78.75">
      <c r="B7" s="48" t="s">
        <v>92</v>
      </c>
      <c r="C7" s="49" t="s">
        <v>35</v>
      </c>
      <c r="D7" s="49" t="s">
        <v>93</v>
      </c>
      <c r="E7" s="49" t="s">
        <v>14</v>
      </c>
      <c r="F7" s="49" t="s">
        <v>47</v>
      </c>
      <c r="G7" s="49" t="s">
        <v>17</v>
      </c>
      <c r="H7" s="49" t="s">
        <v>79</v>
      </c>
      <c r="I7" s="49" t="s">
        <v>39</v>
      </c>
      <c r="J7" s="49" t="s">
        <v>18</v>
      </c>
      <c r="K7" s="49" t="s">
        <v>209</v>
      </c>
      <c r="L7" s="49" t="s">
        <v>208</v>
      </c>
      <c r="M7" s="49" t="s">
        <v>87</v>
      </c>
      <c r="N7" s="49" t="s">
        <v>158</v>
      </c>
      <c r="O7" s="51" t="s">
        <v>160</v>
      </c>
      <c r="P7" s="1"/>
      <c r="Q7" s="1"/>
      <c r="R7" s="1"/>
      <c r="S7" s="1"/>
      <c r="T7" s="1"/>
      <c r="U7" s="1"/>
    </row>
    <row r="8" spans="2:64" s="3" customFormat="1" ht="24.75" customHeight="1">
      <c r="B8" s="15"/>
      <c r="C8" s="32"/>
      <c r="D8" s="32"/>
      <c r="E8" s="32"/>
      <c r="F8" s="32"/>
      <c r="G8" s="32" t="s">
        <v>20</v>
      </c>
      <c r="H8" s="32"/>
      <c r="I8" s="32" t="s">
        <v>19</v>
      </c>
      <c r="J8" s="32" t="s">
        <v>19</v>
      </c>
      <c r="K8" s="32" t="s">
        <v>216</v>
      </c>
      <c r="L8" s="32"/>
      <c r="M8" s="32" t="s">
        <v>212</v>
      </c>
      <c r="N8" s="32" t="s">
        <v>19</v>
      </c>
      <c r="O8" s="17" t="s">
        <v>19</v>
      </c>
      <c r="P8" s="1"/>
      <c r="Q8" s="1"/>
      <c r="R8" s="1"/>
      <c r="S8" s="1"/>
      <c r="T8" s="1"/>
      <c r="U8" s="1"/>
    </row>
    <row r="9" spans="2:64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20" t="s">
        <v>12</v>
      </c>
      <c r="P9" s="1"/>
      <c r="Q9" s="1"/>
      <c r="R9" s="1"/>
      <c r="S9" s="1"/>
      <c r="T9" s="1"/>
      <c r="U9" s="1"/>
    </row>
    <row r="10" spans="2:64" s="4" customFormat="1" ht="18" customHeight="1">
      <c r="B10" s="99" t="s">
        <v>457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100">
        <v>0</v>
      </c>
      <c r="N10" s="91"/>
      <c r="O10" s="91"/>
      <c r="P10" s="1"/>
      <c r="Q10" s="1"/>
      <c r="R10" s="1"/>
      <c r="S10" s="1"/>
      <c r="T10" s="1"/>
      <c r="U10" s="1"/>
      <c r="BL10" s="1"/>
    </row>
    <row r="11" spans="2:64" ht="20.25" customHeight="1">
      <c r="B11" s="89" t="s">
        <v>224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2:64">
      <c r="B12" s="89" t="s">
        <v>88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</row>
    <row r="13" spans="2:64">
      <c r="B13" s="89" t="s">
        <v>207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2:64">
      <c r="B14" s="89" t="s">
        <v>215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</row>
    <row r="15" spans="2:64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6" spans="2:64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</row>
    <row r="17" spans="2:15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</row>
    <row r="18" spans="2:15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2:15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2:15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2:15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2:15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2:15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</row>
    <row r="24" spans="2:15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</row>
    <row r="25" spans="2:15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2:15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</row>
    <row r="27" spans="2:15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</row>
    <row r="28" spans="2:15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  <row r="29" spans="2:15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2:15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2:15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</row>
    <row r="32" spans="2:1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spans="2:15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pans="2:15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15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2:15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2:15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</row>
    <row r="39" spans="2:15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2:15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</row>
    <row r="41" spans="2:15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</row>
    <row r="42" spans="2:15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</row>
    <row r="43" spans="2:15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2:15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</row>
    <row r="45" spans="2:15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</row>
    <row r="46" spans="2:15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</row>
    <row r="47" spans="2:15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</row>
    <row r="48" spans="2:1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</row>
    <row r="49" spans="2:1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2:15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2:1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</row>
    <row r="52" spans="2:15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</row>
    <row r="53" spans="2:15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</row>
    <row r="54" spans="2:15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</row>
    <row r="55" spans="2:15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</row>
    <row r="56" spans="2:15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</row>
    <row r="57" spans="2:15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</row>
    <row r="58" spans="2:15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2:15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</row>
    <row r="60" spans="2:15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</row>
    <row r="61" spans="2:15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</row>
    <row r="62" spans="2:15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</row>
    <row r="63" spans="2:1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</row>
    <row r="64" spans="2:1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</row>
    <row r="65" spans="2:1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</row>
    <row r="66" spans="2:1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</row>
    <row r="67" spans="2:15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</row>
    <row r="68" spans="2:15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2:15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</row>
    <row r="70" spans="2:15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</row>
    <row r="71" spans="2:15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</row>
    <row r="72" spans="2:15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</row>
    <row r="73" spans="2:15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</row>
    <row r="74" spans="2:1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</row>
    <row r="75" spans="2:1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</row>
    <row r="76" spans="2:1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</row>
    <row r="77" spans="2:15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</row>
    <row r="78" spans="2:15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</row>
    <row r="79" spans="2:15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</row>
    <row r="80" spans="2:15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</row>
    <row r="81" spans="2:15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</row>
    <row r="82" spans="2:15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</row>
    <row r="83" spans="2:15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</row>
    <row r="84" spans="2:15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</row>
    <row r="85" spans="2:15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</row>
    <row r="86" spans="2:15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</row>
    <row r="87" spans="2:15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</row>
    <row r="88" spans="2:15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</row>
    <row r="89" spans="2:15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</row>
    <row r="90" spans="2:15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</row>
    <row r="91" spans="2:15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</row>
    <row r="92" spans="2:15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</row>
    <row r="93" spans="2:15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</row>
    <row r="94" spans="2:15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</row>
    <row r="95" spans="2:15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</row>
    <row r="96" spans="2:15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</row>
    <row r="97" spans="2:15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</row>
    <row r="98" spans="2:15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</row>
    <row r="99" spans="2:15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</row>
    <row r="100" spans="2:15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</row>
    <row r="101" spans="2:15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</row>
    <row r="102" spans="2:15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</row>
    <row r="103" spans="2:15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</row>
    <row r="104" spans="2:15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</row>
    <row r="105" spans="2:15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</row>
    <row r="106" spans="2:15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</row>
    <row r="107" spans="2:15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</row>
    <row r="108" spans="2:15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</row>
    <row r="109" spans="2:15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47" t="s">
        <v>155</v>
      </c>
      <c r="C1" s="68" t="s" vm="1">
        <v>233</v>
      </c>
    </row>
    <row r="2" spans="2:56">
      <c r="B2" s="47" t="s">
        <v>154</v>
      </c>
      <c r="C2" s="68" t="s">
        <v>234</v>
      </c>
    </row>
    <row r="3" spans="2:56">
      <c r="B3" s="47" t="s">
        <v>156</v>
      </c>
      <c r="C3" s="68" t="s">
        <v>235</v>
      </c>
    </row>
    <row r="4" spans="2:56">
      <c r="B4" s="47" t="s">
        <v>157</v>
      </c>
      <c r="C4" s="68">
        <v>2149</v>
      </c>
    </row>
    <row r="6" spans="2:56" ht="26.25" customHeight="1">
      <c r="B6" s="109" t="s">
        <v>189</v>
      </c>
      <c r="C6" s="110"/>
      <c r="D6" s="110"/>
      <c r="E6" s="110"/>
      <c r="F6" s="110"/>
      <c r="G6" s="110"/>
      <c r="H6" s="110"/>
      <c r="I6" s="110"/>
      <c r="J6" s="111"/>
    </row>
    <row r="7" spans="2:56" s="3" customFormat="1" ht="78.75">
      <c r="B7" s="48" t="s">
        <v>92</v>
      </c>
      <c r="C7" s="50" t="s">
        <v>41</v>
      </c>
      <c r="D7" s="50" t="s">
        <v>64</v>
      </c>
      <c r="E7" s="50" t="s">
        <v>42</v>
      </c>
      <c r="F7" s="50" t="s">
        <v>79</v>
      </c>
      <c r="G7" s="50" t="s">
        <v>200</v>
      </c>
      <c r="H7" s="50" t="s">
        <v>158</v>
      </c>
      <c r="I7" s="50" t="s">
        <v>159</v>
      </c>
      <c r="J7" s="65" t="s">
        <v>219</v>
      </c>
    </row>
    <row r="8" spans="2:56" s="3" customFormat="1" ht="22.5" customHeight="1">
      <c r="B8" s="15"/>
      <c r="C8" s="16" t="s">
        <v>21</v>
      </c>
      <c r="D8" s="16"/>
      <c r="E8" s="16" t="s">
        <v>19</v>
      </c>
      <c r="F8" s="16"/>
      <c r="G8" s="16" t="s">
        <v>213</v>
      </c>
      <c r="H8" s="32" t="s">
        <v>19</v>
      </c>
      <c r="I8" s="32" t="s">
        <v>19</v>
      </c>
      <c r="J8" s="17"/>
    </row>
    <row r="9" spans="2:56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20" t="s">
        <v>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99" t="s">
        <v>458</v>
      </c>
      <c r="C10" s="91"/>
      <c r="D10" s="91"/>
      <c r="E10" s="91"/>
      <c r="F10" s="91"/>
      <c r="G10" s="100">
        <v>0</v>
      </c>
      <c r="H10" s="91"/>
      <c r="I10" s="91"/>
      <c r="J10" s="9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95"/>
      <c r="C11" s="91"/>
      <c r="D11" s="91"/>
      <c r="E11" s="91"/>
      <c r="F11" s="91"/>
      <c r="G11" s="91"/>
      <c r="H11" s="91"/>
      <c r="I11" s="91"/>
      <c r="J11" s="91"/>
    </row>
    <row r="12" spans="2:56">
      <c r="B12" s="95"/>
      <c r="C12" s="91"/>
      <c r="D12" s="91"/>
      <c r="E12" s="91"/>
      <c r="F12" s="91"/>
      <c r="G12" s="91"/>
      <c r="H12" s="91"/>
      <c r="I12" s="91"/>
      <c r="J12" s="91"/>
    </row>
    <row r="13" spans="2:56">
      <c r="B13" s="91"/>
      <c r="C13" s="91"/>
      <c r="D13" s="91"/>
      <c r="E13" s="91"/>
      <c r="F13" s="91"/>
      <c r="G13" s="91"/>
      <c r="H13" s="91"/>
      <c r="I13" s="91"/>
      <c r="J13" s="91"/>
    </row>
    <row r="14" spans="2:56">
      <c r="B14" s="91"/>
      <c r="C14" s="91"/>
      <c r="D14" s="91"/>
      <c r="E14" s="91"/>
      <c r="F14" s="91"/>
      <c r="G14" s="91"/>
      <c r="H14" s="91"/>
      <c r="I14" s="91"/>
      <c r="J14" s="91"/>
    </row>
    <row r="15" spans="2:56">
      <c r="B15" s="91"/>
      <c r="C15" s="91"/>
      <c r="D15" s="91"/>
      <c r="E15" s="91"/>
      <c r="F15" s="91"/>
      <c r="G15" s="91"/>
      <c r="H15" s="91"/>
      <c r="I15" s="91"/>
      <c r="J15" s="91"/>
    </row>
    <row r="16" spans="2:56">
      <c r="B16" s="91"/>
      <c r="C16" s="91"/>
      <c r="D16" s="91"/>
      <c r="E16" s="91"/>
      <c r="F16" s="91"/>
      <c r="G16" s="91"/>
      <c r="H16" s="91"/>
      <c r="I16" s="91"/>
      <c r="J16" s="91"/>
    </row>
    <row r="17" spans="2:10">
      <c r="B17" s="91"/>
      <c r="C17" s="91"/>
      <c r="D17" s="91"/>
      <c r="E17" s="91"/>
      <c r="F17" s="91"/>
      <c r="G17" s="91"/>
      <c r="H17" s="91"/>
      <c r="I17" s="91"/>
      <c r="J17" s="91"/>
    </row>
    <row r="18" spans="2:10">
      <c r="B18" s="91"/>
      <c r="C18" s="91"/>
      <c r="D18" s="91"/>
      <c r="E18" s="91"/>
      <c r="F18" s="91"/>
      <c r="G18" s="91"/>
      <c r="H18" s="91"/>
      <c r="I18" s="91"/>
      <c r="J18" s="91"/>
    </row>
    <row r="19" spans="2:10">
      <c r="B19" s="91"/>
      <c r="C19" s="91"/>
      <c r="D19" s="91"/>
      <c r="E19" s="91"/>
      <c r="F19" s="91"/>
      <c r="G19" s="91"/>
      <c r="H19" s="91"/>
      <c r="I19" s="91"/>
      <c r="J19" s="91"/>
    </row>
    <row r="20" spans="2:10">
      <c r="B20" s="91"/>
      <c r="C20" s="91"/>
      <c r="D20" s="91"/>
      <c r="E20" s="91"/>
      <c r="F20" s="91"/>
      <c r="G20" s="91"/>
      <c r="H20" s="91"/>
      <c r="I20" s="91"/>
      <c r="J20" s="91"/>
    </row>
    <row r="21" spans="2:10">
      <c r="B21" s="91"/>
      <c r="C21" s="91"/>
      <c r="D21" s="91"/>
      <c r="E21" s="91"/>
      <c r="F21" s="91"/>
      <c r="G21" s="91"/>
      <c r="H21" s="91"/>
      <c r="I21" s="91"/>
      <c r="J21" s="91"/>
    </row>
    <row r="22" spans="2:10">
      <c r="B22" s="91"/>
      <c r="C22" s="91"/>
      <c r="D22" s="91"/>
      <c r="E22" s="91"/>
      <c r="F22" s="91"/>
      <c r="G22" s="91"/>
      <c r="H22" s="91"/>
      <c r="I22" s="91"/>
      <c r="J22" s="91"/>
    </row>
    <row r="23" spans="2:10">
      <c r="B23" s="91"/>
      <c r="C23" s="91"/>
      <c r="D23" s="91"/>
      <c r="E23" s="91"/>
      <c r="F23" s="91"/>
      <c r="G23" s="91"/>
      <c r="H23" s="91"/>
      <c r="I23" s="91"/>
      <c r="J23" s="91"/>
    </row>
    <row r="24" spans="2:10">
      <c r="B24" s="91"/>
      <c r="C24" s="91"/>
      <c r="D24" s="91"/>
      <c r="E24" s="91"/>
      <c r="F24" s="91"/>
      <c r="G24" s="91"/>
      <c r="H24" s="91"/>
      <c r="I24" s="91"/>
      <c r="J24" s="91"/>
    </row>
    <row r="25" spans="2:10">
      <c r="B25" s="91"/>
      <c r="C25" s="91"/>
      <c r="D25" s="91"/>
      <c r="E25" s="91"/>
      <c r="F25" s="91"/>
      <c r="G25" s="91"/>
      <c r="H25" s="91"/>
      <c r="I25" s="91"/>
      <c r="J25" s="91"/>
    </row>
    <row r="26" spans="2:10">
      <c r="B26" s="91"/>
      <c r="C26" s="91"/>
      <c r="D26" s="91"/>
      <c r="E26" s="91"/>
      <c r="F26" s="91"/>
      <c r="G26" s="91"/>
      <c r="H26" s="91"/>
      <c r="I26" s="91"/>
      <c r="J26" s="91"/>
    </row>
    <row r="27" spans="2:10">
      <c r="B27" s="91"/>
      <c r="C27" s="91"/>
      <c r="D27" s="91"/>
      <c r="E27" s="91"/>
      <c r="F27" s="91"/>
      <c r="G27" s="91"/>
      <c r="H27" s="91"/>
      <c r="I27" s="91"/>
      <c r="J27" s="91"/>
    </row>
    <row r="28" spans="2:10">
      <c r="B28" s="91"/>
      <c r="C28" s="91"/>
      <c r="D28" s="91"/>
      <c r="E28" s="91"/>
      <c r="F28" s="91"/>
      <c r="G28" s="91"/>
      <c r="H28" s="91"/>
      <c r="I28" s="91"/>
      <c r="J28" s="91"/>
    </row>
    <row r="29" spans="2:10">
      <c r="B29" s="91"/>
      <c r="C29" s="91"/>
      <c r="D29" s="91"/>
      <c r="E29" s="91"/>
      <c r="F29" s="91"/>
      <c r="G29" s="91"/>
      <c r="H29" s="91"/>
      <c r="I29" s="91"/>
      <c r="J29" s="91"/>
    </row>
    <row r="30" spans="2:10">
      <c r="B30" s="91"/>
      <c r="C30" s="91"/>
      <c r="D30" s="91"/>
      <c r="E30" s="91"/>
      <c r="F30" s="91"/>
      <c r="G30" s="91"/>
      <c r="H30" s="91"/>
      <c r="I30" s="91"/>
      <c r="J30" s="91"/>
    </row>
    <row r="31" spans="2:10">
      <c r="B31" s="91"/>
      <c r="C31" s="91"/>
      <c r="D31" s="91"/>
      <c r="E31" s="91"/>
      <c r="F31" s="91"/>
      <c r="G31" s="91"/>
      <c r="H31" s="91"/>
      <c r="I31" s="91"/>
      <c r="J31" s="91"/>
    </row>
    <row r="32" spans="2:10">
      <c r="B32" s="91"/>
      <c r="C32" s="91"/>
      <c r="D32" s="91"/>
      <c r="E32" s="91"/>
      <c r="F32" s="91"/>
      <c r="G32" s="91"/>
      <c r="H32" s="91"/>
      <c r="I32" s="91"/>
      <c r="J32" s="91"/>
    </row>
    <row r="33" spans="2:10">
      <c r="B33" s="91"/>
      <c r="C33" s="91"/>
      <c r="D33" s="91"/>
      <c r="E33" s="91"/>
      <c r="F33" s="91"/>
      <c r="G33" s="91"/>
      <c r="H33" s="91"/>
      <c r="I33" s="91"/>
      <c r="J33" s="91"/>
    </row>
    <row r="34" spans="2:10">
      <c r="B34" s="91"/>
      <c r="C34" s="91"/>
      <c r="D34" s="91"/>
      <c r="E34" s="91"/>
      <c r="F34" s="91"/>
      <c r="G34" s="91"/>
      <c r="H34" s="91"/>
      <c r="I34" s="91"/>
      <c r="J34" s="91"/>
    </row>
    <row r="35" spans="2:10">
      <c r="B35" s="91"/>
      <c r="C35" s="91"/>
      <c r="D35" s="91"/>
      <c r="E35" s="91"/>
      <c r="F35" s="91"/>
      <c r="G35" s="91"/>
      <c r="H35" s="91"/>
      <c r="I35" s="91"/>
      <c r="J35" s="91"/>
    </row>
    <row r="36" spans="2:10">
      <c r="B36" s="91"/>
      <c r="C36" s="91"/>
      <c r="D36" s="91"/>
      <c r="E36" s="91"/>
      <c r="F36" s="91"/>
      <c r="G36" s="91"/>
      <c r="H36" s="91"/>
      <c r="I36" s="91"/>
      <c r="J36" s="91"/>
    </row>
    <row r="37" spans="2:10">
      <c r="B37" s="91"/>
      <c r="C37" s="91"/>
      <c r="D37" s="91"/>
      <c r="E37" s="91"/>
      <c r="F37" s="91"/>
      <c r="G37" s="91"/>
      <c r="H37" s="91"/>
      <c r="I37" s="91"/>
      <c r="J37" s="91"/>
    </row>
    <row r="38" spans="2:10">
      <c r="B38" s="91"/>
      <c r="C38" s="91"/>
      <c r="D38" s="91"/>
      <c r="E38" s="91"/>
      <c r="F38" s="91"/>
      <c r="G38" s="91"/>
      <c r="H38" s="91"/>
      <c r="I38" s="91"/>
      <c r="J38" s="91"/>
    </row>
    <row r="39" spans="2:10">
      <c r="B39" s="91"/>
      <c r="C39" s="91"/>
      <c r="D39" s="91"/>
      <c r="E39" s="91"/>
      <c r="F39" s="91"/>
      <c r="G39" s="91"/>
      <c r="H39" s="91"/>
      <c r="I39" s="91"/>
      <c r="J39" s="91"/>
    </row>
    <row r="40" spans="2:10">
      <c r="B40" s="91"/>
      <c r="C40" s="91"/>
      <c r="D40" s="91"/>
      <c r="E40" s="91"/>
      <c r="F40" s="91"/>
      <c r="G40" s="91"/>
      <c r="H40" s="91"/>
      <c r="I40" s="91"/>
      <c r="J40" s="91"/>
    </row>
    <row r="41" spans="2:10">
      <c r="B41" s="91"/>
      <c r="C41" s="91"/>
      <c r="D41" s="91"/>
      <c r="E41" s="91"/>
      <c r="F41" s="91"/>
      <c r="G41" s="91"/>
      <c r="H41" s="91"/>
      <c r="I41" s="91"/>
      <c r="J41" s="91"/>
    </row>
    <row r="42" spans="2:10">
      <c r="B42" s="91"/>
      <c r="C42" s="91"/>
      <c r="D42" s="91"/>
      <c r="E42" s="91"/>
      <c r="F42" s="91"/>
      <c r="G42" s="91"/>
      <c r="H42" s="91"/>
      <c r="I42" s="91"/>
      <c r="J42" s="91"/>
    </row>
    <row r="43" spans="2:10">
      <c r="B43" s="91"/>
      <c r="C43" s="91"/>
      <c r="D43" s="91"/>
      <c r="E43" s="91"/>
      <c r="F43" s="91"/>
      <c r="G43" s="91"/>
      <c r="H43" s="91"/>
      <c r="I43" s="91"/>
      <c r="J43" s="91"/>
    </row>
    <row r="44" spans="2:10">
      <c r="B44" s="91"/>
      <c r="C44" s="91"/>
      <c r="D44" s="91"/>
      <c r="E44" s="91"/>
      <c r="F44" s="91"/>
      <c r="G44" s="91"/>
      <c r="H44" s="91"/>
      <c r="I44" s="91"/>
      <c r="J44" s="91"/>
    </row>
    <row r="45" spans="2:10">
      <c r="B45" s="91"/>
      <c r="C45" s="91"/>
      <c r="D45" s="91"/>
      <c r="E45" s="91"/>
      <c r="F45" s="91"/>
      <c r="G45" s="91"/>
      <c r="H45" s="91"/>
      <c r="I45" s="91"/>
      <c r="J45" s="91"/>
    </row>
    <row r="46" spans="2:10">
      <c r="B46" s="91"/>
      <c r="C46" s="91"/>
      <c r="D46" s="91"/>
      <c r="E46" s="91"/>
      <c r="F46" s="91"/>
      <c r="G46" s="91"/>
      <c r="H46" s="91"/>
      <c r="I46" s="91"/>
      <c r="J46" s="91"/>
    </row>
    <row r="47" spans="2:10">
      <c r="B47" s="91"/>
      <c r="C47" s="91"/>
      <c r="D47" s="91"/>
      <c r="E47" s="91"/>
      <c r="F47" s="91"/>
      <c r="G47" s="91"/>
      <c r="H47" s="91"/>
      <c r="I47" s="91"/>
      <c r="J47" s="91"/>
    </row>
    <row r="48" spans="2:10">
      <c r="B48" s="91"/>
      <c r="C48" s="91"/>
      <c r="D48" s="91"/>
      <c r="E48" s="91"/>
      <c r="F48" s="91"/>
      <c r="G48" s="91"/>
      <c r="H48" s="91"/>
      <c r="I48" s="91"/>
      <c r="J48" s="91"/>
    </row>
    <row r="49" spans="2:10">
      <c r="B49" s="91"/>
      <c r="C49" s="91"/>
      <c r="D49" s="91"/>
      <c r="E49" s="91"/>
      <c r="F49" s="91"/>
      <c r="G49" s="91"/>
      <c r="H49" s="91"/>
      <c r="I49" s="91"/>
      <c r="J49" s="91"/>
    </row>
    <row r="50" spans="2:10">
      <c r="B50" s="91"/>
      <c r="C50" s="91"/>
      <c r="D50" s="91"/>
      <c r="E50" s="91"/>
      <c r="F50" s="91"/>
      <c r="G50" s="91"/>
      <c r="H50" s="91"/>
      <c r="I50" s="91"/>
      <c r="J50" s="91"/>
    </row>
    <row r="51" spans="2:10">
      <c r="B51" s="91"/>
      <c r="C51" s="91"/>
      <c r="D51" s="91"/>
      <c r="E51" s="91"/>
      <c r="F51" s="91"/>
      <c r="G51" s="91"/>
      <c r="H51" s="91"/>
      <c r="I51" s="91"/>
      <c r="J51" s="91"/>
    </row>
    <row r="52" spans="2:10">
      <c r="B52" s="91"/>
      <c r="C52" s="91"/>
      <c r="D52" s="91"/>
      <c r="E52" s="91"/>
      <c r="F52" s="91"/>
      <c r="G52" s="91"/>
      <c r="H52" s="91"/>
      <c r="I52" s="91"/>
      <c r="J52" s="91"/>
    </row>
    <row r="53" spans="2:10">
      <c r="B53" s="91"/>
      <c r="C53" s="91"/>
      <c r="D53" s="91"/>
      <c r="E53" s="91"/>
      <c r="F53" s="91"/>
      <c r="G53" s="91"/>
      <c r="H53" s="91"/>
      <c r="I53" s="91"/>
      <c r="J53" s="91"/>
    </row>
    <row r="54" spans="2:10">
      <c r="B54" s="91"/>
      <c r="C54" s="91"/>
      <c r="D54" s="91"/>
      <c r="E54" s="91"/>
      <c r="F54" s="91"/>
      <c r="G54" s="91"/>
      <c r="H54" s="91"/>
      <c r="I54" s="91"/>
      <c r="J54" s="91"/>
    </row>
    <row r="55" spans="2:10">
      <c r="B55" s="91"/>
      <c r="C55" s="91"/>
      <c r="D55" s="91"/>
      <c r="E55" s="91"/>
      <c r="F55" s="91"/>
      <c r="G55" s="91"/>
      <c r="H55" s="91"/>
      <c r="I55" s="91"/>
      <c r="J55" s="91"/>
    </row>
    <row r="56" spans="2:10">
      <c r="B56" s="91"/>
      <c r="C56" s="91"/>
      <c r="D56" s="91"/>
      <c r="E56" s="91"/>
      <c r="F56" s="91"/>
      <c r="G56" s="91"/>
      <c r="H56" s="91"/>
      <c r="I56" s="91"/>
      <c r="J56" s="91"/>
    </row>
    <row r="57" spans="2:10">
      <c r="B57" s="91"/>
      <c r="C57" s="91"/>
      <c r="D57" s="91"/>
      <c r="E57" s="91"/>
      <c r="F57" s="91"/>
      <c r="G57" s="91"/>
      <c r="H57" s="91"/>
      <c r="I57" s="91"/>
      <c r="J57" s="91"/>
    </row>
    <row r="58" spans="2:10">
      <c r="B58" s="91"/>
      <c r="C58" s="91"/>
      <c r="D58" s="91"/>
      <c r="E58" s="91"/>
      <c r="F58" s="91"/>
      <c r="G58" s="91"/>
      <c r="H58" s="91"/>
      <c r="I58" s="91"/>
      <c r="J58" s="91"/>
    </row>
    <row r="59" spans="2:10">
      <c r="B59" s="91"/>
      <c r="C59" s="91"/>
      <c r="D59" s="91"/>
      <c r="E59" s="91"/>
      <c r="F59" s="91"/>
      <c r="G59" s="91"/>
      <c r="H59" s="91"/>
      <c r="I59" s="91"/>
      <c r="J59" s="91"/>
    </row>
    <row r="60" spans="2:10">
      <c r="B60" s="91"/>
      <c r="C60" s="91"/>
      <c r="D60" s="91"/>
      <c r="E60" s="91"/>
      <c r="F60" s="91"/>
      <c r="G60" s="91"/>
      <c r="H60" s="91"/>
      <c r="I60" s="91"/>
      <c r="J60" s="91"/>
    </row>
    <row r="61" spans="2:10">
      <c r="B61" s="91"/>
      <c r="C61" s="91"/>
      <c r="D61" s="91"/>
      <c r="E61" s="91"/>
      <c r="F61" s="91"/>
      <c r="G61" s="91"/>
      <c r="H61" s="91"/>
      <c r="I61" s="91"/>
      <c r="J61" s="91"/>
    </row>
    <row r="62" spans="2:10">
      <c r="B62" s="91"/>
      <c r="C62" s="91"/>
      <c r="D62" s="91"/>
      <c r="E62" s="91"/>
      <c r="F62" s="91"/>
      <c r="G62" s="91"/>
      <c r="H62" s="91"/>
      <c r="I62" s="91"/>
      <c r="J62" s="91"/>
    </row>
    <row r="63" spans="2:10">
      <c r="B63" s="91"/>
      <c r="C63" s="91"/>
      <c r="D63" s="91"/>
      <c r="E63" s="91"/>
      <c r="F63" s="91"/>
      <c r="G63" s="91"/>
      <c r="H63" s="91"/>
      <c r="I63" s="91"/>
      <c r="J63" s="91"/>
    </row>
    <row r="64" spans="2:10">
      <c r="B64" s="91"/>
      <c r="C64" s="91"/>
      <c r="D64" s="91"/>
      <c r="E64" s="91"/>
      <c r="F64" s="91"/>
      <c r="G64" s="91"/>
      <c r="H64" s="91"/>
      <c r="I64" s="91"/>
      <c r="J64" s="91"/>
    </row>
    <row r="65" spans="2:10">
      <c r="B65" s="91"/>
      <c r="C65" s="91"/>
      <c r="D65" s="91"/>
      <c r="E65" s="91"/>
      <c r="F65" s="91"/>
      <c r="G65" s="91"/>
      <c r="H65" s="91"/>
      <c r="I65" s="91"/>
      <c r="J65" s="91"/>
    </row>
    <row r="66" spans="2:10">
      <c r="B66" s="91"/>
      <c r="C66" s="91"/>
      <c r="D66" s="91"/>
      <c r="E66" s="91"/>
      <c r="F66" s="91"/>
      <c r="G66" s="91"/>
      <c r="H66" s="91"/>
      <c r="I66" s="91"/>
      <c r="J66" s="91"/>
    </row>
    <row r="67" spans="2:10">
      <c r="B67" s="91"/>
      <c r="C67" s="91"/>
      <c r="D67" s="91"/>
      <c r="E67" s="91"/>
      <c r="F67" s="91"/>
      <c r="G67" s="91"/>
      <c r="H67" s="91"/>
      <c r="I67" s="91"/>
      <c r="J67" s="91"/>
    </row>
    <row r="68" spans="2:10">
      <c r="B68" s="91"/>
      <c r="C68" s="91"/>
      <c r="D68" s="91"/>
      <c r="E68" s="91"/>
      <c r="F68" s="91"/>
      <c r="G68" s="91"/>
      <c r="H68" s="91"/>
      <c r="I68" s="91"/>
      <c r="J68" s="91"/>
    </row>
    <row r="69" spans="2:10">
      <c r="B69" s="91"/>
      <c r="C69" s="91"/>
      <c r="D69" s="91"/>
      <c r="E69" s="91"/>
      <c r="F69" s="91"/>
      <c r="G69" s="91"/>
      <c r="H69" s="91"/>
      <c r="I69" s="91"/>
      <c r="J69" s="91"/>
    </row>
    <row r="70" spans="2:10">
      <c r="B70" s="91"/>
      <c r="C70" s="91"/>
      <c r="D70" s="91"/>
      <c r="E70" s="91"/>
      <c r="F70" s="91"/>
      <c r="G70" s="91"/>
      <c r="H70" s="91"/>
      <c r="I70" s="91"/>
      <c r="J70" s="91"/>
    </row>
    <row r="71" spans="2:10">
      <c r="B71" s="91"/>
      <c r="C71" s="91"/>
      <c r="D71" s="91"/>
      <c r="E71" s="91"/>
      <c r="F71" s="91"/>
      <c r="G71" s="91"/>
      <c r="H71" s="91"/>
      <c r="I71" s="91"/>
      <c r="J71" s="91"/>
    </row>
    <row r="72" spans="2:10">
      <c r="B72" s="91"/>
      <c r="C72" s="91"/>
      <c r="D72" s="91"/>
      <c r="E72" s="91"/>
      <c r="F72" s="91"/>
      <c r="G72" s="91"/>
      <c r="H72" s="91"/>
      <c r="I72" s="91"/>
      <c r="J72" s="91"/>
    </row>
    <row r="73" spans="2:10">
      <c r="B73" s="91"/>
      <c r="C73" s="91"/>
      <c r="D73" s="91"/>
      <c r="E73" s="91"/>
      <c r="F73" s="91"/>
      <c r="G73" s="91"/>
      <c r="H73" s="91"/>
      <c r="I73" s="91"/>
      <c r="J73" s="91"/>
    </row>
    <row r="74" spans="2:10">
      <c r="B74" s="91"/>
      <c r="C74" s="91"/>
      <c r="D74" s="91"/>
      <c r="E74" s="91"/>
      <c r="F74" s="91"/>
      <c r="G74" s="91"/>
      <c r="H74" s="91"/>
      <c r="I74" s="91"/>
      <c r="J74" s="91"/>
    </row>
    <row r="75" spans="2:10">
      <c r="B75" s="91"/>
      <c r="C75" s="91"/>
      <c r="D75" s="91"/>
      <c r="E75" s="91"/>
      <c r="F75" s="91"/>
      <c r="G75" s="91"/>
      <c r="H75" s="91"/>
      <c r="I75" s="91"/>
      <c r="J75" s="91"/>
    </row>
    <row r="76" spans="2:10">
      <c r="B76" s="91"/>
      <c r="C76" s="91"/>
      <c r="D76" s="91"/>
      <c r="E76" s="91"/>
      <c r="F76" s="91"/>
      <c r="G76" s="91"/>
      <c r="H76" s="91"/>
      <c r="I76" s="91"/>
      <c r="J76" s="91"/>
    </row>
    <row r="77" spans="2:10">
      <c r="B77" s="91"/>
      <c r="C77" s="91"/>
      <c r="D77" s="91"/>
      <c r="E77" s="91"/>
      <c r="F77" s="91"/>
      <c r="G77" s="91"/>
      <c r="H77" s="91"/>
      <c r="I77" s="91"/>
      <c r="J77" s="91"/>
    </row>
    <row r="78" spans="2:10">
      <c r="B78" s="91"/>
      <c r="C78" s="91"/>
      <c r="D78" s="91"/>
      <c r="E78" s="91"/>
      <c r="F78" s="91"/>
      <c r="G78" s="91"/>
      <c r="H78" s="91"/>
      <c r="I78" s="91"/>
      <c r="J78" s="91"/>
    </row>
    <row r="79" spans="2:10">
      <c r="B79" s="91"/>
      <c r="C79" s="91"/>
      <c r="D79" s="91"/>
      <c r="E79" s="91"/>
      <c r="F79" s="91"/>
      <c r="G79" s="91"/>
      <c r="H79" s="91"/>
      <c r="I79" s="91"/>
      <c r="J79" s="91"/>
    </row>
    <row r="80" spans="2:10">
      <c r="B80" s="91"/>
      <c r="C80" s="91"/>
      <c r="D80" s="91"/>
      <c r="E80" s="91"/>
      <c r="F80" s="91"/>
      <c r="G80" s="91"/>
      <c r="H80" s="91"/>
      <c r="I80" s="91"/>
      <c r="J80" s="91"/>
    </row>
    <row r="81" spans="2:10">
      <c r="B81" s="91"/>
      <c r="C81" s="91"/>
      <c r="D81" s="91"/>
      <c r="E81" s="91"/>
      <c r="F81" s="91"/>
      <c r="G81" s="91"/>
      <c r="H81" s="91"/>
      <c r="I81" s="91"/>
      <c r="J81" s="91"/>
    </row>
    <row r="82" spans="2:10">
      <c r="B82" s="91"/>
      <c r="C82" s="91"/>
      <c r="D82" s="91"/>
      <c r="E82" s="91"/>
      <c r="F82" s="91"/>
      <c r="G82" s="91"/>
      <c r="H82" s="91"/>
      <c r="I82" s="91"/>
      <c r="J82" s="91"/>
    </row>
    <row r="83" spans="2:10">
      <c r="B83" s="91"/>
      <c r="C83" s="91"/>
      <c r="D83" s="91"/>
      <c r="E83" s="91"/>
      <c r="F83" s="91"/>
      <c r="G83" s="91"/>
      <c r="H83" s="91"/>
      <c r="I83" s="91"/>
      <c r="J83" s="91"/>
    </row>
    <row r="84" spans="2:10">
      <c r="B84" s="91"/>
      <c r="C84" s="91"/>
      <c r="D84" s="91"/>
      <c r="E84" s="91"/>
      <c r="F84" s="91"/>
      <c r="G84" s="91"/>
      <c r="H84" s="91"/>
      <c r="I84" s="91"/>
      <c r="J84" s="91"/>
    </row>
    <row r="85" spans="2:10">
      <c r="B85" s="91"/>
      <c r="C85" s="91"/>
      <c r="D85" s="91"/>
      <c r="E85" s="91"/>
      <c r="F85" s="91"/>
      <c r="G85" s="91"/>
      <c r="H85" s="91"/>
      <c r="I85" s="91"/>
      <c r="J85" s="91"/>
    </row>
    <row r="86" spans="2:10">
      <c r="B86" s="91"/>
      <c r="C86" s="91"/>
      <c r="D86" s="91"/>
      <c r="E86" s="91"/>
      <c r="F86" s="91"/>
      <c r="G86" s="91"/>
      <c r="H86" s="91"/>
      <c r="I86" s="91"/>
      <c r="J86" s="91"/>
    </row>
    <row r="87" spans="2:10">
      <c r="B87" s="91"/>
      <c r="C87" s="91"/>
      <c r="D87" s="91"/>
      <c r="E87" s="91"/>
      <c r="F87" s="91"/>
      <c r="G87" s="91"/>
      <c r="H87" s="91"/>
      <c r="I87" s="91"/>
      <c r="J87" s="91"/>
    </row>
    <row r="88" spans="2:10">
      <c r="B88" s="91"/>
      <c r="C88" s="91"/>
      <c r="D88" s="91"/>
      <c r="E88" s="91"/>
      <c r="F88" s="91"/>
      <c r="G88" s="91"/>
      <c r="H88" s="91"/>
      <c r="I88" s="91"/>
      <c r="J88" s="91"/>
    </row>
    <row r="89" spans="2:10">
      <c r="B89" s="91"/>
      <c r="C89" s="91"/>
      <c r="D89" s="91"/>
      <c r="E89" s="91"/>
      <c r="F89" s="91"/>
      <c r="G89" s="91"/>
      <c r="H89" s="91"/>
      <c r="I89" s="91"/>
      <c r="J89" s="91"/>
    </row>
    <row r="90" spans="2:10">
      <c r="B90" s="91"/>
      <c r="C90" s="91"/>
      <c r="D90" s="91"/>
      <c r="E90" s="91"/>
      <c r="F90" s="91"/>
      <c r="G90" s="91"/>
      <c r="H90" s="91"/>
      <c r="I90" s="91"/>
      <c r="J90" s="91"/>
    </row>
    <row r="91" spans="2:10">
      <c r="B91" s="91"/>
      <c r="C91" s="91"/>
      <c r="D91" s="91"/>
      <c r="E91" s="91"/>
      <c r="F91" s="91"/>
      <c r="G91" s="91"/>
      <c r="H91" s="91"/>
      <c r="I91" s="91"/>
      <c r="J91" s="91"/>
    </row>
    <row r="92" spans="2:10">
      <c r="B92" s="91"/>
      <c r="C92" s="91"/>
      <c r="D92" s="91"/>
      <c r="E92" s="91"/>
      <c r="F92" s="91"/>
      <c r="G92" s="91"/>
      <c r="H92" s="91"/>
      <c r="I92" s="91"/>
      <c r="J92" s="91"/>
    </row>
    <row r="93" spans="2:10">
      <c r="B93" s="91"/>
      <c r="C93" s="91"/>
      <c r="D93" s="91"/>
      <c r="E93" s="91"/>
      <c r="F93" s="91"/>
      <c r="G93" s="91"/>
      <c r="H93" s="91"/>
      <c r="I93" s="91"/>
      <c r="J93" s="91"/>
    </row>
    <row r="94" spans="2:10">
      <c r="B94" s="91"/>
      <c r="C94" s="91"/>
      <c r="D94" s="91"/>
      <c r="E94" s="91"/>
      <c r="F94" s="91"/>
      <c r="G94" s="91"/>
      <c r="H94" s="91"/>
      <c r="I94" s="91"/>
      <c r="J94" s="91"/>
    </row>
    <row r="95" spans="2:10">
      <c r="B95" s="91"/>
      <c r="C95" s="91"/>
      <c r="D95" s="91"/>
      <c r="E95" s="91"/>
      <c r="F95" s="91"/>
      <c r="G95" s="91"/>
      <c r="H95" s="91"/>
      <c r="I95" s="91"/>
      <c r="J95" s="91"/>
    </row>
    <row r="96" spans="2:10">
      <c r="B96" s="91"/>
      <c r="C96" s="91"/>
      <c r="D96" s="91"/>
      <c r="E96" s="91"/>
      <c r="F96" s="91"/>
      <c r="G96" s="91"/>
      <c r="H96" s="91"/>
      <c r="I96" s="91"/>
      <c r="J96" s="91"/>
    </row>
    <row r="97" spans="2:10">
      <c r="B97" s="91"/>
      <c r="C97" s="91"/>
      <c r="D97" s="91"/>
      <c r="E97" s="91"/>
      <c r="F97" s="91"/>
      <c r="G97" s="91"/>
      <c r="H97" s="91"/>
      <c r="I97" s="91"/>
      <c r="J97" s="91"/>
    </row>
    <row r="98" spans="2:10">
      <c r="B98" s="91"/>
      <c r="C98" s="91"/>
      <c r="D98" s="91"/>
      <c r="E98" s="91"/>
      <c r="F98" s="91"/>
      <c r="G98" s="91"/>
      <c r="H98" s="91"/>
      <c r="I98" s="91"/>
      <c r="J98" s="91"/>
    </row>
    <row r="99" spans="2:10">
      <c r="B99" s="91"/>
      <c r="C99" s="91"/>
      <c r="D99" s="91"/>
      <c r="E99" s="91"/>
      <c r="F99" s="91"/>
      <c r="G99" s="91"/>
      <c r="H99" s="91"/>
      <c r="I99" s="91"/>
      <c r="J99" s="91"/>
    </row>
    <row r="100" spans="2:10">
      <c r="B100" s="91"/>
      <c r="C100" s="91"/>
      <c r="D100" s="91"/>
      <c r="E100" s="91"/>
      <c r="F100" s="91"/>
      <c r="G100" s="91"/>
      <c r="H100" s="91"/>
      <c r="I100" s="91"/>
      <c r="J100" s="91"/>
    </row>
    <row r="101" spans="2:10">
      <c r="B101" s="91"/>
      <c r="C101" s="91"/>
      <c r="D101" s="91"/>
      <c r="E101" s="91"/>
      <c r="F101" s="91"/>
      <c r="G101" s="91"/>
      <c r="H101" s="91"/>
      <c r="I101" s="91"/>
      <c r="J101" s="91"/>
    </row>
    <row r="102" spans="2:10">
      <c r="B102" s="91"/>
      <c r="C102" s="91"/>
      <c r="D102" s="91"/>
      <c r="E102" s="91"/>
      <c r="F102" s="91"/>
      <c r="G102" s="91"/>
      <c r="H102" s="91"/>
      <c r="I102" s="91"/>
      <c r="J102" s="91"/>
    </row>
    <row r="103" spans="2:10">
      <c r="B103" s="91"/>
      <c r="C103" s="91"/>
      <c r="D103" s="91"/>
      <c r="E103" s="91"/>
      <c r="F103" s="91"/>
      <c r="G103" s="91"/>
      <c r="H103" s="91"/>
      <c r="I103" s="91"/>
      <c r="J103" s="91"/>
    </row>
    <row r="104" spans="2:10">
      <c r="B104" s="91"/>
      <c r="C104" s="91"/>
      <c r="D104" s="91"/>
      <c r="E104" s="91"/>
      <c r="F104" s="91"/>
      <c r="G104" s="91"/>
      <c r="H104" s="91"/>
      <c r="I104" s="91"/>
      <c r="J104" s="91"/>
    </row>
    <row r="105" spans="2:10">
      <c r="B105" s="91"/>
      <c r="C105" s="91"/>
      <c r="D105" s="91"/>
      <c r="E105" s="91"/>
      <c r="F105" s="91"/>
      <c r="G105" s="91"/>
      <c r="H105" s="91"/>
      <c r="I105" s="91"/>
      <c r="J105" s="91"/>
    </row>
    <row r="106" spans="2:10">
      <c r="B106" s="91"/>
      <c r="C106" s="91"/>
      <c r="D106" s="91"/>
      <c r="E106" s="91"/>
      <c r="F106" s="91"/>
      <c r="G106" s="91"/>
      <c r="H106" s="91"/>
      <c r="I106" s="91"/>
      <c r="J106" s="91"/>
    </row>
    <row r="107" spans="2:10">
      <c r="B107" s="91"/>
      <c r="C107" s="91"/>
      <c r="D107" s="91"/>
      <c r="E107" s="91"/>
      <c r="F107" s="91"/>
      <c r="G107" s="91"/>
      <c r="H107" s="91"/>
      <c r="I107" s="91"/>
      <c r="J107" s="91"/>
    </row>
    <row r="108" spans="2:10">
      <c r="B108" s="91"/>
      <c r="C108" s="91"/>
      <c r="D108" s="91"/>
      <c r="E108" s="91"/>
      <c r="F108" s="91"/>
      <c r="G108" s="91"/>
      <c r="H108" s="91"/>
      <c r="I108" s="91"/>
      <c r="J108" s="91"/>
    </row>
    <row r="109" spans="2:10">
      <c r="B109" s="91"/>
      <c r="C109" s="91"/>
      <c r="D109" s="91"/>
      <c r="E109" s="91"/>
      <c r="F109" s="91"/>
      <c r="G109" s="91"/>
      <c r="H109" s="91"/>
      <c r="I109" s="91"/>
      <c r="J109" s="91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155</v>
      </c>
      <c r="C1" s="68" t="s" vm="1">
        <v>233</v>
      </c>
    </row>
    <row r="2" spans="2:60">
      <c r="B2" s="47" t="s">
        <v>154</v>
      </c>
      <c r="C2" s="68" t="s">
        <v>234</v>
      </c>
    </row>
    <row r="3" spans="2:60">
      <c r="B3" s="47" t="s">
        <v>156</v>
      </c>
      <c r="C3" s="68" t="s">
        <v>235</v>
      </c>
    </row>
    <row r="4" spans="2:60">
      <c r="B4" s="47" t="s">
        <v>157</v>
      </c>
      <c r="C4" s="68">
        <v>2149</v>
      </c>
    </row>
    <row r="6" spans="2:60" ht="26.25" customHeight="1">
      <c r="B6" s="109" t="s">
        <v>190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60" s="3" customFormat="1" ht="63">
      <c r="B7" s="48" t="s">
        <v>92</v>
      </c>
      <c r="C7" s="50" t="s">
        <v>93</v>
      </c>
      <c r="D7" s="50" t="s">
        <v>14</v>
      </c>
      <c r="E7" s="50" t="s">
        <v>15</v>
      </c>
      <c r="F7" s="50" t="s">
        <v>43</v>
      </c>
      <c r="G7" s="50" t="s">
        <v>79</v>
      </c>
      <c r="H7" s="50" t="s">
        <v>40</v>
      </c>
      <c r="I7" s="50" t="s">
        <v>87</v>
      </c>
      <c r="J7" s="50" t="s">
        <v>158</v>
      </c>
      <c r="K7" s="65" t="s">
        <v>159</v>
      </c>
    </row>
    <row r="8" spans="2:60" s="3" customFormat="1" ht="21.75" customHeight="1">
      <c r="B8" s="15"/>
      <c r="C8" s="58"/>
      <c r="D8" s="16"/>
      <c r="E8" s="16"/>
      <c r="F8" s="16" t="s">
        <v>19</v>
      </c>
      <c r="G8" s="16"/>
      <c r="H8" s="16" t="s">
        <v>19</v>
      </c>
      <c r="I8" s="16" t="s">
        <v>212</v>
      </c>
      <c r="J8" s="32" t="s">
        <v>19</v>
      </c>
      <c r="K8" s="17" t="s">
        <v>19</v>
      </c>
    </row>
    <row r="9" spans="2:60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99" t="s">
        <v>459</v>
      </c>
      <c r="C10" s="91"/>
      <c r="D10" s="91"/>
      <c r="E10" s="91"/>
      <c r="F10" s="91"/>
      <c r="G10" s="91"/>
      <c r="H10" s="91"/>
      <c r="I10" s="100">
        <v>0</v>
      </c>
      <c r="J10" s="91"/>
      <c r="K10" s="9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95"/>
      <c r="C11" s="91"/>
      <c r="D11" s="91"/>
      <c r="E11" s="91"/>
      <c r="F11" s="91"/>
      <c r="G11" s="91"/>
      <c r="H11" s="91"/>
      <c r="I11" s="91"/>
      <c r="J11" s="91"/>
      <c r="K11" s="91"/>
    </row>
    <row r="12" spans="2:60">
      <c r="B12" s="95"/>
      <c r="C12" s="91"/>
      <c r="D12" s="91"/>
      <c r="E12" s="91"/>
      <c r="F12" s="91"/>
      <c r="G12" s="91"/>
      <c r="H12" s="91"/>
      <c r="I12" s="91"/>
      <c r="J12" s="91"/>
      <c r="K12" s="9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91"/>
      <c r="C13" s="91"/>
      <c r="D13" s="91"/>
      <c r="E13" s="91"/>
      <c r="F13" s="91"/>
      <c r="G13" s="91"/>
      <c r="H13" s="91"/>
      <c r="I13" s="91"/>
      <c r="J13" s="91"/>
      <c r="K13" s="9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2:60">
      <c r="B15" s="91"/>
      <c r="C15" s="91"/>
      <c r="D15" s="91"/>
      <c r="E15" s="91"/>
      <c r="F15" s="91"/>
      <c r="G15" s="91"/>
      <c r="H15" s="91"/>
      <c r="I15" s="91"/>
      <c r="J15" s="91"/>
      <c r="K15" s="9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91"/>
      <c r="C16" s="91"/>
      <c r="D16" s="91"/>
      <c r="E16" s="91"/>
      <c r="F16" s="91"/>
      <c r="G16" s="91"/>
      <c r="H16" s="91"/>
      <c r="I16" s="91"/>
      <c r="J16" s="91"/>
      <c r="K16" s="9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2:11"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2:11"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2:11"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2:11"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2:11"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2:11"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2:11"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2:11"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2:11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2:11"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2:11"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2:11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2:11"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2:11"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2:11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155</v>
      </c>
      <c r="C1" s="68" t="s" vm="1">
        <v>233</v>
      </c>
    </row>
    <row r="2" spans="2:60">
      <c r="B2" s="47" t="s">
        <v>154</v>
      </c>
      <c r="C2" s="68" t="s">
        <v>234</v>
      </c>
    </row>
    <row r="3" spans="2:60">
      <c r="B3" s="47" t="s">
        <v>156</v>
      </c>
      <c r="C3" s="68" t="s">
        <v>235</v>
      </c>
    </row>
    <row r="4" spans="2:60">
      <c r="B4" s="47" t="s">
        <v>157</v>
      </c>
      <c r="C4" s="68">
        <v>2149</v>
      </c>
    </row>
    <row r="6" spans="2:60" ht="26.25" customHeight="1">
      <c r="B6" s="109" t="s">
        <v>191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60" s="3" customFormat="1" ht="78.75">
      <c r="B7" s="48" t="s">
        <v>92</v>
      </c>
      <c r="C7" s="50" t="s">
        <v>35</v>
      </c>
      <c r="D7" s="50" t="s">
        <v>14</v>
      </c>
      <c r="E7" s="50" t="s">
        <v>15</v>
      </c>
      <c r="F7" s="50" t="s">
        <v>43</v>
      </c>
      <c r="G7" s="50" t="s">
        <v>79</v>
      </c>
      <c r="H7" s="50" t="s">
        <v>40</v>
      </c>
      <c r="I7" s="50" t="s">
        <v>87</v>
      </c>
      <c r="J7" s="50" t="s">
        <v>158</v>
      </c>
      <c r="K7" s="52" t="s">
        <v>159</v>
      </c>
    </row>
    <row r="8" spans="2:60" s="3" customFormat="1" ht="21.75" customHeight="1">
      <c r="B8" s="15"/>
      <c r="C8" s="16"/>
      <c r="D8" s="16"/>
      <c r="E8" s="16"/>
      <c r="F8" s="16" t="s">
        <v>19</v>
      </c>
      <c r="G8" s="16"/>
      <c r="H8" s="16" t="s">
        <v>19</v>
      </c>
      <c r="I8" s="16" t="s">
        <v>212</v>
      </c>
      <c r="J8" s="32" t="s">
        <v>19</v>
      </c>
      <c r="K8" s="17" t="s">
        <v>19</v>
      </c>
    </row>
    <row r="9" spans="2:60" s="4" customFormat="1" ht="18" customHeight="1">
      <c r="B9" s="18"/>
      <c r="C9" s="20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99" t="s">
        <v>460</v>
      </c>
      <c r="C10" s="91"/>
      <c r="D10" s="91"/>
      <c r="E10" s="91"/>
      <c r="F10" s="91"/>
      <c r="G10" s="91"/>
      <c r="H10" s="91"/>
      <c r="I10" s="100">
        <v>0</v>
      </c>
      <c r="J10" s="91"/>
      <c r="K10" s="9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95"/>
      <c r="C11" s="91"/>
      <c r="D11" s="91"/>
      <c r="E11" s="91"/>
      <c r="F11" s="91"/>
      <c r="G11" s="91"/>
      <c r="H11" s="91"/>
      <c r="I11" s="91"/>
      <c r="J11" s="91"/>
      <c r="K11" s="91"/>
    </row>
    <row r="12" spans="2:60">
      <c r="B12" s="95"/>
      <c r="C12" s="91"/>
      <c r="D12" s="91"/>
      <c r="E12" s="91"/>
      <c r="F12" s="91"/>
      <c r="G12" s="91"/>
      <c r="H12" s="91"/>
      <c r="I12" s="91"/>
      <c r="J12" s="91"/>
      <c r="K12" s="9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91"/>
      <c r="C13" s="91"/>
      <c r="D13" s="91"/>
      <c r="E13" s="91"/>
      <c r="F13" s="91"/>
      <c r="G13" s="91"/>
      <c r="H13" s="91"/>
      <c r="I13" s="91"/>
      <c r="J13" s="91"/>
      <c r="K13" s="9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2:60">
      <c r="B15" s="91"/>
      <c r="C15" s="91"/>
      <c r="D15" s="91"/>
      <c r="E15" s="91"/>
      <c r="F15" s="91"/>
      <c r="G15" s="91"/>
      <c r="H15" s="91"/>
      <c r="I15" s="91"/>
      <c r="J15" s="91"/>
      <c r="K15" s="9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91"/>
      <c r="C16" s="91"/>
      <c r="D16" s="91"/>
      <c r="E16" s="91"/>
      <c r="F16" s="91"/>
      <c r="G16" s="91"/>
      <c r="H16" s="91"/>
      <c r="I16" s="91"/>
      <c r="J16" s="91"/>
      <c r="K16" s="9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2:11"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2:11"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2:11"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2:11"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2:11"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2:11"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2:11"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2:11"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2:11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2:11"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2:11"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2:11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2:11"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2:11"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2:11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47" t="s">
        <v>155</v>
      </c>
      <c r="C1" s="68" t="s" vm="1">
        <v>233</v>
      </c>
    </row>
    <row r="2" spans="2:47">
      <c r="B2" s="47" t="s">
        <v>154</v>
      </c>
      <c r="C2" s="68" t="s">
        <v>234</v>
      </c>
    </row>
    <row r="3" spans="2:47">
      <c r="B3" s="47" t="s">
        <v>156</v>
      </c>
      <c r="C3" s="68" t="s">
        <v>235</v>
      </c>
    </row>
    <row r="4" spans="2:47">
      <c r="B4" s="47" t="s">
        <v>157</v>
      </c>
      <c r="C4" s="68">
        <v>2149</v>
      </c>
    </row>
    <row r="6" spans="2:47" ht="26.25" customHeight="1">
      <c r="B6" s="109" t="s">
        <v>192</v>
      </c>
      <c r="C6" s="110"/>
      <c r="D6" s="111"/>
    </row>
    <row r="7" spans="2:47" s="3" customFormat="1" ht="47.25">
      <c r="B7" s="48" t="s">
        <v>92</v>
      </c>
      <c r="C7" s="53" t="s">
        <v>84</v>
      </c>
      <c r="D7" s="54" t="s">
        <v>83</v>
      </c>
    </row>
    <row r="8" spans="2:47" s="3" customFormat="1">
      <c r="B8" s="15"/>
      <c r="C8" s="32" t="s">
        <v>212</v>
      </c>
      <c r="D8" s="17" t="s">
        <v>21</v>
      </c>
    </row>
    <row r="9" spans="2:47" s="4" customFormat="1" ht="18" customHeight="1">
      <c r="B9" s="18"/>
      <c r="C9" s="19" t="s">
        <v>0</v>
      </c>
      <c r="D9" s="20" t="s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99" t="s">
        <v>461</v>
      </c>
      <c r="C10" s="100">
        <v>0</v>
      </c>
      <c r="D10" s="9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95"/>
      <c r="C11" s="91"/>
      <c r="D11" s="91"/>
    </row>
    <row r="12" spans="2:47">
      <c r="B12" s="95"/>
      <c r="C12" s="91"/>
      <c r="D12" s="91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91"/>
      <c r="C13" s="91"/>
      <c r="D13" s="91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91"/>
      <c r="C14" s="91"/>
      <c r="D14" s="91"/>
    </row>
    <row r="15" spans="2:47">
      <c r="B15" s="91"/>
      <c r="C15" s="91"/>
      <c r="D15" s="91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91"/>
      <c r="C16" s="91"/>
      <c r="D16" s="91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91"/>
      <c r="C17" s="91"/>
      <c r="D17" s="91"/>
    </row>
    <row r="18" spans="2:4">
      <c r="B18" s="91"/>
      <c r="C18" s="91"/>
      <c r="D18" s="91"/>
    </row>
    <row r="19" spans="2:4">
      <c r="B19" s="91"/>
      <c r="C19" s="91"/>
      <c r="D19" s="91"/>
    </row>
    <row r="20" spans="2:4">
      <c r="B20" s="91"/>
      <c r="C20" s="91"/>
      <c r="D20" s="91"/>
    </row>
    <row r="21" spans="2:4">
      <c r="B21" s="91"/>
      <c r="C21" s="91"/>
      <c r="D21" s="91"/>
    </row>
    <row r="22" spans="2:4">
      <c r="B22" s="91"/>
      <c r="C22" s="91"/>
      <c r="D22" s="91"/>
    </row>
    <row r="23" spans="2:4">
      <c r="B23" s="91"/>
      <c r="C23" s="91"/>
      <c r="D23" s="91"/>
    </row>
    <row r="24" spans="2:4">
      <c r="B24" s="91"/>
      <c r="C24" s="91"/>
      <c r="D24" s="91"/>
    </row>
    <row r="25" spans="2:4">
      <c r="B25" s="91"/>
      <c r="C25" s="91"/>
      <c r="D25" s="91"/>
    </row>
    <row r="26" spans="2:4">
      <c r="B26" s="91"/>
      <c r="C26" s="91"/>
      <c r="D26" s="91"/>
    </row>
    <row r="27" spans="2:4">
      <c r="B27" s="91"/>
      <c r="C27" s="91"/>
      <c r="D27" s="91"/>
    </row>
    <row r="28" spans="2:4">
      <c r="B28" s="91"/>
      <c r="C28" s="91"/>
      <c r="D28" s="91"/>
    </row>
    <row r="29" spans="2:4">
      <c r="B29" s="91"/>
      <c r="C29" s="91"/>
      <c r="D29" s="91"/>
    </row>
    <row r="30" spans="2:4">
      <c r="B30" s="91"/>
      <c r="C30" s="91"/>
      <c r="D30" s="91"/>
    </row>
    <row r="31" spans="2:4">
      <c r="B31" s="91"/>
      <c r="C31" s="91"/>
      <c r="D31" s="91"/>
    </row>
    <row r="32" spans="2:4">
      <c r="B32" s="91"/>
      <c r="C32" s="91"/>
      <c r="D32" s="91"/>
    </row>
    <row r="33" spans="2:4">
      <c r="B33" s="91"/>
      <c r="C33" s="91"/>
      <c r="D33" s="91"/>
    </row>
    <row r="34" spans="2:4">
      <c r="B34" s="91"/>
      <c r="C34" s="91"/>
      <c r="D34" s="91"/>
    </row>
    <row r="35" spans="2:4">
      <c r="B35" s="91"/>
      <c r="C35" s="91"/>
      <c r="D35" s="91"/>
    </row>
    <row r="36" spans="2:4">
      <c r="B36" s="91"/>
      <c r="C36" s="91"/>
      <c r="D36" s="91"/>
    </row>
    <row r="37" spans="2:4">
      <c r="B37" s="91"/>
      <c r="C37" s="91"/>
      <c r="D37" s="91"/>
    </row>
    <row r="38" spans="2:4">
      <c r="B38" s="91"/>
      <c r="C38" s="91"/>
      <c r="D38" s="91"/>
    </row>
    <row r="39" spans="2:4">
      <c r="B39" s="91"/>
      <c r="C39" s="91"/>
      <c r="D39" s="91"/>
    </row>
    <row r="40" spans="2:4">
      <c r="B40" s="91"/>
      <c r="C40" s="91"/>
      <c r="D40" s="91"/>
    </row>
    <row r="41" spans="2:4">
      <c r="B41" s="91"/>
      <c r="C41" s="91"/>
      <c r="D41" s="91"/>
    </row>
    <row r="42" spans="2:4">
      <c r="B42" s="91"/>
      <c r="C42" s="91"/>
      <c r="D42" s="91"/>
    </row>
    <row r="43" spans="2:4">
      <c r="B43" s="91"/>
      <c r="C43" s="91"/>
      <c r="D43" s="91"/>
    </row>
    <row r="44" spans="2:4">
      <c r="B44" s="91"/>
      <c r="C44" s="91"/>
      <c r="D44" s="91"/>
    </row>
    <row r="45" spans="2:4">
      <c r="B45" s="91"/>
      <c r="C45" s="91"/>
      <c r="D45" s="91"/>
    </row>
    <row r="46" spans="2:4">
      <c r="B46" s="91"/>
      <c r="C46" s="91"/>
      <c r="D46" s="91"/>
    </row>
    <row r="47" spans="2:4">
      <c r="B47" s="91"/>
      <c r="C47" s="91"/>
      <c r="D47" s="91"/>
    </row>
    <row r="48" spans="2:4">
      <c r="B48" s="91"/>
      <c r="C48" s="91"/>
      <c r="D48" s="91"/>
    </row>
    <row r="49" spans="2:4">
      <c r="B49" s="91"/>
      <c r="C49" s="91"/>
      <c r="D49" s="91"/>
    </row>
    <row r="50" spans="2:4">
      <c r="B50" s="91"/>
      <c r="C50" s="91"/>
      <c r="D50" s="91"/>
    </row>
    <row r="51" spans="2:4">
      <c r="B51" s="91"/>
      <c r="C51" s="91"/>
      <c r="D51" s="91"/>
    </row>
    <row r="52" spans="2:4">
      <c r="B52" s="91"/>
      <c r="C52" s="91"/>
      <c r="D52" s="91"/>
    </row>
    <row r="53" spans="2:4">
      <c r="B53" s="91"/>
      <c r="C53" s="91"/>
      <c r="D53" s="91"/>
    </row>
    <row r="54" spans="2:4">
      <c r="B54" s="91"/>
      <c r="C54" s="91"/>
      <c r="D54" s="91"/>
    </row>
    <row r="55" spans="2:4">
      <c r="B55" s="91"/>
      <c r="C55" s="91"/>
      <c r="D55" s="91"/>
    </row>
    <row r="56" spans="2:4">
      <c r="B56" s="91"/>
      <c r="C56" s="91"/>
      <c r="D56" s="91"/>
    </row>
    <row r="57" spans="2:4">
      <c r="B57" s="91"/>
      <c r="C57" s="91"/>
      <c r="D57" s="91"/>
    </row>
    <row r="58" spans="2:4">
      <c r="B58" s="91"/>
      <c r="C58" s="91"/>
      <c r="D58" s="91"/>
    </row>
    <row r="59" spans="2:4">
      <c r="B59" s="91"/>
      <c r="C59" s="91"/>
      <c r="D59" s="91"/>
    </row>
    <row r="60" spans="2:4">
      <c r="B60" s="91"/>
      <c r="C60" s="91"/>
      <c r="D60" s="91"/>
    </row>
    <row r="61" spans="2:4">
      <c r="B61" s="91"/>
      <c r="C61" s="91"/>
      <c r="D61" s="91"/>
    </row>
    <row r="62" spans="2:4">
      <c r="B62" s="91"/>
      <c r="C62" s="91"/>
      <c r="D62" s="91"/>
    </row>
    <row r="63" spans="2:4">
      <c r="B63" s="91"/>
      <c r="C63" s="91"/>
      <c r="D63" s="91"/>
    </row>
    <row r="64" spans="2:4">
      <c r="B64" s="91"/>
      <c r="C64" s="91"/>
      <c r="D64" s="91"/>
    </row>
    <row r="65" spans="2:4">
      <c r="B65" s="91"/>
      <c r="C65" s="91"/>
      <c r="D65" s="91"/>
    </row>
    <row r="66" spans="2:4">
      <c r="B66" s="91"/>
      <c r="C66" s="91"/>
      <c r="D66" s="91"/>
    </row>
    <row r="67" spans="2:4">
      <c r="B67" s="91"/>
      <c r="C67" s="91"/>
      <c r="D67" s="91"/>
    </row>
    <row r="68" spans="2:4">
      <c r="B68" s="91"/>
      <c r="C68" s="91"/>
      <c r="D68" s="91"/>
    </row>
    <row r="69" spans="2:4">
      <c r="B69" s="91"/>
      <c r="C69" s="91"/>
      <c r="D69" s="91"/>
    </row>
    <row r="70" spans="2:4">
      <c r="B70" s="91"/>
      <c r="C70" s="91"/>
      <c r="D70" s="91"/>
    </row>
    <row r="71" spans="2:4">
      <c r="B71" s="91"/>
      <c r="C71" s="91"/>
      <c r="D71" s="91"/>
    </row>
    <row r="72" spans="2:4">
      <c r="B72" s="91"/>
      <c r="C72" s="91"/>
      <c r="D72" s="91"/>
    </row>
    <row r="73" spans="2:4">
      <c r="B73" s="91"/>
      <c r="C73" s="91"/>
      <c r="D73" s="91"/>
    </row>
    <row r="74" spans="2:4">
      <c r="B74" s="91"/>
      <c r="C74" s="91"/>
      <c r="D74" s="91"/>
    </row>
    <row r="75" spans="2:4">
      <c r="B75" s="91"/>
      <c r="C75" s="91"/>
      <c r="D75" s="91"/>
    </row>
    <row r="76" spans="2:4">
      <c r="B76" s="91"/>
      <c r="C76" s="91"/>
      <c r="D76" s="91"/>
    </row>
    <row r="77" spans="2:4">
      <c r="B77" s="91"/>
      <c r="C77" s="91"/>
      <c r="D77" s="91"/>
    </row>
    <row r="78" spans="2:4">
      <c r="B78" s="91"/>
      <c r="C78" s="91"/>
      <c r="D78" s="91"/>
    </row>
    <row r="79" spans="2:4">
      <c r="B79" s="91"/>
      <c r="C79" s="91"/>
      <c r="D79" s="91"/>
    </row>
    <row r="80" spans="2:4">
      <c r="B80" s="91"/>
      <c r="C80" s="91"/>
      <c r="D80" s="91"/>
    </row>
    <row r="81" spans="2:4">
      <c r="B81" s="91"/>
      <c r="C81" s="91"/>
      <c r="D81" s="91"/>
    </row>
    <row r="82" spans="2:4">
      <c r="B82" s="91"/>
      <c r="C82" s="91"/>
      <c r="D82" s="91"/>
    </row>
    <row r="83" spans="2:4">
      <c r="B83" s="91"/>
      <c r="C83" s="91"/>
      <c r="D83" s="91"/>
    </row>
    <row r="84" spans="2:4">
      <c r="B84" s="91"/>
      <c r="C84" s="91"/>
      <c r="D84" s="91"/>
    </row>
    <row r="85" spans="2:4">
      <c r="B85" s="91"/>
      <c r="C85" s="91"/>
      <c r="D85" s="91"/>
    </row>
    <row r="86" spans="2:4">
      <c r="B86" s="91"/>
      <c r="C86" s="91"/>
      <c r="D86" s="91"/>
    </row>
    <row r="87" spans="2:4">
      <c r="B87" s="91"/>
      <c r="C87" s="91"/>
      <c r="D87" s="91"/>
    </row>
    <row r="88" spans="2:4">
      <c r="B88" s="91"/>
      <c r="C88" s="91"/>
      <c r="D88" s="91"/>
    </row>
    <row r="89" spans="2:4">
      <c r="B89" s="91"/>
      <c r="C89" s="91"/>
      <c r="D89" s="91"/>
    </row>
    <row r="90" spans="2:4">
      <c r="B90" s="91"/>
      <c r="C90" s="91"/>
      <c r="D90" s="91"/>
    </row>
    <row r="91" spans="2:4">
      <c r="B91" s="91"/>
      <c r="C91" s="91"/>
      <c r="D91" s="91"/>
    </row>
    <row r="92" spans="2:4">
      <c r="B92" s="91"/>
      <c r="C92" s="91"/>
      <c r="D92" s="91"/>
    </row>
    <row r="93" spans="2:4">
      <c r="B93" s="91"/>
      <c r="C93" s="91"/>
      <c r="D93" s="91"/>
    </row>
    <row r="94" spans="2:4">
      <c r="B94" s="91"/>
      <c r="C94" s="91"/>
      <c r="D94" s="91"/>
    </row>
    <row r="95" spans="2:4">
      <c r="B95" s="91"/>
      <c r="C95" s="91"/>
      <c r="D95" s="91"/>
    </row>
    <row r="96" spans="2:4">
      <c r="B96" s="91"/>
      <c r="C96" s="91"/>
      <c r="D96" s="91"/>
    </row>
    <row r="97" spans="2:4">
      <c r="B97" s="91"/>
      <c r="C97" s="91"/>
      <c r="D97" s="91"/>
    </row>
    <row r="98" spans="2:4">
      <c r="B98" s="91"/>
      <c r="C98" s="91"/>
      <c r="D98" s="91"/>
    </row>
    <row r="99" spans="2:4">
      <c r="B99" s="91"/>
      <c r="C99" s="91"/>
      <c r="D99" s="91"/>
    </row>
    <row r="100" spans="2:4">
      <c r="B100" s="91"/>
      <c r="C100" s="91"/>
      <c r="D100" s="91"/>
    </row>
    <row r="101" spans="2:4">
      <c r="B101" s="91"/>
      <c r="C101" s="91"/>
      <c r="D101" s="91"/>
    </row>
    <row r="102" spans="2:4">
      <c r="B102" s="91"/>
      <c r="C102" s="91"/>
      <c r="D102" s="91"/>
    </row>
    <row r="103" spans="2:4">
      <c r="B103" s="91"/>
      <c r="C103" s="91"/>
      <c r="D103" s="91"/>
    </row>
    <row r="104" spans="2:4">
      <c r="B104" s="91"/>
      <c r="C104" s="91"/>
      <c r="D104" s="91"/>
    </row>
    <row r="105" spans="2:4">
      <c r="B105" s="91"/>
      <c r="C105" s="91"/>
      <c r="D105" s="91"/>
    </row>
    <row r="106" spans="2:4">
      <c r="B106" s="91"/>
      <c r="C106" s="91"/>
      <c r="D106" s="91"/>
    </row>
    <row r="107" spans="2:4">
      <c r="B107" s="91"/>
      <c r="C107" s="91"/>
      <c r="D107" s="91"/>
    </row>
    <row r="108" spans="2:4">
      <c r="B108" s="91"/>
      <c r="C108" s="91"/>
      <c r="D108" s="91"/>
    </row>
    <row r="109" spans="2:4">
      <c r="B109" s="91"/>
      <c r="C109" s="91"/>
      <c r="D109" s="91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>
      <selection activeCell="L19" sqref="L19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155</v>
      </c>
      <c r="C1" s="68" t="s" vm="1">
        <v>233</v>
      </c>
    </row>
    <row r="2" spans="2:18">
      <c r="B2" s="47" t="s">
        <v>154</v>
      </c>
      <c r="C2" s="68" t="s">
        <v>234</v>
      </c>
    </row>
    <row r="3" spans="2:18">
      <c r="B3" s="47" t="s">
        <v>156</v>
      </c>
      <c r="C3" s="68" t="s">
        <v>235</v>
      </c>
    </row>
    <row r="4" spans="2:18">
      <c r="B4" s="47" t="s">
        <v>157</v>
      </c>
      <c r="C4" s="68">
        <v>2149</v>
      </c>
    </row>
    <row r="6" spans="2:18" ht="26.25" customHeight="1">
      <c r="B6" s="109" t="s">
        <v>195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1"/>
    </row>
    <row r="7" spans="2:18" s="3" customFormat="1" ht="78.75">
      <c r="B7" s="22" t="s">
        <v>92</v>
      </c>
      <c r="C7" s="30" t="s">
        <v>35</v>
      </c>
      <c r="D7" s="30" t="s">
        <v>46</v>
      </c>
      <c r="E7" s="30" t="s">
        <v>14</v>
      </c>
      <c r="F7" s="30" t="s">
        <v>47</v>
      </c>
      <c r="G7" s="30" t="s">
        <v>80</v>
      </c>
      <c r="H7" s="30" t="s">
        <v>17</v>
      </c>
      <c r="I7" s="30" t="s">
        <v>79</v>
      </c>
      <c r="J7" s="30" t="s">
        <v>16</v>
      </c>
      <c r="K7" s="30" t="s">
        <v>193</v>
      </c>
      <c r="L7" s="30" t="s">
        <v>214</v>
      </c>
      <c r="M7" s="30" t="s">
        <v>194</v>
      </c>
      <c r="N7" s="30" t="s">
        <v>44</v>
      </c>
      <c r="O7" s="30" t="s">
        <v>158</v>
      </c>
      <c r="P7" s="31" t="s">
        <v>160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216</v>
      </c>
      <c r="M8" s="32" t="s">
        <v>212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99" t="s">
        <v>462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100">
        <v>0</v>
      </c>
      <c r="N10" s="91"/>
      <c r="O10" s="91"/>
      <c r="P10" s="91"/>
      <c r="Q10" s="5"/>
    </row>
    <row r="11" spans="2:18" ht="20.25" customHeight="1">
      <c r="B11" s="89" t="s">
        <v>224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8">
      <c r="B12" s="89" t="s">
        <v>88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8">
      <c r="B13" s="89" t="s">
        <v>215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8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8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1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16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1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1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1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1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1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1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155</v>
      </c>
      <c r="C1" s="68" t="s" vm="1">
        <v>233</v>
      </c>
    </row>
    <row r="2" spans="2:18">
      <c r="B2" s="47" t="s">
        <v>154</v>
      </c>
      <c r="C2" s="68" t="s">
        <v>234</v>
      </c>
    </row>
    <row r="3" spans="2:18">
      <c r="B3" s="47" t="s">
        <v>156</v>
      </c>
      <c r="C3" s="68" t="s">
        <v>235</v>
      </c>
    </row>
    <row r="4" spans="2:18">
      <c r="B4" s="47" t="s">
        <v>157</v>
      </c>
      <c r="C4" s="68">
        <v>2149</v>
      </c>
    </row>
    <row r="6" spans="2:18" ht="26.25" customHeight="1">
      <c r="B6" s="109" t="s">
        <v>196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1"/>
    </row>
    <row r="7" spans="2:18" s="3" customFormat="1" ht="78.75">
      <c r="B7" s="22" t="s">
        <v>92</v>
      </c>
      <c r="C7" s="30" t="s">
        <v>35</v>
      </c>
      <c r="D7" s="30" t="s">
        <v>46</v>
      </c>
      <c r="E7" s="30" t="s">
        <v>14</v>
      </c>
      <c r="F7" s="30" t="s">
        <v>47</v>
      </c>
      <c r="G7" s="30" t="s">
        <v>80</v>
      </c>
      <c r="H7" s="30" t="s">
        <v>17</v>
      </c>
      <c r="I7" s="30" t="s">
        <v>79</v>
      </c>
      <c r="J7" s="30" t="s">
        <v>16</v>
      </c>
      <c r="K7" s="30" t="s">
        <v>193</v>
      </c>
      <c r="L7" s="30" t="s">
        <v>209</v>
      </c>
      <c r="M7" s="30" t="s">
        <v>194</v>
      </c>
      <c r="N7" s="30" t="s">
        <v>44</v>
      </c>
      <c r="O7" s="30" t="s">
        <v>158</v>
      </c>
      <c r="P7" s="31" t="s">
        <v>160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216</v>
      </c>
      <c r="M8" s="32" t="s">
        <v>212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99" t="s">
        <v>463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100">
        <v>0</v>
      </c>
      <c r="N10" s="91"/>
      <c r="O10" s="91"/>
      <c r="P10" s="91"/>
      <c r="Q10" s="5"/>
    </row>
    <row r="11" spans="2:18" ht="20.25" customHeight="1">
      <c r="B11" s="89" t="s">
        <v>224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8">
      <c r="B12" s="89" t="s">
        <v>88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8">
      <c r="B13" s="89" t="s">
        <v>215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8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8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1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16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1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1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1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1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1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1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zoomScale="85" zoomScaleNormal="85" workbookViewId="0">
      <selection activeCell="H11" sqref="H11:R595"/>
    </sheetView>
  </sheetViews>
  <sheetFormatPr defaultColWidth="9.140625" defaultRowHeight="18"/>
  <cols>
    <col min="1" max="1" width="6.28515625" style="1" customWidth="1"/>
    <col min="2" max="2" width="32" style="2" bestFit="1" customWidth="1"/>
    <col min="3" max="3" width="51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0.57031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47" t="s">
        <v>155</v>
      </c>
      <c r="C1" s="68" t="s" vm="1">
        <v>233</v>
      </c>
    </row>
    <row r="2" spans="2:53">
      <c r="B2" s="47" t="s">
        <v>154</v>
      </c>
      <c r="C2" s="68" t="s">
        <v>234</v>
      </c>
    </row>
    <row r="3" spans="2:53">
      <c r="B3" s="47" t="s">
        <v>156</v>
      </c>
      <c r="C3" s="68" t="s">
        <v>235</v>
      </c>
    </row>
    <row r="4" spans="2:53">
      <c r="B4" s="47" t="s">
        <v>157</v>
      </c>
      <c r="C4" s="68">
        <v>2149</v>
      </c>
    </row>
    <row r="6" spans="2:53" ht="21.75" customHeight="1">
      <c r="B6" s="112" t="s">
        <v>185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4"/>
    </row>
    <row r="7" spans="2:53" ht="27.75" customHeight="1">
      <c r="B7" s="115" t="s">
        <v>65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/>
      <c r="AU7" s="3"/>
      <c r="AV7" s="3"/>
    </row>
    <row r="8" spans="2:53" s="3" customFormat="1" ht="66" customHeight="1">
      <c r="B8" s="22" t="s">
        <v>91</v>
      </c>
      <c r="C8" s="30" t="s">
        <v>35</v>
      </c>
      <c r="D8" s="30" t="s">
        <v>95</v>
      </c>
      <c r="E8" s="30" t="s">
        <v>14</v>
      </c>
      <c r="F8" s="30" t="s">
        <v>47</v>
      </c>
      <c r="G8" s="30" t="s">
        <v>80</v>
      </c>
      <c r="H8" s="30" t="s">
        <v>17</v>
      </c>
      <c r="I8" s="30" t="s">
        <v>79</v>
      </c>
      <c r="J8" s="30" t="s">
        <v>16</v>
      </c>
      <c r="K8" s="30" t="s">
        <v>18</v>
      </c>
      <c r="L8" s="30" t="s">
        <v>209</v>
      </c>
      <c r="M8" s="30" t="s">
        <v>208</v>
      </c>
      <c r="N8" s="30" t="s">
        <v>223</v>
      </c>
      <c r="O8" s="30" t="s">
        <v>45</v>
      </c>
      <c r="P8" s="30" t="s">
        <v>211</v>
      </c>
      <c r="Q8" s="30" t="s">
        <v>158</v>
      </c>
      <c r="R8" s="60" t="s">
        <v>160</v>
      </c>
      <c r="AM8" s="1"/>
      <c r="AU8" s="1"/>
      <c r="AV8" s="1"/>
      <c r="AW8" s="1"/>
    </row>
    <row r="9" spans="2:53" s="3" customFormat="1" ht="21.75" customHeight="1">
      <c r="B9" s="15"/>
      <c r="C9" s="32"/>
      <c r="D9" s="32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216</v>
      </c>
      <c r="M9" s="32"/>
      <c r="N9" s="16" t="s">
        <v>212</v>
      </c>
      <c r="O9" s="32" t="s">
        <v>217</v>
      </c>
      <c r="P9" s="32" t="s">
        <v>19</v>
      </c>
      <c r="Q9" s="32" t="s">
        <v>19</v>
      </c>
      <c r="R9" s="33" t="s">
        <v>19</v>
      </c>
      <c r="AU9" s="1"/>
      <c r="AV9" s="1"/>
    </row>
    <row r="10" spans="2:53" s="4" customFormat="1" ht="18" customHeight="1">
      <c r="B10" s="18"/>
      <c r="C10" s="34" t="s">
        <v>0</v>
      </c>
      <c r="D10" s="34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89</v>
      </c>
      <c r="R10" s="20" t="s">
        <v>90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69" t="s">
        <v>26</v>
      </c>
      <c r="C11" s="70"/>
      <c r="D11" s="70"/>
      <c r="E11" s="70"/>
      <c r="F11" s="70"/>
      <c r="G11" s="70"/>
      <c r="H11" s="78">
        <v>7.5584374082569532</v>
      </c>
      <c r="I11" s="70"/>
      <c r="J11" s="70"/>
      <c r="K11" s="79">
        <v>1.3345455657507194E-3</v>
      </c>
      <c r="L11" s="78"/>
      <c r="M11" s="80"/>
      <c r="N11" s="70"/>
      <c r="O11" s="78">
        <v>580.58656300799987</v>
      </c>
      <c r="P11" s="70"/>
      <c r="Q11" s="79">
        <f>O11/$O$11</f>
        <v>1</v>
      </c>
      <c r="R11" s="79">
        <f>O11/'סכום נכסי הקרן'!$C$42</f>
        <v>0.15443540362876881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71" t="s">
        <v>206</v>
      </c>
      <c r="C12" s="72"/>
      <c r="D12" s="72"/>
      <c r="E12" s="72"/>
      <c r="F12" s="72"/>
      <c r="G12" s="72"/>
      <c r="H12" s="81">
        <v>7.5584374082569532</v>
      </c>
      <c r="I12" s="72"/>
      <c r="J12" s="72"/>
      <c r="K12" s="82">
        <v>1.3345455657507194E-3</v>
      </c>
      <c r="L12" s="81"/>
      <c r="M12" s="83"/>
      <c r="N12" s="72"/>
      <c r="O12" s="81">
        <v>580.58656300799987</v>
      </c>
      <c r="P12" s="72"/>
      <c r="Q12" s="82">
        <f t="shared" ref="Q12:Q25" si="0">O12/$O$11</f>
        <v>1</v>
      </c>
      <c r="R12" s="82">
        <f>O12/'סכום נכסי הקרן'!$C$42</f>
        <v>0.15443540362876881</v>
      </c>
      <c r="AW12" s="4"/>
    </row>
    <row r="13" spans="2:53">
      <c r="B13" s="73" t="s">
        <v>25</v>
      </c>
      <c r="C13" s="74"/>
      <c r="D13" s="74"/>
      <c r="E13" s="74"/>
      <c r="F13" s="74"/>
      <c r="G13" s="74"/>
      <c r="H13" s="84">
        <v>6.7313754465251847</v>
      </c>
      <c r="I13" s="74"/>
      <c r="J13" s="74"/>
      <c r="K13" s="85">
        <v>-3.7454726483607537E-3</v>
      </c>
      <c r="L13" s="84"/>
      <c r="M13" s="86"/>
      <c r="N13" s="74"/>
      <c r="O13" s="84">
        <v>290.61057597000001</v>
      </c>
      <c r="P13" s="74"/>
      <c r="Q13" s="85">
        <f t="shared" si="0"/>
        <v>0.50054650673339074</v>
      </c>
      <c r="R13" s="85">
        <f>O13/'סכום נכסי הקרן'!$C$42</f>
        <v>7.7302101802341441E-2</v>
      </c>
    </row>
    <row r="14" spans="2:53">
      <c r="B14" s="75" t="s">
        <v>24</v>
      </c>
      <c r="C14" s="72"/>
      <c r="D14" s="72"/>
      <c r="E14" s="72"/>
      <c r="F14" s="72"/>
      <c r="G14" s="72"/>
      <c r="H14" s="81">
        <v>6.7313754465251847</v>
      </c>
      <c r="I14" s="72"/>
      <c r="J14" s="72"/>
      <c r="K14" s="82">
        <v>-3.7454726483607537E-3</v>
      </c>
      <c r="L14" s="81"/>
      <c r="M14" s="83"/>
      <c r="N14" s="72"/>
      <c r="O14" s="81">
        <v>290.61057597000001</v>
      </c>
      <c r="P14" s="72"/>
      <c r="Q14" s="82">
        <f t="shared" si="0"/>
        <v>0.50054650673339074</v>
      </c>
      <c r="R14" s="82">
        <f>O14/'סכום נכסי הקרן'!$C$42</f>
        <v>7.7302101802341441E-2</v>
      </c>
    </row>
    <row r="15" spans="2:53">
      <c r="B15" s="76" t="s">
        <v>236</v>
      </c>
      <c r="C15" s="74" t="s">
        <v>237</v>
      </c>
      <c r="D15" s="87" t="s">
        <v>96</v>
      </c>
      <c r="E15" s="74" t="s">
        <v>238</v>
      </c>
      <c r="F15" s="74"/>
      <c r="G15" s="74"/>
      <c r="H15" s="84">
        <v>1.0399999999758023</v>
      </c>
      <c r="I15" s="87" t="s">
        <v>140</v>
      </c>
      <c r="J15" s="88">
        <v>0.04</v>
      </c>
      <c r="K15" s="85">
        <v>-8.000000000921814E-4</v>
      </c>
      <c r="L15" s="84">
        <v>24625.183700999998</v>
      </c>
      <c r="M15" s="86">
        <v>140.97</v>
      </c>
      <c r="N15" s="74"/>
      <c r="O15" s="84">
        <v>34.714121495999997</v>
      </c>
      <c r="P15" s="85">
        <v>1.5838364665190401E-6</v>
      </c>
      <c r="Q15" s="85">
        <f t="shared" si="0"/>
        <v>5.9791465576032758E-2</v>
      </c>
      <c r="R15" s="85">
        <f>O15/'סכום נכסי הקרן'!$C$42</f>
        <v>9.2339191197902543E-3</v>
      </c>
    </row>
    <row r="16" spans="2:53" ht="20.25">
      <c r="B16" s="76" t="s">
        <v>239</v>
      </c>
      <c r="C16" s="74" t="s">
        <v>240</v>
      </c>
      <c r="D16" s="87" t="s">
        <v>96</v>
      </c>
      <c r="E16" s="74" t="s">
        <v>238</v>
      </c>
      <c r="F16" s="74"/>
      <c r="G16" s="74"/>
      <c r="H16" s="84">
        <v>3.7599999999723779</v>
      </c>
      <c r="I16" s="87" t="s">
        <v>140</v>
      </c>
      <c r="J16" s="88">
        <v>0.04</v>
      </c>
      <c r="K16" s="85">
        <v>-4.9999999998561378E-3</v>
      </c>
      <c r="L16" s="84">
        <v>23019.916616999999</v>
      </c>
      <c r="M16" s="86">
        <v>150.97999999999999</v>
      </c>
      <c r="N16" s="74"/>
      <c r="O16" s="84">
        <v>34.755470520999999</v>
      </c>
      <c r="P16" s="85">
        <v>1.9814190607178891E-6</v>
      </c>
      <c r="Q16" s="85">
        <f t="shared" si="0"/>
        <v>5.9862684973164125E-2</v>
      </c>
      <c r="R16" s="85">
        <f>O16/'סכום נכסי הקרן'!$C$42</f>
        <v>9.2449179161324339E-3</v>
      </c>
      <c r="AU16" s="4"/>
    </row>
    <row r="17" spans="2:48" ht="20.25">
      <c r="B17" s="76" t="s">
        <v>241</v>
      </c>
      <c r="C17" s="74" t="s">
        <v>242</v>
      </c>
      <c r="D17" s="87" t="s">
        <v>96</v>
      </c>
      <c r="E17" s="74" t="s">
        <v>238</v>
      </c>
      <c r="F17" s="74"/>
      <c r="G17" s="74"/>
      <c r="H17" s="84">
        <v>6.7700000000206613</v>
      </c>
      <c r="I17" s="87" t="s">
        <v>140</v>
      </c>
      <c r="J17" s="88">
        <v>7.4999999999999997E-3</v>
      </c>
      <c r="K17" s="85">
        <v>-6.6999999999614764E-3</v>
      </c>
      <c r="L17" s="84">
        <v>25666.495243000001</v>
      </c>
      <c r="M17" s="86">
        <v>111.25</v>
      </c>
      <c r="N17" s="74"/>
      <c r="O17" s="84">
        <v>28.553974833000002</v>
      </c>
      <c r="P17" s="85">
        <v>1.6067822774853679E-6</v>
      </c>
      <c r="Q17" s="85">
        <f t="shared" si="0"/>
        <v>4.9181253326054941E-2</v>
      </c>
      <c r="R17" s="85">
        <f>O17/'סכום נכסי הקרן'!$C$42</f>
        <v>7.5953267083780232E-3</v>
      </c>
      <c r="AV17" s="4"/>
    </row>
    <row r="18" spans="2:48">
      <c r="B18" s="76" t="s">
        <v>243</v>
      </c>
      <c r="C18" s="74" t="s">
        <v>244</v>
      </c>
      <c r="D18" s="87" t="s">
        <v>96</v>
      </c>
      <c r="E18" s="74" t="s">
        <v>238</v>
      </c>
      <c r="F18" s="74"/>
      <c r="G18" s="74"/>
      <c r="H18" s="84">
        <v>13.070000000162466</v>
      </c>
      <c r="I18" s="87" t="s">
        <v>140</v>
      </c>
      <c r="J18" s="88">
        <v>0.04</v>
      </c>
      <c r="K18" s="85">
        <v>-3.699999999861463E-3</v>
      </c>
      <c r="L18" s="84">
        <v>7765.3965599999992</v>
      </c>
      <c r="M18" s="86">
        <v>204.5</v>
      </c>
      <c r="N18" s="74"/>
      <c r="O18" s="84">
        <v>15.880236005999999</v>
      </c>
      <c r="P18" s="85">
        <v>4.7870710188136149E-7</v>
      </c>
      <c r="Q18" s="85">
        <f t="shared" si="0"/>
        <v>2.7352055692996095E-2</v>
      </c>
      <c r="R18" s="85">
        <f>O18/'סכום נכסי הקרן'!$C$42</f>
        <v>4.2241257610244158E-3</v>
      </c>
      <c r="AU18" s="3"/>
    </row>
    <row r="19" spans="2:48">
      <c r="B19" s="76" t="s">
        <v>245</v>
      </c>
      <c r="C19" s="74" t="s">
        <v>246</v>
      </c>
      <c r="D19" s="87" t="s">
        <v>96</v>
      </c>
      <c r="E19" s="74" t="s">
        <v>238</v>
      </c>
      <c r="F19" s="74"/>
      <c r="G19" s="74"/>
      <c r="H19" s="84">
        <v>17.249999999928509</v>
      </c>
      <c r="I19" s="87" t="s">
        <v>140</v>
      </c>
      <c r="J19" s="88">
        <v>2.75E-2</v>
      </c>
      <c r="K19" s="85">
        <v>-8.0000000001906476E-4</v>
      </c>
      <c r="L19" s="84">
        <v>12043.637279</v>
      </c>
      <c r="M19" s="86">
        <v>174.21</v>
      </c>
      <c r="N19" s="74"/>
      <c r="O19" s="84">
        <v>20.981220861999997</v>
      </c>
      <c r="P19" s="85">
        <v>6.813913225336006E-7</v>
      </c>
      <c r="Q19" s="85">
        <f t="shared" si="0"/>
        <v>3.6137971835408976E-2</v>
      </c>
      <c r="R19" s="85">
        <f>O19/'סכום נכסי הקרן'!$C$42</f>
        <v>5.5809822667264638E-3</v>
      </c>
      <c r="AV19" s="3"/>
    </row>
    <row r="20" spans="2:48">
      <c r="B20" s="76" t="s">
        <v>247</v>
      </c>
      <c r="C20" s="74" t="s">
        <v>248</v>
      </c>
      <c r="D20" s="87" t="s">
        <v>96</v>
      </c>
      <c r="E20" s="74" t="s">
        <v>238</v>
      </c>
      <c r="F20" s="74"/>
      <c r="G20" s="74"/>
      <c r="H20" s="84">
        <v>3.1499999999857655</v>
      </c>
      <c r="I20" s="87" t="s">
        <v>140</v>
      </c>
      <c r="J20" s="88">
        <v>1.7500000000000002E-2</v>
      </c>
      <c r="K20" s="85">
        <v>-4.3000000000750554E-3</v>
      </c>
      <c r="L20" s="84">
        <v>35036.477536999999</v>
      </c>
      <c r="M20" s="86">
        <v>110.28</v>
      </c>
      <c r="N20" s="74"/>
      <c r="O20" s="84">
        <v>38.638226596999999</v>
      </c>
      <c r="P20" s="85">
        <v>2.0732323140652067E-6</v>
      </c>
      <c r="Q20" s="85">
        <f t="shared" si="0"/>
        <v>6.6550328682800752E-2</v>
      </c>
      <c r="R20" s="85">
        <f>O20/'סכום נכסי הקרן'!$C$42</f>
        <v>1.0277726871755563E-2</v>
      </c>
    </row>
    <row r="21" spans="2:48">
      <c r="B21" s="76" t="s">
        <v>249</v>
      </c>
      <c r="C21" s="74" t="s">
        <v>250</v>
      </c>
      <c r="D21" s="87" t="s">
        <v>96</v>
      </c>
      <c r="E21" s="74" t="s">
        <v>238</v>
      </c>
      <c r="F21" s="74"/>
      <c r="G21" s="74"/>
      <c r="H21" s="84">
        <v>0.33000000222529491</v>
      </c>
      <c r="I21" s="87" t="s">
        <v>140</v>
      </c>
      <c r="J21" s="88">
        <v>1E-3</v>
      </c>
      <c r="K21" s="85">
        <v>-8.3999999554941022E-3</v>
      </c>
      <c r="L21" s="84">
        <v>79.944806999999997</v>
      </c>
      <c r="M21" s="86">
        <v>101.18</v>
      </c>
      <c r="N21" s="74"/>
      <c r="O21" s="84">
        <v>8.0888154000000004E-2</v>
      </c>
      <c r="P21" s="85">
        <v>6.6406092054320984E-9</v>
      </c>
      <c r="Q21" s="85">
        <f t="shared" si="0"/>
        <v>1.3932143655016944E-4</v>
      </c>
      <c r="R21" s="85">
        <f>O21/'סכום נכסי הקרן'!$C$42</f>
        <v>2.1516162287765321E-5</v>
      </c>
    </row>
    <row r="22" spans="2:48">
      <c r="B22" s="76" t="s">
        <v>251</v>
      </c>
      <c r="C22" s="74" t="s">
        <v>252</v>
      </c>
      <c r="D22" s="87" t="s">
        <v>96</v>
      </c>
      <c r="E22" s="74" t="s">
        <v>238</v>
      </c>
      <c r="F22" s="74"/>
      <c r="G22" s="74"/>
      <c r="H22" s="84">
        <v>5.2300000000452673</v>
      </c>
      <c r="I22" s="87" t="s">
        <v>140</v>
      </c>
      <c r="J22" s="88">
        <v>7.4999999999999997E-3</v>
      </c>
      <c r="K22" s="85">
        <v>-6.1000000000893048E-3</v>
      </c>
      <c r="L22" s="84">
        <v>29978.770654000004</v>
      </c>
      <c r="M22" s="86">
        <v>108.32</v>
      </c>
      <c r="N22" s="74"/>
      <c r="O22" s="84">
        <v>32.473004911000004</v>
      </c>
      <c r="P22" s="85">
        <v>1.7695482216097931E-6</v>
      </c>
      <c r="Q22" s="85">
        <f t="shared" si="0"/>
        <v>5.5931375233278624E-2</v>
      </c>
      <c r="R22" s="85">
        <f>O22/'סכום נכסי הקרן'!$C$42</f>
        <v>8.6377845096635066E-3</v>
      </c>
    </row>
    <row r="23" spans="2:48">
      <c r="B23" s="76" t="s">
        <v>253</v>
      </c>
      <c r="C23" s="74" t="s">
        <v>254</v>
      </c>
      <c r="D23" s="87" t="s">
        <v>96</v>
      </c>
      <c r="E23" s="74" t="s">
        <v>238</v>
      </c>
      <c r="F23" s="74"/>
      <c r="G23" s="74"/>
      <c r="H23" s="84">
        <v>8.7500000000680238</v>
      </c>
      <c r="I23" s="87" t="s">
        <v>140</v>
      </c>
      <c r="J23" s="88">
        <v>5.0000000000000001E-3</v>
      </c>
      <c r="K23" s="85">
        <v>-6.9000000001768601E-3</v>
      </c>
      <c r="L23" s="84">
        <v>26487.956558999998</v>
      </c>
      <c r="M23" s="86">
        <v>111</v>
      </c>
      <c r="N23" s="74"/>
      <c r="O23" s="84">
        <v>29.401630691999998</v>
      </c>
      <c r="P23" s="85">
        <v>1.9464558109789015E-6</v>
      </c>
      <c r="Q23" s="85">
        <f t="shared" si="0"/>
        <v>5.0641252425256134E-2</v>
      </c>
      <c r="R23" s="85">
        <f>O23/'סכום נכסי הקרן'!$C$42</f>
        <v>7.8208022585607977E-3</v>
      </c>
    </row>
    <row r="24" spans="2:48">
      <c r="B24" s="76" t="s">
        <v>255</v>
      </c>
      <c r="C24" s="74" t="s">
        <v>256</v>
      </c>
      <c r="D24" s="87" t="s">
        <v>96</v>
      </c>
      <c r="E24" s="74" t="s">
        <v>238</v>
      </c>
      <c r="F24" s="74"/>
      <c r="G24" s="74"/>
      <c r="H24" s="84">
        <v>22.48000000046272</v>
      </c>
      <c r="I24" s="87" t="s">
        <v>140</v>
      </c>
      <c r="J24" s="88">
        <v>0.01</v>
      </c>
      <c r="K24" s="85">
        <v>1.5000000001701183E-3</v>
      </c>
      <c r="L24" s="84">
        <v>14479.698630999999</v>
      </c>
      <c r="M24" s="86">
        <v>121.79</v>
      </c>
      <c r="N24" s="74"/>
      <c r="O24" s="84">
        <v>17.634824458000001</v>
      </c>
      <c r="P24" s="85">
        <v>8.7696625808152123E-7</v>
      </c>
      <c r="Q24" s="85">
        <f t="shared" si="0"/>
        <v>3.03741519036103E-2</v>
      </c>
      <c r="R24" s="85">
        <f>O24/'סכום נכסי הקרן'!$C$42</f>
        <v>4.6908444091155925E-3</v>
      </c>
    </row>
    <row r="25" spans="2:48">
      <c r="B25" s="76" t="s">
        <v>257</v>
      </c>
      <c r="C25" s="74" t="s">
        <v>258</v>
      </c>
      <c r="D25" s="87" t="s">
        <v>96</v>
      </c>
      <c r="E25" s="74" t="s">
        <v>238</v>
      </c>
      <c r="F25" s="74"/>
      <c r="G25" s="74"/>
      <c r="H25" s="84">
        <v>2.1700000000053334</v>
      </c>
      <c r="I25" s="87" t="s">
        <v>140</v>
      </c>
      <c r="J25" s="88">
        <v>2.75E-2</v>
      </c>
      <c r="K25" s="85">
        <v>-2.0999999998933248E-3</v>
      </c>
      <c r="L25" s="84">
        <v>33289.220958999998</v>
      </c>
      <c r="M25" s="86">
        <v>112.64</v>
      </c>
      <c r="N25" s="74"/>
      <c r="O25" s="84">
        <v>37.496977440000002</v>
      </c>
      <c r="P25" s="85">
        <v>1.9823685337930583E-6</v>
      </c>
      <c r="Q25" s="85">
        <f t="shared" si="0"/>
        <v>6.4584645648237876E-2</v>
      </c>
      <c r="R25" s="85">
        <f>O25/'סכום נכסי הקרן'!$C$42</f>
        <v>9.9741558189066215E-3</v>
      </c>
    </row>
    <row r="26" spans="2:48">
      <c r="B26" s="77"/>
      <c r="C26" s="74"/>
      <c r="D26" s="74"/>
      <c r="E26" s="74"/>
      <c r="F26" s="74"/>
      <c r="G26" s="74"/>
      <c r="H26" s="74"/>
      <c r="I26" s="74"/>
      <c r="J26" s="74"/>
      <c r="K26" s="85"/>
      <c r="L26" s="84"/>
      <c r="M26" s="86"/>
      <c r="N26" s="74"/>
      <c r="O26" s="74"/>
      <c r="P26" s="74"/>
      <c r="Q26" s="85"/>
      <c r="R26" s="74"/>
    </row>
    <row r="27" spans="2:48">
      <c r="B27" s="73" t="s">
        <v>36</v>
      </c>
      <c r="C27" s="74"/>
      <c r="D27" s="74"/>
      <c r="E27" s="74"/>
      <c r="F27" s="74"/>
      <c r="G27" s="74"/>
      <c r="H27" s="84">
        <v>8.3873093280212991</v>
      </c>
      <c r="I27" s="74"/>
      <c r="J27" s="74"/>
      <c r="K27" s="85">
        <v>6.5071699872092693E-3</v>
      </c>
      <c r="L27" s="84"/>
      <c r="M27" s="86"/>
      <c r="N27" s="74"/>
      <c r="O27" s="84">
        <v>289.97598703799991</v>
      </c>
      <c r="P27" s="74"/>
      <c r="Q27" s="85">
        <f t="shared" ref="Q27:Q35" si="1">O27/$O$11</f>
        <v>0.49945349326660932</v>
      </c>
      <c r="R27" s="85">
        <f>O27/'סכום נכסי הקרן'!$C$42</f>
        <v>7.7133301826427372E-2</v>
      </c>
    </row>
    <row r="28" spans="2:48">
      <c r="B28" s="75" t="s">
        <v>22</v>
      </c>
      <c r="C28" s="72"/>
      <c r="D28" s="72"/>
      <c r="E28" s="72"/>
      <c r="F28" s="72"/>
      <c r="G28" s="72"/>
      <c r="H28" s="81">
        <v>0.33327445952292467</v>
      </c>
      <c r="I28" s="72"/>
      <c r="J28" s="72"/>
      <c r="K28" s="82">
        <v>5.5459040571140099E-4</v>
      </c>
      <c r="L28" s="81"/>
      <c r="M28" s="83"/>
      <c r="N28" s="72"/>
      <c r="O28" s="81">
        <v>1.9395551130000002</v>
      </c>
      <c r="P28" s="72"/>
      <c r="Q28" s="82">
        <f t="shared" si="1"/>
        <v>3.3406820560076848E-3</v>
      </c>
      <c r="R28" s="82">
        <f>O28/'סכום נכסי הקרן'!$C$42</f>
        <v>5.1591958171493197E-4</v>
      </c>
    </row>
    <row r="29" spans="2:48">
      <c r="B29" s="76" t="s">
        <v>259</v>
      </c>
      <c r="C29" s="74" t="s">
        <v>260</v>
      </c>
      <c r="D29" s="87" t="s">
        <v>96</v>
      </c>
      <c r="E29" s="74" t="s">
        <v>238</v>
      </c>
      <c r="F29" s="74"/>
      <c r="G29" s="74"/>
      <c r="H29" s="84">
        <v>0.29000000000000004</v>
      </c>
      <c r="I29" s="87" t="s">
        <v>140</v>
      </c>
      <c r="J29" s="88">
        <v>0</v>
      </c>
      <c r="K29" s="88">
        <v>0</v>
      </c>
      <c r="L29" s="84">
        <v>563.17949999999996</v>
      </c>
      <c r="M29" s="86">
        <v>100</v>
      </c>
      <c r="N29" s="74"/>
      <c r="O29" s="84">
        <v>0.56317949999999994</v>
      </c>
      <c r="P29" s="85">
        <v>6.257549999999999E-8</v>
      </c>
      <c r="Q29" s="85">
        <f t="shared" si="1"/>
        <v>9.7001814351711053E-4</v>
      </c>
      <c r="R29" s="85">
        <f>O29/'סכום נכסי הקרן'!$C$42</f>
        <v>1.4980514352129395E-4</v>
      </c>
    </row>
    <row r="30" spans="2:48">
      <c r="B30" s="76" t="s">
        <v>261</v>
      </c>
      <c r="C30" s="74" t="s">
        <v>262</v>
      </c>
      <c r="D30" s="87" t="s">
        <v>96</v>
      </c>
      <c r="E30" s="74" t="s">
        <v>238</v>
      </c>
      <c r="F30" s="74"/>
      <c r="G30" s="74"/>
      <c r="H30" s="84">
        <v>0.52000000165885296</v>
      </c>
      <c r="I30" s="87" t="s">
        <v>140</v>
      </c>
      <c r="J30" s="88">
        <v>0</v>
      </c>
      <c r="K30" s="88">
        <v>0</v>
      </c>
      <c r="L30" s="84">
        <v>289.35655100000002</v>
      </c>
      <c r="M30" s="86">
        <v>100</v>
      </c>
      <c r="N30" s="74"/>
      <c r="O30" s="84">
        <v>0.28935655100000002</v>
      </c>
      <c r="P30" s="85">
        <v>3.6169568875000003E-8</v>
      </c>
      <c r="Q30" s="85">
        <f t="shared" si="1"/>
        <v>4.9838657908452661E-4</v>
      </c>
      <c r="R30" s="85">
        <f>O30/'סכום נכסי הקרן'!$C$42</f>
        <v>7.6968532504080163E-5</v>
      </c>
    </row>
    <row r="31" spans="2:48">
      <c r="B31" s="76" t="s">
        <v>263</v>
      </c>
      <c r="C31" s="74" t="s">
        <v>264</v>
      </c>
      <c r="D31" s="87" t="s">
        <v>96</v>
      </c>
      <c r="E31" s="74" t="s">
        <v>238</v>
      </c>
      <c r="F31" s="74"/>
      <c r="G31" s="74"/>
      <c r="H31" s="84">
        <v>0.34999999966409473</v>
      </c>
      <c r="I31" s="87" t="s">
        <v>140</v>
      </c>
      <c r="J31" s="88">
        <v>0</v>
      </c>
      <c r="K31" s="85">
        <v>6.0000000134362113E-4</v>
      </c>
      <c r="L31" s="84">
        <v>297.762519</v>
      </c>
      <c r="M31" s="86">
        <v>99.98</v>
      </c>
      <c r="N31" s="74"/>
      <c r="O31" s="84">
        <v>0.29770296600000001</v>
      </c>
      <c r="P31" s="85">
        <v>3.3084724333333332E-8</v>
      </c>
      <c r="Q31" s="85">
        <f t="shared" si="1"/>
        <v>5.1276241127181927E-4</v>
      </c>
      <c r="R31" s="85">
        <f>O31/'סכום נכסי הקרן'!$C$42</f>
        <v>7.9188669950424145E-5</v>
      </c>
    </row>
    <row r="32" spans="2:48">
      <c r="B32" s="76" t="s">
        <v>265</v>
      </c>
      <c r="C32" s="74" t="s">
        <v>266</v>
      </c>
      <c r="D32" s="87" t="s">
        <v>96</v>
      </c>
      <c r="E32" s="74" t="s">
        <v>238</v>
      </c>
      <c r="F32" s="74"/>
      <c r="G32" s="74"/>
      <c r="H32" s="84">
        <v>0.420000001066344</v>
      </c>
      <c r="I32" s="87" t="s">
        <v>140</v>
      </c>
      <c r="J32" s="88">
        <v>0</v>
      </c>
      <c r="K32" s="88">
        <v>0</v>
      </c>
      <c r="L32" s="84">
        <v>206.312409</v>
      </c>
      <c r="M32" s="86">
        <v>100</v>
      </c>
      <c r="N32" s="74"/>
      <c r="O32" s="84">
        <v>0.206312409</v>
      </c>
      <c r="P32" s="85">
        <v>2.2923600999999999E-8</v>
      </c>
      <c r="Q32" s="85">
        <f t="shared" si="1"/>
        <v>3.5535167732973739E-4</v>
      </c>
      <c r="R32" s="85">
        <f>O32/'סכום נכסי הקרן'!$C$42</f>
        <v>5.4878879718578005E-5</v>
      </c>
    </row>
    <row r="33" spans="2:18">
      <c r="B33" s="76" t="s">
        <v>267</v>
      </c>
      <c r="C33" s="74" t="s">
        <v>268</v>
      </c>
      <c r="D33" s="87" t="s">
        <v>96</v>
      </c>
      <c r="E33" s="74" t="s">
        <v>238</v>
      </c>
      <c r="F33" s="74"/>
      <c r="G33" s="74"/>
      <c r="H33" s="84">
        <v>0.59000000392595109</v>
      </c>
      <c r="I33" s="87" t="s">
        <v>140</v>
      </c>
      <c r="J33" s="88">
        <v>0</v>
      </c>
      <c r="K33" s="85">
        <v>2.0000001962975535E-4</v>
      </c>
      <c r="L33" s="84">
        <v>101.89632999999999</v>
      </c>
      <c r="M33" s="86">
        <v>99.99</v>
      </c>
      <c r="N33" s="74"/>
      <c r="O33" s="84">
        <v>0.10188614</v>
      </c>
      <c r="P33" s="85">
        <v>1.455661857142857E-8</v>
      </c>
      <c r="Q33" s="85">
        <f t="shared" si="1"/>
        <v>1.7548828459296623E-4</v>
      </c>
      <c r="R33" s="85">
        <f>O33/'סכום נכסי הקרן'!$C$42</f>
        <v>2.710160406323499E-5</v>
      </c>
    </row>
    <row r="34" spans="2:18">
      <c r="B34" s="76" t="s">
        <v>269</v>
      </c>
      <c r="C34" s="74" t="s">
        <v>270</v>
      </c>
      <c r="D34" s="87" t="s">
        <v>96</v>
      </c>
      <c r="E34" s="74" t="s">
        <v>238</v>
      </c>
      <c r="F34" s="74"/>
      <c r="G34" s="74"/>
      <c r="H34" s="84">
        <v>0.10000010499801028</v>
      </c>
      <c r="I34" s="87" t="s">
        <v>140</v>
      </c>
      <c r="J34" s="88">
        <v>0</v>
      </c>
      <c r="K34" s="85">
        <v>1.0000010499801029E-3</v>
      </c>
      <c r="L34" s="84">
        <v>1.9049879999999999</v>
      </c>
      <c r="M34" s="86">
        <v>99.99</v>
      </c>
      <c r="N34" s="74"/>
      <c r="O34" s="84">
        <v>1.9047980000000003E-3</v>
      </c>
      <c r="P34" s="85">
        <v>2.1166533333333333E-10</v>
      </c>
      <c r="Q34" s="85">
        <f t="shared" si="1"/>
        <v>3.2808165420351871E-6</v>
      </c>
      <c r="R34" s="85">
        <f>O34/'סכום נכסי הקרן'!$C$42</f>
        <v>5.0667422690114559E-7</v>
      </c>
    </row>
    <row r="35" spans="2:18">
      <c r="B35" s="76" t="s">
        <v>271</v>
      </c>
      <c r="C35" s="74" t="s">
        <v>272</v>
      </c>
      <c r="D35" s="87" t="s">
        <v>96</v>
      </c>
      <c r="E35" s="74" t="s">
        <v>238</v>
      </c>
      <c r="F35" s="74"/>
      <c r="G35" s="74"/>
      <c r="H35" s="84">
        <v>0.16999999931137058</v>
      </c>
      <c r="I35" s="87" t="s">
        <v>140</v>
      </c>
      <c r="J35" s="88">
        <v>0</v>
      </c>
      <c r="K35" s="85">
        <v>6.0000000125205353E-4</v>
      </c>
      <c r="L35" s="84">
        <v>479.26067499999999</v>
      </c>
      <c r="M35" s="86">
        <v>99.99</v>
      </c>
      <c r="N35" s="74"/>
      <c r="O35" s="84">
        <v>0.47921274899999999</v>
      </c>
      <c r="P35" s="85">
        <v>4.3569152272727271E-8</v>
      </c>
      <c r="Q35" s="85">
        <f t="shared" si="1"/>
        <v>8.2539414366948919E-4</v>
      </c>
      <c r="R35" s="85">
        <f>O35/'סכום נכסי הקרן'!$C$42</f>
        <v>1.2747007773041954E-4</v>
      </c>
    </row>
    <row r="36" spans="2:18">
      <c r="B36" s="77"/>
      <c r="C36" s="74"/>
      <c r="D36" s="74"/>
      <c r="E36" s="74"/>
      <c r="F36" s="74"/>
      <c r="G36" s="74"/>
      <c r="H36" s="74"/>
      <c r="I36" s="74"/>
      <c r="J36" s="74"/>
      <c r="K36" s="85"/>
      <c r="L36" s="84"/>
      <c r="M36" s="86"/>
      <c r="N36" s="74"/>
      <c r="O36" s="74"/>
      <c r="P36" s="74"/>
      <c r="Q36" s="85"/>
      <c r="R36" s="74"/>
    </row>
    <row r="37" spans="2:18">
      <c r="B37" s="75" t="s">
        <v>23</v>
      </c>
      <c r="C37" s="72"/>
      <c r="D37" s="72"/>
      <c r="E37" s="72"/>
      <c r="F37" s="72"/>
      <c r="G37" s="72"/>
      <c r="H37" s="81">
        <v>8.441542899813161</v>
      </c>
      <c r="I37" s="72"/>
      <c r="J37" s="72"/>
      <c r="K37" s="82">
        <v>6.5255952189840214E-3</v>
      </c>
      <c r="L37" s="81"/>
      <c r="M37" s="83"/>
      <c r="N37" s="72"/>
      <c r="O37" s="81">
        <v>288.03643192499993</v>
      </c>
      <c r="P37" s="72"/>
      <c r="Q37" s="82">
        <f t="shared" ref="Q37:Q53" si="2">O37/$O$11</f>
        <v>0.49611281121060169</v>
      </c>
      <c r="R37" s="82">
        <f>O37/'סכום נכסי הקרן'!$C$42</f>
        <v>7.6617382244712443E-2</v>
      </c>
    </row>
    <row r="38" spans="2:18">
      <c r="B38" s="76" t="s">
        <v>273</v>
      </c>
      <c r="C38" s="74" t="s">
        <v>274</v>
      </c>
      <c r="D38" s="87" t="s">
        <v>96</v>
      </c>
      <c r="E38" s="74" t="s">
        <v>238</v>
      </c>
      <c r="F38" s="74"/>
      <c r="G38" s="74"/>
      <c r="H38" s="84">
        <v>5.4099999998910313</v>
      </c>
      <c r="I38" s="87" t="s">
        <v>140</v>
      </c>
      <c r="J38" s="88">
        <v>6.25E-2</v>
      </c>
      <c r="K38" s="85">
        <v>3.7999999997970625E-3</v>
      </c>
      <c r="L38" s="84">
        <v>16094.214721000002</v>
      </c>
      <c r="M38" s="86">
        <v>140.84</v>
      </c>
      <c r="N38" s="74"/>
      <c r="O38" s="84">
        <v>22.667092367000002</v>
      </c>
      <c r="P38" s="85">
        <v>9.7728275926653054E-7</v>
      </c>
      <c r="Q38" s="85">
        <f t="shared" si="2"/>
        <v>3.9041710248274679E-2</v>
      </c>
      <c r="R38" s="85">
        <f>O38/'סכום נכסי הקרן'!$C$42</f>
        <v>6.0294222805497401E-3</v>
      </c>
    </row>
    <row r="39" spans="2:18">
      <c r="B39" s="76" t="s">
        <v>275</v>
      </c>
      <c r="C39" s="74" t="s">
        <v>276</v>
      </c>
      <c r="D39" s="87" t="s">
        <v>96</v>
      </c>
      <c r="E39" s="74" t="s">
        <v>238</v>
      </c>
      <c r="F39" s="74"/>
      <c r="G39" s="74"/>
      <c r="H39" s="84">
        <v>3.5500000000251459</v>
      </c>
      <c r="I39" s="87" t="s">
        <v>140</v>
      </c>
      <c r="J39" s="88">
        <v>3.7499999999999999E-2</v>
      </c>
      <c r="K39" s="85">
        <v>2.0999999999245611E-3</v>
      </c>
      <c r="L39" s="84">
        <v>13936.341302000001</v>
      </c>
      <c r="M39" s="86">
        <v>114.14</v>
      </c>
      <c r="N39" s="74"/>
      <c r="O39" s="84">
        <v>15.906940172000001</v>
      </c>
      <c r="P39" s="85">
        <v>8.1385864679691747E-7</v>
      </c>
      <c r="Q39" s="85">
        <f t="shared" si="2"/>
        <v>2.7398050842903886E-2</v>
      </c>
      <c r="R39" s="85">
        <f>O39/'סכום נכסי הקרן'!$C$42</f>
        <v>4.2312290405653909E-3</v>
      </c>
    </row>
    <row r="40" spans="2:18">
      <c r="B40" s="76" t="s">
        <v>277</v>
      </c>
      <c r="C40" s="74" t="s">
        <v>278</v>
      </c>
      <c r="D40" s="87" t="s">
        <v>96</v>
      </c>
      <c r="E40" s="74" t="s">
        <v>238</v>
      </c>
      <c r="F40" s="74"/>
      <c r="G40" s="74"/>
      <c r="H40" s="84">
        <v>19.029999999976962</v>
      </c>
      <c r="I40" s="87" t="s">
        <v>140</v>
      </c>
      <c r="J40" s="88">
        <v>3.7499999999999999E-2</v>
      </c>
      <c r="K40" s="85">
        <v>1.5499999999936009E-2</v>
      </c>
      <c r="L40" s="84">
        <v>42039.794902000001</v>
      </c>
      <c r="M40" s="86">
        <v>148.69999999999999</v>
      </c>
      <c r="N40" s="74"/>
      <c r="O40" s="84">
        <v>62.513175848000003</v>
      </c>
      <c r="P40" s="85">
        <v>2.5148480789852791E-6</v>
      </c>
      <c r="Q40" s="85">
        <f t="shared" si="2"/>
        <v>0.10767244685120045</v>
      </c>
      <c r="R40" s="85">
        <f>O40/'סכום נכסי הקרן'!$C$42</f>
        <v>1.6628437789162297E-2</v>
      </c>
    </row>
    <row r="41" spans="2:18">
      <c r="B41" s="76" t="s">
        <v>279</v>
      </c>
      <c r="C41" s="74" t="s">
        <v>280</v>
      </c>
      <c r="D41" s="87" t="s">
        <v>96</v>
      </c>
      <c r="E41" s="74" t="s">
        <v>238</v>
      </c>
      <c r="F41" s="74"/>
      <c r="G41" s="74"/>
      <c r="H41" s="84">
        <v>2.3800000000117953</v>
      </c>
      <c r="I41" s="87" t="s">
        <v>140</v>
      </c>
      <c r="J41" s="88">
        <v>1.2500000000000001E-2</v>
      </c>
      <c r="K41" s="85">
        <v>1.0999999996461343E-3</v>
      </c>
      <c r="L41" s="84">
        <v>13108.295515</v>
      </c>
      <c r="M41" s="86">
        <v>103.48</v>
      </c>
      <c r="N41" s="74"/>
      <c r="O41" s="84">
        <v>13.564464468000001</v>
      </c>
      <c r="P41" s="85">
        <v>1.1282531560429683E-6</v>
      </c>
      <c r="Q41" s="85">
        <f t="shared" si="2"/>
        <v>2.3363379954442893E-2</v>
      </c>
      <c r="R41" s="85">
        <f>O41/'סכום נכסי הקרן'!$C$42</f>
        <v>3.6081330133966743E-3</v>
      </c>
    </row>
    <row r="42" spans="2:18">
      <c r="B42" s="76" t="s">
        <v>281</v>
      </c>
      <c r="C42" s="74" t="s">
        <v>282</v>
      </c>
      <c r="D42" s="87" t="s">
        <v>96</v>
      </c>
      <c r="E42" s="74" t="s">
        <v>238</v>
      </c>
      <c r="F42" s="74"/>
      <c r="G42" s="74"/>
      <c r="H42" s="84">
        <v>3.3300000000065664</v>
      </c>
      <c r="I42" s="87" t="s">
        <v>140</v>
      </c>
      <c r="J42" s="88">
        <v>1.4999999999999999E-2</v>
      </c>
      <c r="K42" s="85">
        <v>1.9000000000093801E-3</v>
      </c>
      <c r="L42" s="84">
        <v>20241.391250000001</v>
      </c>
      <c r="M42" s="86">
        <v>105.34</v>
      </c>
      <c r="N42" s="74"/>
      <c r="O42" s="84">
        <v>21.322282041999998</v>
      </c>
      <c r="P42" s="85">
        <v>1.2036150954831087E-6</v>
      </c>
      <c r="Q42" s="85">
        <f t="shared" si="2"/>
        <v>3.6725414262999745E-2</v>
      </c>
      <c r="R42" s="85">
        <f>O42/'סכום נכסי הקרן'!$C$42</f>
        <v>5.6717041751401078E-3</v>
      </c>
    </row>
    <row r="43" spans="2:18">
      <c r="B43" s="76" t="s">
        <v>283</v>
      </c>
      <c r="C43" s="74" t="s">
        <v>284</v>
      </c>
      <c r="D43" s="87" t="s">
        <v>96</v>
      </c>
      <c r="E43" s="74" t="s">
        <v>238</v>
      </c>
      <c r="F43" s="74"/>
      <c r="G43" s="74"/>
      <c r="H43" s="84">
        <v>0.59000000019946408</v>
      </c>
      <c r="I43" s="87" t="s">
        <v>140</v>
      </c>
      <c r="J43" s="88">
        <v>5.0000000000000001E-3</v>
      </c>
      <c r="K43" s="88">
        <v>0</v>
      </c>
      <c r="L43" s="84">
        <v>3491.9440740000005</v>
      </c>
      <c r="M43" s="86">
        <v>100.5</v>
      </c>
      <c r="N43" s="74"/>
      <c r="O43" s="84">
        <v>3.50940377</v>
      </c>
      <c r="P43" s="85">
        <v>2.2321547644418957E-7</v>
      </c>
      <c r="Q43" s="85">
        <f t="shared" si="2"/>
        <v>6.0445831743295856E-3</v>
      </c>
      <c r="R43" s="85">
        <f>O43/'סכום נכסי הקרן'!$C$42</f>
        <v>9.3349764229525413E-4</v>
      </c>
    </row>
    <row r="44" spans="2:18">
      <c r="B44" s="76" t="s">
        <v>285</v>
      </c>
      <c r="C44" s="74" t="s">
        <v>286</v>
      </c>
      <c r="D44" s="87" t="s">
        <v>96</v>
      </c>
      <c r="E44" s="74" t="s">
        <v>238</v>
      </c>
      <c r="F44" s="74"/>
      <c r="G44" s="74"/>
      <c r="H44" s="84">
        <v>1.5400000000423744</v>
      </c>
      <c r="I44" s="87" t="s">
        <v>140</v>
      </c>
      <c r="J44" s="88">
        <v>5.5E-2</v>
      </c>
      <c r="K44" s="85">
        <v>3.9999999966705926E-4</v>
      </c>
      <c r="L44" s="84">
        <v>11912.353832999999</v>
      </c>
      <c r="M44" s="86">
        <v>110.94</v>
      </c>
      <c r="N44" s="74"/>
      <c r="O44" s="84">
        <v>13.215565635999999</v>
      </c>
      <c r="P44" s="85">
        <v>6.7219646387718285E-7</v>
      </c>
      <c r="Q44" s="85">
        <f t="shared" si="2"/>
        <v>2.2762437986043955E-2</v>
      </c>
      <c r="R44" s="85">
        <f>O44/'סכום נכסי הקרן'!$C$42</f>
        <v>3.5153262979495175E-3</v>
      </c>
    </row>
    <row r="45" spans="2:18">
      <c r="B45" s="76" t="s">
        <v>287</v>
      </c>
      <c r="C45" s="74" t="s">
        <v>288</v>
      </c>
      <c r="D45" s="87" t="s">
        <v>96</v>
      </c>
      <c r="E45" s="74" t="s">
        <v>238</v>
      </c>
      <c r="F45" s="74"/>
      <c r="G45" s="74"/>
      <c r="H45" s="84">
        <v>15.169999999768413</v>
      </c>
      <c r="I45" s="87" t="s">
        <v>140</v>
      </c>
      <c r="J45" s="88">
        <v>5.5E-2</v>
      </c>
      <c r="K45" s="85">
        <v>1.319999999970118E-2</v>
      </c>
      <c r="L45" s="84">
        <v>18540.037904000001</v>
      </c>
      <c r="M45" s="86">
        <v>180.5</v>
      </c>
      <c r="N45" s="74"/>
      <c r="O45" s="84">
        <v>33.464768875000004</v>
      </c>
      <c r="P45" s="85">
        <v>9.5303764470438571E-7</v>
      </c>
      <c r="Q45" s="85">
        <f t="shared" si="2"/>
        <v>5.7639585562607822E-2</v>
      </c>
      <c r="R45" s="85">
        <f>O45/'סכום נכסי הקרן'!$C$42</f>
        <v>8.9015926613562942E-3</v>
      </c>
    </row>
    <row r="46" spans="2:18">
      <c r="B46" s="76" t="s">
        <v>289</v>
      </c>
      <c r="C46" s="74" t="s">
        <v>290</v>
      </c>
      <c r="D46" s="87" t="s">
        <v>96</v>
      </c>
      <c r="E46" s="74" t="s">
        <v>238</v>
      </c>
      <c r="F46" s="74"/>
      <c r="G46" s="74"/>
      <c r="H46" s="84">
        <v>2.6299999999933741</v>
      </c>
      <c r="I46" s="87" t="s">
        <v>140</v>
      </c>
      <c r="J46" s="88">
        <v>4.2500000000000003E-2</v>
      </c>
      <c r="K46" s="85">
        <v>1.5000000000584654E-3</v>
      </c>
      <c r="L46" s="84">
        <v>22844.088663999995</v>
      </c>
      <c r="M46" s="86">
        <v>112.31</v>
      </c>
      <c r="N46" s="74"/>
      <c r="O46" s="84">
        <v>25.656195759000003</v>
      </c>
      <c r="P46" s="85">
        <v>1.2418614487131719E-6</v>
      </c>
      <c r="Q46" s="85">
        <f t="shared" si="2"/>
        <v>4.4190130109240035E-2</v>
      </c>
      <c r="R46" s="85">
        <f>O46/'סכום נכסי הקרן'!$C$42</f>
        <v>6.8245205798282945E-3</v>
      </c>
    </row>
    <row r="47" spans="2:18">
      <c r="B47" s="76" t="s">
        <v>291</v>
      </c>
      <c r="C47" s="74" t="s">
        <v>292</v>
      </c>
      <c r="D47" s="87" t="s">
        <v>96</v>
      </c>
      <c r="E47" s="74" t="s">
        <v>238</v>
      </c>
      <c r="F47" s="74"/>
      <c r="G47" s="74"/>
      <c r="H47" s="84">
        <v>6.3799999999107797</v>
      </c>
      <c r="I47" s="87" t="s">
        <v>140</v>
      </c>
      <c r="J47" s="88">
        <v>0.02</v>
      </c>
      <c r="K47" s="85">
        <v>4.1999999997965158E-3</v>
      </c>
      <c r="L47" s="84">
        <v>11508.018840999999</v>
      </c>
      <c r="M47" s="86">
        <v>111.03</v>
      </c>
      <c r="N47" s="74"/>
      <c r="O47" s="84">
        <v>12.777352902999999</v>
      </c>
      <c r="P47" s="85">
        <v>6.4263057005793825E-7</v>
      </c>
      <c r="Q47" s="85">
        <f t="shared" si="2"/>
        <v>2.2007662107784504E-2</v>
      </c>
      <c r="R47" s="85">
        <f>O47/'סכום נכסי הקרן'!$C$42</f>
        <v>3.3987621805412604E-3</v>
      </c>
    </row>
    <row r="48" spans="2:18">
      <c r="B48" s="76" t="s">
        <v>293</v>
      </c>
      <c r="C48" s="74" t="s">
        <v>294</v>
      </c>
      <c r="D48" s="87" t="s">
        <v>96</v>
      </c>
      <c r="E48" s="74" t="s">
        <v>238</v>
      </c>
      <c r="F48" s="74"/>
      <c r="G48" s="74"/>
      <c r="H48" s="84">
        <v>9.3299999994128981</v>
      </c>
      <c r="I48" s="87" t="s">
        <v>140</v>
      </c>
      <c r="J48" s="88">
        <v>0.01</v>
      </c>
      <c r="K48" s="85">
        <v>6.1999999976515927E-3</v>
      </c>
      <c r="L48" s="84">
        <v>2051.3568</v>
      </c>
      <c r="M48" s="86">
        <v>103.79</v>
      </c>
      <c r="N48" s="74"/>
      <c r="O48" s="84">
        <v>2.129103325</v>
      </c>
      <c r="P48" s="85">
        <v>2.2445558199218647E-7</v>
      </c>
      <c r="Q48" s="85">
        <f t="shared" si="2"/>
        <v>3.6671591467242813E-3</v>
      </c>
      <c r="R48" s="85">
        <f>O48/'סכום נכסי הקרן'!$C$42</f>
        <v>5.6633920299529582E-4</v>
      </c>
    </row>
    <row r="49" spans="2:18">
      <c r="B49" s="76" t="s">
        <v>295</v>
      </c>
      <c r="C49" s="74" t="s">
        <v>296</v>
      </c>
      <c r="D49" s="87" t="s">
        <v>96</v>
      </c>
      <c r="E49" s="74" t="s">
        <v>238</v>
      </c>
      <c r="F49" s="74"/>
      <c r="G49" s="74"/>
      <c r="H49" s="84">
        <v>0.83000000037705912</v>
      </c>
      <c r="I49" s="87" t="s">
        <v>140</v>
      </c>
      <c r="J49" s="88">
        <v>0.01</v>
      </c>
      <c r="K49" s="85">
        <v>2.0000000879805011E-4</v>
      </c>
      <c r="L49" s="84">
        <v>315.16371700000002</v>
      </c>
      <c r="M49" s="86">
        <v>100.98</v>
      </c>
      <c r="N49" s="74"/>
      <c r="O49" s="84">
        <v>0.31825233600000002</v>
      </c>
      <c r="P49" s="85">
        <v>2.1335827832000549E-8</v>
      </c>
      <c r="Q49" s="85">
        <f t="shared" si="2"/>
        <v>5.48156564890419E-4</v>
      </c>
      <c r="R49" s="85">
        <f>O49/'סכום נכסי הקרן'!$C$42</f>
        <v>8.4654780350611257E-5</v>
      </c>
    </row>
    <row r="50" spans="2:18">
      <c r="B50" s="76" t="s">
        <v>297</v>
      </c>
      <c r="C50" s="74" t="s">
        <v>298</v>
      </c>
      <c r="D50" s="87" t="s">
        <v>96</v>
      </c>
      <c r="E50" s="74" t="s">
        <v>238</v>
      </c>
      <c r="F50" s="74"/>
      <c r="G50" s="74"/>
      <c r="H50" s="84">
        <v>15.110000002427125</v>
      </c>
      <c r="I50" s="87" t="s">
        <v>140</v>
      </c>
      <c r="J50" s="88">
        <v>1.4999999999999999E-2</v>
      </c>
      <c r="K50" s="85">
        <v>1.1800000001197441E-2</v>
      </c>
      <c r="L50" s="84">
        <v>2067.9</v>
      </c>
      <c r="M50" s="86">
        <v>105</v>
      </c>
      <c r="N50" s="74"/>
      <c r="O50" s="84">
        <v>2.1712949429999999</v>
      </c>
      <c r="P50" s="85">
        <v>7.1294260258698975E-7</v>
      </c>
      <c r="Q50" s="85">
        <f t="shared" si="2"/>
        <v>3.7398298227065267E-3</v>
      </c>
      <c r="R50" s="85">
        <f>O50/'סכום נכסי הקרן'!$C$42</f>
        <v>5.7756212817258929E-4</v>
      </c>
    </row>
    <row r="51" spans="2:18">
      <c r="B51" s="76" t="s">
        <v>299</v>
      </c>
      <c r="C51" s="74" t="s">
        <v>300</v>
      </c>
      <c r="D51" s="87" t="s">
        <v>96</v>
      </c>
      <c r="E51" s="74" t="s">
        <v>238</v>
      </c>
      <c r="F51" s="74"/>
      <c r="G51" s="74"/>
      <c r="H51" s="84">
        <v>2.0600000000136793</v>
      </c>
      <c r="I51" s="87" t="s">
        <v>140</v>
      </c>
      <c r="J51" s="88">
        <v>7.4999999999999997E-3</v>
      </c>
      <c r="K51" s="85">
        <v>8.9999999999145028E-4</v>
      </c>
      <c r="L51" s="84">
        <v>22918.435738</v>
      </c>
      <c r="M51" s="86">
        <v>102.07</v>
      </c>
      <c r="N51" s="74"/>
      <c r="O51" s="84">
        <v>23.392846477999999</v>
      </c>
      <c r="P51" s="85">
        <v>1.5282190870254812E-6</v>
      </c>
      <c r="Q51" s="85">
        <f t="shared" si="2"/>
        <v>4.0291746258822168E-2</v>
      </c>
      <c r="R51" s="85">
        <f>O51/'סכום נכסי הקרן'!$C$42</f>
        <v>6.2224720963891368E-3</v>
      </c>
    </row>
    <row r="52" spans="2:18">
      <c r="B52" s="76" t="s">
        <v>301</v>
      </c>
      <c r="C52" s="74" t="s">
        <v>302</v>
      </c>
      <c r="D52" s="87" t="s">
        <v>96</v>
      </c>
      <c r="E52" s="74" t="s">
        <v>238</v>
      </c>
      <c r="F52" s="74"/>
      <c r="G52" s="74"/>
      <c r="H52" s="84">
        <v>4.9300000000136581</v>
      </c>
      <c r="I52" s="87" t="s">
        <v>140</v>
      </c>
      <c r="J52" s="88">
        <v>1.7500000000000002E-2</v>
      </c>
      <c r="K52" s="85">
        <v>3.0999999999465557E-3</v>
      </c>
      <c r="L52" s="84">
        <v>30941.177732</v>
      </c>
      <c r="M52" s="86">
        <v>108.85</v>
      </c>
      <c r="N52" s="74"/>
      <c r="O52" s="84">
        <v>33.679472978</v>
      </c>
      <c r="P52" s="85">
        <v>1.5862010951650596E-6</v>
      </c>
      <c r="Q52" s="85">
        <f t="shared" si="2"/>
        <v>5.8009391060495373E-2</v>
      </c>
      <c r="R52" s="85">
        <f>O52/'סכום נכסי הקרן'!$C$42</f>
        <v>8.9587037226866954E-3</v>
      </c>
    </row>
    <row r="53" spans="2:18">
      <c r="B53" s="76" t="s">
        <v>303</v>
      </c>
      <c r="C53" s="74" t="s">
        <v>304</v>
      </c>
      <c r="D53" s="87" t="s">
        <v>96</v>
      </c>
      <c r="E53" s="74" t="s">
        <v>238</v>
      </c>
      <c r="F53" s="74"/>
      <c r="G53" s="74"/>
      <c r="H53" s="84">
        <v>7.5600000017160305</v>
      </c>
      <c r="I53" s="87" t="s">
        <v>140</v>
      </c>
      <c r="J53" s="88">
        <v>2.2499999999999999E-2</v>
      </c>
      <c r="K53" s="85">
        <v>5.2999999985699738E-3</v>
      </c>
      <c r="L53" s="84">
        <v>1512.5628079999997</v>
      </c>
      <c r="M53" s="86">
        <v>115.58</v>
      </c>
      <c r="N53" s="74"/>
      <c r="O53" s="84">
        <v>1.7482200250000002</v>
      </c>
      <c r="P53" s="85">
        <v>8.9109997349492674E-8</v>
      </c>
      <c r="Q53" s="85">
        <f t="shared" si="2"/>
        <v>3.0111272571354901E-3</v>
      </c>
      <c r="R53" s="85">
        <f>O53/'סכום נכסי הקרן'!$C$42</f>
        <v>4.6502465333330697E-4</v>
      </c>
    </row>
    <row r="54" spans="2:18">
      <c r="C54" s="1"/>
      <c r="D54" s="1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</row>
    <row r="55" spans="2:18">
      <c r="C55" s="1"/>
      <c r="D55" s="1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</row>
    <row r="56" spans="2:18">
      <c r="C56" s="1"/>
      <c r="D56" s="1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</row>
    <row r="57" spans="2:18">
      <c r="B57" s="89" t="s">
        <v>88</v>
      </c>
      <c r="C57" s="90"/>
      <c r="D57" s="90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</row>
    <row r="58" spans="2:18">
      <c r="B58" s="89" t="s">
        <v>207</v>
      </c>
      <c r="C58" s="90"/>
      <c r="D58" s="90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</row>
    <row r="59" spans="2:18">
      <c r="B59" s="118" t="s">
        <v>215</v>
      </c>
      <c r="C59" s="118"/>
      <c r="D59" s="118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</row>
    <row r="60" spans="2:18">
      <c r="C60" s="1"/>
      <c r="D60" s="1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</row>
    <row r="61" spans="2:18">
      <c r="C61" s="1"/>
      <c r="D61" s="1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</row>
    <row r="62" spans="2:18">
      <c r="C62" s="1"/>
      <c r="D62" s="1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</row>
    <row r="63" spans="2:18">
      <c r="C63" s="1"/>
      <c r="D63" s="1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</row>
    <row r="64" spans="2:18">
      <c r="C64" s="1"/>
      <c r="D64" s="1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</row>
    <row r="65" spans="3:18">
      <c r="C65" s="1"/>
      <c r="D65" s="1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</row>
    <row r="66" spans="3:18">
      <c r="C66" s="1"/>
      <c r="D66" s="1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</row>
    <row r="67" spans="3:18">
      <c r="C67" s="1"/>
      <c r="D67" s="1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</row>
    <row r="68" spans="3:18">
      <c r="C68" s="1"/>
      <c r="D68" s="1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</row>
    <row r="69" spans="3:18">
      <c r="C69" s="1"/>
      <c r="D69" s="1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</row>
    <row r="70" spans="3:18">
      <c r="C70" s="1"/>
      <c r="D70" s="1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</row>
    <row r="71" spans="3:18">
      <c r="C71" s="1"/>
      <c r="D71" s="1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</row>
    <row r="72" spans="3:18">
      <c r="C72" s="1"/>
      <c r="D72" s="1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</row>
    <row r="73" spans="3:18">
      <c r="C73" s="1"/>
      <c r="D73" s="1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</row>
    <row r="74" spans="3:18">
      <c r="C74" s="1"/>
      <c r="D74" s="1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</row>
    <row r="75" spans="3:18">
      <c r="C75" s="1"/>
      <c r="D75" s="1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</row>
    <row r="76" spans="3:18">
      <c r="C76" s="1"/>
      <c r="D76" s="1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</row>
    <row r="77" spans="3:18">
      <c r="C77" s="1"/>
      <c r="D77" s="1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</row>
    <row r="78" spans="3:18">
      <c r="C78" s="1"/>
      <c r="D78" s="1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</row>
    <row r="79" spans="3:18">
      <c r="C79" s="1"/>
      <c r="D79" s="1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</row>
    <row r="80" spans="3:18">
      <c r="C80" s="1"/>
      <c r="D80" s="1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</row>
    <row r="81" spans="3:18">
      <c r="C81" s="1"/>
      <c r="D81" s="1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</row>
    <row r="82" spans="3:18">
      <c r="C82" s="1"/>
      <c r="D82" s="1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</row>
    <row r="83" spans="3:18">
      <c r="C83" s="1"/>
      <c r="D83" s="1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</row>
    <row r="84" spans="3:18">
      <c r="C84" s="1"/>
      <c r="D84" s="1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</row>
    <row r="85" spans="3:18">
      <c r="C85" s="1"/>
      <c r="D85" s="1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</row>
    <row r="86" spans="3:18">
      <c r="C86" s="1"/>
      <c r="D86" s="1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</row>
    <row r="87" spans="3:18">
      <c r="C87" s="1"/>
      <c r="D87" s="1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</row>
    <row r="88" spans="3:18">
      <c r="C88" s="1"/>
      <c r="D88" s="1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</row>
    <row r="89" spans="3:18">
      <c r="C89" s="1"/>
      <c r="D89" s="1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</row>
    <row r="90" spans="3:18">
      <c r="C90" s="1"/>
      <c r="D90" s="1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</row>
    <row r="91" spans="3:18">
      <c r="C91" s="1"/>
      <c r="D91" s="1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</row>
    <row r="92" spans="3:18">
      <c r="C92" s="1"/>
      <c r="D92" s="1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</row>
    <row r="93" spans="3:18">
      <c r="C93" s="1"/>
      <c r="D93" s="1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</row>
    <row r="94" spans="3:18">
      <c r="C94" s="1"/>
      <c r="D94" s="1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</row>
    <row r="95" spans="3:18">
      <c r="C95" s="1"/>
      <c r="D95" s="1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</row>
    <row r="96" spans="3:18">
      <c r="C96" s="1"/>
      <c r="D96" s="1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</row>
    <row r="97" spans="3:18">
      <c r="C97" s="1"/>
      <c r="D97" s="1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</row>
    <row r="98" spans="3:18">
      <c r="C98" s="1"/>
      <c r="D98" s="1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</row>
    <row r="99" spans="3:18">
      <c r="C99" s="1"/>
      <c r="D99" s="1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</row>
    <row r="100" spans="3:18">
      <c r="C100" s="1"/>
      <c r="D100" s="1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</row>
    <row r="101" spans="3:18">
      <c r="C101" s="1"/>
      <c r="D101" s="1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</row>
    <row r="102" spans="3:18">
      <c r="C102" s="1"/>
      <c r="D102" s="1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</row>
    <row r="103" spans="3:18">
      <c r="C103" s="1"/>
      <c r="D103" s="1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</row>
    <row r="104" spans="3:18">
      <c r="C104" s="1"/>
      <c r="D104" s="1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</row>
    <row r="105" spans="3:18">
      <c r="C105" s="1"/>
      <c r="D105" s="1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</row>
    <row r="106" spans="3:18">
      <c r="C106" s="1"/>
      <c r="D106" s="1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</row>
    <row r="107" spans="3:18">
      <c r="C107" s="1"/>
      <c r="D107" s="1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</row>
    <row r="108" spans="3:18">
      <c r="C108" s="1"/>
      <c r="D108" s="1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</row>
    <row r="109" spans="3:18">
      <c r="C109" s="1"/>
      <c r="D109" s="1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</row>
    <row r="110" spans="3:18">
      <c r="C110" s="1"/>
      <c r="D110" s="1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</row>
    <row r="111" spans="3:18">
      <c r="C111" s="1"/>
      <c r="D111" s="1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</row>
    <row r="112" spans="3:18">
      <c r="C112" s="1"/>
      <c r="D112" s="1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</row>
    <row r="113" spans="3:18">
      <c r="C113" s="1"/>
      <c r="D113" s="1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</row>
    <row r="114" spans="3:18">
      <c r="C114" s="1"/>
      <c r="D114" s="1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</row>
    <row r="115" spans="3:18">
      <c r="C115" s="1"/>
      <c r="D115" s="1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</row>
    <row r="116" spans="3:18">
      <c r="C116" s="1"/>
      <c r="D116" s="1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</row>
    <row r="117" spans="3:18">
      <c r="C117" s="1"/>
      <c r="D117" s="1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</row>
    <row r="118" spans="3:18">
      <c r="C118" s="1"/>
      <c r="D118" s="1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</row>
    <row r="119" spans="3:18">
      <c r="C119" s="1"/>
      <c r="D119" s="1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</row>
    <row r="120" spans="3:18">
      <c r="C120" s="1"/>
      <c r="D120" s="1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</row>
    <row r="121" spans="3:18">
      <c r="C121" s="1"/>
      <c r="D121" s="1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</row>
    <row r="122" spans="3:18">
      <c r="C122" s="1"/>
      <c r="D122" s="1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</row>
    <row r="123" spans="3:18">
      <c r="C123" s="1"/>
      <c r="D123" s="1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</row>
    <row r="124" spans="3:18">
      <c r="C124" s="1"/>
      <c r="D124" s="1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</row>
    <row r="125" spans="3:18">
      <c r="C125" s="1"/>
      <c r="D125" s="1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</row>
    <row r="126" spans="3:18">
      <c r="C126" s="1"/>
      <c r="D126" s="1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</row>
    <row r="127" spans="3:18">
      <c r="C127" s="1"/>
      <c r="D127" s="1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</row>
    <row r="128" spans="3:18">
      <c r="C128" s="1"/>
      <c r="D128" s="1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</row>
    <row r="129" spans="3:18">
      <c r="C129" s="1"/>
      <c r="D129" s="1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</row>
    <row r="130" spans="3:18">
      <c r="C130" s="1"/>
      <c r="D130" s="1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</row>
    <row r="131" spans="3:18">
      <c r="C131" s="1"/>
      <c r="D131" s="1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</row>
    <row r="132" spans="3:18">
      <c r="C132" s="1"/>
      <c r="D132" s="1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</row>
    <row r="133" spans="3:18">
      <c r="C133" s="1"/>
      <c r="D133" s="1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</row>
    <row r="134" spans="3:18">
      <c r="C134" s="1"/>
      <c r="D134" s="1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</row>
    <row r="135" spans="3:18">
      <c r="C135" s="1"/>
      <c r="D135" s="1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</row>
    <row r="136" spans="3:18">
      <c r="C136" s="1"/>
      <c r="D136" s="1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</row>
    <row r="137" spans="3:18">
      <c r="C137" s="1"/>
      <c r="D137" s="1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</row>
    <row r="138" spans="3:18">
      <c r="C138" s="1"/>
      <c r="D138" s="1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</row>
    <row r="139" spans="3:18">
      <c r="C139" s="1"/>
      <c r="D139" s="1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</row>
    <row r="140" spans="3:18">
      <c r="C140" s="1"/>
      <c r="D140" s="1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</row>
    <row r="141" spans="3:18">
      <c r="C141" s="1"/>
      <c r="D141" s="1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</row>
    <row r="142" spans="3:18">
      <c r="C142" s="1"/>
      <c r="D142" s="1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</row>
    <row r="143" spans="3:18">
      <c r="C143" s="1"/>
      <c r="D143" s="1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</row>
    <row r="144" spans="3:18">
      <c r="C144" s="1"/>
      <c r="D144" s="1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</row>
    <row r="145" spans="3:18">
      <c r="C145" s="1"/>
      <c r="D145" s="1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</row>
    <row r="146" spans="3:18">
      <c r="C146" s="1"/>
      <c r="D146" s="1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</row>
    <row r="147" spans="3:18">
      <c r="C147" s="1"/>
      <c r="D147" s="1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</row>
    <row r="148" spans="3:18">
      <c r="C148" s="1"/>
      <c r="D148" s="1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</row>
    <row r="149" spans="3:18">
      <c r="C149" s="1"/>
      <c r="D149" s="1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</row>
    <row r="150" spans="3:18">
      <c r="C150" s="1"/>
      <c r="D150" s="1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</row>
    <row r="151" spans="3:18">
      <c r="C151" s="1"/>
      <c r="D151" s="1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</row>
    <row r="152" spans="3:18">
      <c r="C152" s="1"/>
      <c r="D152" s="1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</row>
    <row r="153" spans="3:18">
      <c r="C153" s="1"/>
      <c r="D153" s="1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</row>
    <row r="154" spans="3:18">
      <c r="C154" s="1"/>
      <c r="D154" s="1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</row>
    <row r="155" spans="3:18">
      <c r="C155" s="1"/>
      <c r="D155" s="1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</row>
    <row r="156" spans="3:18">
      <c r="C156" s="1"/>
      <c r="D156" s="1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</row>
    <row r="157" spans="3:18">
      <c r="C157" s="1"/>
      <c r="D157" s="1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</row>
    <row r="158" spans="3:18">
      <c r="C158" s="1"/>
      <c r="D158" s="1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</row>
    <row r="159" spans="3:18">
      <c r="C159" s="1"/>
      <c r="D159" s="1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</row>
    <row r="160" spans="3:18">
      <c r="C160" s="1"/>
      <c r="D160" s="1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</row>
    <row r="161" spans="3:18">
      <c r="C161" s="1"/>
      <c r="D161" s="1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</row>
    <row r="162" spans="3:18">
      <c r="C162" s="1"/>
      <c r="D162" s="1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</row>
    <row r="163" spans="3:18">
      <c r="C163" s="1"/>
      <c r="D163" s="1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</row>
    <row r="164" spans="3:18">
      <c r="C164" s="1"/>
      <c r="D164" s="1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</row>
    <row r="165" spans="3:18">
      <c r="C165" s="1"/>
      <c r="D165" s="1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</row>
    <row r="166" spans="3:18">
      <c r="C166" s="1"/>
      <c r="D166" s="1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</row>
    <row r="167" spans="3:18">
      <c r="C167" s="1"/>
      <c r="D167" s="1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</row>
    <row r="168" spans="3:18">
      <c r="C168" s="1"/>
      <c r="D168" s="1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</row>
    <row r="169" spans="3:18">
      <c r="C169" s="1"/>
      <c r="D169" s="1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</row>
    <row r="170" spans="3:18">
      <c r="C170" s="1"/>
      <c r="D170" s="1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</row>
    <row r="171" spans="3:18">
      <c r="C171" s="1"/>
      <c r="D171" s="1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</row>
    <row r="172" spans="3:18">
      <c r="C172" s="1"/>
      <c r="D172" s="1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</row>
    <row r="173" spans="3:18">
      <c r="C173" s="1"/>
      <c r="D173" s="1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</row>
    <row r="174" spans="3:18">
      <c r="C174" s="1"/>
      <c r="D174" s="1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</row>
    <row r="175" spans="3:18">
      <c r="C175" s="1"/>
      <c r="D175" s="1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</row>
    <row r="176" spans="3:18">
      <c r="C176" s="1"/>
      <c r="D176" s="1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</row>
    <row r="177" spans="3:18">
      <c r="C177" s="1"/>
      <c r="D177" s="1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</row>
    <row r="178" spans="3:18">
      <c r="C178" s="1"/>
      <c r="D178" s="1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</row>
    <row r="179" spans="3:18">
      <c r="C179" s="1"/>
      <c r="D179" s="1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</row>
    <row r="180" spans="3:18">
      <c r="C180" s="1"/>
      <c r="D180" s="1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</row>
    <row r="181" spans="3:18">
      <c r="C181" s="1"/>
      <c r="D181" s="1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</row>
    <row r="182" spans="3:18">
      <c r="C182" s="1"/>
      <c r="D182" s="1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</row>
    <row r="183" spans="3:18">
      <c r="C183" s="1"/>
      <c r="D183" s="1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</row>
    <row r="184" spans="3:18">
      <c r="C184" s="1"/>
      <c r="D184" s="1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</row>
    <row r="185" spans="3:18">
      <c r="C185" s="1"/>
      <c r="D185" s="1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</row>
    <row r="186" spans="3:18">
      <c r="C186" s="1"/>
      <c r="D186" s="1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</row>
    <row r="187" spans="3:18">
      <c r="C187" s="1"/>
      <c r="D187" s="1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</row>
    <row r="188" spans="3:18">
      <c r="C188" s="1"/>
      <c r="D188" s="1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</row>
    <row r="189" spans="3:18">
      <c r="C189" s="1"/>
      <c r="D189" s="1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</row>
    <row r="190" spans="3:18">
      <c r="C190" s="1"/>
      <c r="D190" s="1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</row>
    <row r="191" spans="3:18">
      <c r="C191" s="1"/>
      <c r="D191" s="1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</row>
    <row r="192" spans="3:18">
      <c r="C192" s="1"/>
      <c r="D192" s="1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</row>
    <row r="193" spans="3:18">
      <c r="C193" s="1"/>
      <c r="D193" s="1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</row>
    <row r="194" spans="3:18">
      <c r="C194" s="1"/>
      <c r="D194" s="1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</row>
    <row r="195" spans="3:18">
      <c r="C195" s="1"/>
      <c r="D195" s="1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</row>
    <row r="196" spans="3:18">
      <c r="C196" s="1"/>
      <c r="D196" s="1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</row>
    <row r="197" spans="3:18">
      <c r="C197" s="1"/>
      <c r="D197" s="1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</row>
    <row r="198" spans="3:18">
      <c r="C198" s="1"/>
      <c r="D198" s="1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</row>
    <row r="199" spans="3:18">
      <c r="C199" s="1"/>
      <c r="D199" s="1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</row>
    <row r="200" spans="3:18">
      <c r="C200" s="1"/>
      <c r="D200" s="1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</row>
    <row r="201" spans="3:18">
      <c r="C201" s="1"/>
      <c r="D201" s="1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</row>
    <row r="202" spans="3:18">
      <c r="C202" s="1"/>
      <c r="D202" s="1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</row>
    <row r="203" spans="3:18">
      <c r="C203" s="1"/>
      <c r="D203" s="1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</row>
    <row r="204" spans="3:18">
      <c r="C204" s="1"/>
      <c r="D204" s="1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</row>
    <row r="205" spans="3:18">
      <c r="C205" s="1"/>
      <c r="D205" s="1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</row>
    <row r="206" spans="3:18">
      <c r="C206" s="1"/>
      <c r="D206" s="1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</row>
    <row r="207" spans="3:18">
      <c r="C207" s="1"/>
      <c r="D207" s="1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</row>
    <row r="208" spans="3:18">
      <c r="C208" s="1"/>
      <c r="D208" s="1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</row>
    <row r="209" spans="3:18">
      <c r="C209" s="1"/>
      <c r="D209" s="1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</row>
    <row r="210" spans="3:18">
      <c r="C210" s="1"/>
      <c r="D210" s="1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</row>
    <row r="211" spans="3:18">
      <c r="C211" s="1"/>
      <c r="D211" s="1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</row>
    <row r="212" spans="3:18">
      <c r="C212" s="1"/>
      <c r="D212" s="1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</row>
    <row r="213" spans="3:18">
      <c r="C213" s="1"/>
      <c r="D213" s="1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</row>
    <row r="214" spans="3:18">
      <c r="C214" s="1"/>
      <c r="D214" s="1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</row>
    <row r="215" spans="3:18">
      <c r="C215" s="1"/>
      <c r="D215" s="1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</row>
    <row r="216" spans="3:18">
      <c r="C216" s="1"/>
      <c r="D216" s="1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</row>
    <row r="217" spans="3:18">
      <c r="C217" s="1"/>
      <c r="D217" s="1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</row>
    <row r="218" spans="3:18">
      <c r="C218" s="1"/>
      <c r="D218" s="1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</row>
    <row r="219" spans="3:18">
      <c r="C219" s="1"/>
      <c r="D219" s="1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</row>
    <row r="220" spans="3:18">
      <c r="C220" s="1"/>
      <c r="D220" s="1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</row>
    <row r="221" spans="3:18">
      <c r="C221" s="1"/>
      <c r="D221" s="1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</row>
    <row r="222" spans="3:18">
      <c r="C222" s="1"/>
      <c r="D222" s="1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</row>
    <row r="223" spans="3:18">
      <c r="C223" s="1"/>
      <c r="D223" s="1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</row>
    <row r="224" spans="3:18">
      <c r="C224" s="1"/>
      <c r="D224" s="1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</row>
    <row r="225" spans="3:18">
      <c r="C225" s="1"/>
      <c r="D225" s="1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</row>
    <row r="226" spans="3:18">
      <c r="C226" s="1"/>
      <c r="D226" s="1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</row>
    <row r="227" spans="3:18">
      <c r="C227" s="1"/>
      <c r="D227" s="1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</row>
    <row r="228" spans="3:18">
      <c r="C228" s="1"/>
      <c r="D228" s="1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</row>
    <row r="229" spans="3:18">
      <c r="C229" s="1"/>
      <c r="D229" s="1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</row>
    <row r="230" spans="3:18">
      <c r="C230" s="1"/>
      <c r="D230" s="1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</row>
    <row r="231" spans="3:18">
      <c r="C231" s="1"/>
      <c r="D231" s="1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</row>
    <row r="232" spans="3:18">
      <c r="C232" s="1"/>
      <c r="D232" s="1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</row>
    <row r="233" spans="3:18">
      <c r="C233" s="1"/>
      <c r="D233" s="1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</row>
    <row r="234" spans="3:18">
      <c r="C234" s="1"/>
      <c r="D234" s="1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</row>
    <row r="235" spans="3:18">
      <c r="C235" s="1"/>
      <c r="D235" s="1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</row>
    <row r="236" spans="3:18">
      <c r="C236" s="1"/>
      <c r="D236" s="1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</row>
    <row r="237" spans="3:18">
      <c r="C237" s="1"/>
      <c r="D237" s="1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</row>
    <row r="238" spans="3:18">
      <c r="C238" s="1"/>
      <c r="D238" s="1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</row>
    <row r="239" spans="3:18">
      <c r="C239" s="1"/>
      <c r="D239" s="1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</row>
    <row r="240" spans="3:18">
      <c r="C240" s="1"/>
      <c r="D240" s="1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</row>
    <row r="241" spans="3:18">
      <c r="C241" s="1"/>
      <c r="D241" s="1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</row>
    <row r="242" spans="3:18">
      <c r="C242" s="1"/>
      <c r="D242" s="1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</row>
    <row r="243" spans="3:18">
      <c r="C243" s="1"/>
      <c r="D243" s="1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</row>
    <row r="244" spans="3:18">
      <c r="C244" s="1"/>
      <c r="D244" s="1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</row>
    <row r="245" spans="3:18">
      <c r="C245" s="1"/>
      <c r="D245" s="1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</row>
    <row r="246" spans="3:18">
      <c r="C246" s="1"/>
      <c r="D246" s="1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</row>
    <row r="247" spans="3:18">
      <c r="C247" s="1"/>
      <c r="D247" s="1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</row>
    <row r="248" spans="3:18">
      <c r="C248" s="1"/>
      <c r="D248" s="1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</row>
    <row r="249" spans="3:18">
      <c r="C249" s="1"/>
      <c r="D249" s="1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</row>
    <row r="250" spans="3:18">
      <c r="C250" s="1"/>
      <c r="D250" s="1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</row>
    <row r="251" spans="3:18">
      <c r="C251" s="1"/>
      <c r="D251" s="1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</row>
    <row r="252" spans="3:18">
      <c r="C252" s="1"/>
      <c r="D252" s="1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</row>
    <row r="253" spans="3:18">
      <c r="C253" s="1"/>
      <c r="D253" s="1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</row>
    <row r="254" spans="3:18">
      <c r="C254" s="1"/>
      <c r="D254" s="1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</row>
    <row r="255" spans="3:18">
      <c r="C255" s="1"/>
      <c r="D255" s="1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</row>
    <row r="256" spans="3:18">
      <c r="C256" s="1"/>
      <c r="D256" s="1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</row>
    <row r="257" spans="3:18">
      <c r="C257" s="1"/>
      <c r="D257" s="1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</row>
    <row r="258" spans="3:18">
      <c r="C258" s="1"/>
      <c r="D258" s="1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</row>
    <row r="259" spans="3:18">
      <c r="C259" s="1"/>
      <c r="D259" s="1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</row>
    <row r="260" spans="3:18">
      <c r="C260" s="1"/>
      <c r="D260" s="1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</row>
    <row r="261" spans="3:18">
      <c r="C261" s="1"/>
      <c r="D261" s="1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</row>
    <row r="262" spans="3:18">
      <c r="C262" s="1"/>
      <c r="D262" s="1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</row>
    <row r="263" spans="3:18">
      <c r="C263" s="1"/>
      <c r="D263" s="1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</row>
    <row r="264" spans="3:18">
      <c r="C264" s="1"/>
      <c r="D264" s="1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</row>
    <row r="265" spans="3:18">
      <c r="C265" s="1"/>
      <c r="D265" s="1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</row>
    <row r="266" spans="3:18">
      <c r="C266" s="1"/>
      <c r="D266" s="1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</row>
    <row r="267" spans="3:18">
      <c r="C267" s="1"/>
      <c r="D267" s="1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</row>
    <row r="268" spans="3:18">
      <c r="C268" s="1"/>
      <c r="D268" s="1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</row>
    <row r="269" spans="3:18">
      <c r="C269" s="1"/>
      <c r="D269" s="1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</row>
    <row r="270" spans="3:18">
      <c r="C270" s="1"/>
      <c r="D270" s="1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</row>
    <row r="271" spans="3:18">
      <c r="C271" s="1"/>
      <c r="D271" s="1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</row>
    <row r="272" spans="3:18">
      <c r="C272" s="1"/>
      <c r="D272" s="1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</row>
    <row r="273" spans="3:18">
      <c r="C273" s="1"/>
      <c r="D273" s="1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</row>
    <row r="274" spans="3:18">
      <c r="C274" s="1"/>
      <c r="D274" s="1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</row>
    <row r="275" spans="3:18">
      <c r="C275" s="1"/>
      <c r="D275" s="1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</row>
    <row r="276" spans="3:18">
      <c r="C276" s="1"/>
      <c r="D276" s="1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</row>
    <row r="277" spans="3:18">
      <c r="C277" s="1"/>
      <c r="D277" s="1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</row>
    <row r="278" spans="3:18">
      <c r="C278" s="1"/>
      <c r="D278" s="1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</row>
    <row r="279" spans="3:18">
      <c r="C279" s="1"/>
      <c r="D279" s="1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</row>
    <row r="280" spans="3:18">
      <c r="C280" s="1"/>
      <c r="D280" s="1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</row>
    <row r="281" spans="3:18">
      <c r="C281" s="1"/>
      <c r="D281" s="1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</row>
    <row r="282" spans="3:18">
      <c r="C282" s="1"/>
      <c r="D282" s="1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</row>
    <row r="283" spans="3:18">
      <c r="C283" s="1"/>
      <c r="D283" s="1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</row>
    <row r="284" spans="3:18">
      <c r="C284" s="1"/>
      <c r="D284" s="1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</row>
    <row r="285" spans="3:18">
      <c r="C285" s="1"/>
      <c r="D285" s="1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</row>
    <row r="286" spans="3:18">
      <c r="C286" s="1"/>
      <c r="D286" s="1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</row>
    <row r="287" spans="3:18">
      <c r="C287" s="1"/>
      <c r="D287" s="1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</row>
    <row r="288" spans="3:18">
      <c r="C288" s="1"/>
      <c r="D288" s="1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</row>
    <row r="289" spans="3:18">
      <c r="C289" s="1"/>
      <c r="D289" s="1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</row>
    <row r="290" spans="3:18">
      <c r="C290" s="1"/>
      <c r="D290" s="1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</row>
    <row r="291" spans="3:18">
      <c r="C291" s="1"/>
      <c r="D291" s="1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</row>
    <row r="292" spans="3:18">
      <c r="C292" s="1"/>
      <c r="D292" s="1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</row>
    <row r="293" spans="3:18">
      <c r="C293" s="1"/>
      <c r="D293" s="1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</row>
    <row r="294" spans="3:18">
      <c r="C294" s="1"/>
      <c r="D294" s="1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</row>
    <row r="295" spans="3:18">
      <c r="C295" s="1"/>
      <c r="D295" s="1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</row>
    <row r="296" spans="3:18">
      <c r="C296" s="1"/>
      <c r="D296" s="1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</row>
    <row r="297" spans="3:18">
      <c r="C297" s="1"/>
      <c r="D297" s="1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</row>
    <row r="298" spans="3:18">
      <c r="C298" s="1"/>
      <c r="D298" s="1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</row>
    <row r="299" spans="3:18">
      <c r="C299" s="1"/>
      <c r="D299" s="1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</row>
    <row r="300" spans="3:18">
      <c r="C300" s="1"/>
      <c r="D300" s="1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</row>
    <row r="301" spans="3:18">
      <c r="C301" s="1"/>
      <c r="D301" s="1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</row>
    <row r="302" spans="3:18">
      <c r="C302" s="1"/>
      <c r="D302" s="1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</row>
    <row r="303" spans="3:18">
      <c r="C303" s="1"/>
      <c r="D303" s="1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</row>
    <row r="304" spans="3:18">
      <c r="C304" s="1"/>
      <c r="D304" s="1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</row>
    <row r="305" spans="3:18">
      <c r="C305" s="1"/>
      <c r="D305" s="1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</row>
    <row r="306" spans="3:18">
      <c r="C306" s="1"/>
      <c r="D306" s="1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</row>
    <row r="307" spans="3:18">
      <c r="C307" s="1"/>
      <c r="D307" s="1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</row>
    <row r="308" spans="3:18">
      <c r="C308" s="1"/>
      <c r="D308" s="1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</row>
    <row r="309" spans="3:18">
      <c r="C309" s="1"/>
      <c r="D309" s="1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</row>
    <row r="310" spans="3:18">
      <c r="C310" s="1"/>
      <c r="D310" s="1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</row>
    <row r="311" spans="3:18">
      <c r="C311" s="1"/>
      <c r="D311" s="1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</row>
    <row r="312" spans="3:18">
      <c r="C312" s="1"/>
      <c r="D312" s="1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</row>
    <row r="313" spans="3:18">
      <c r="C313" s="1"/>
      <c r="D313" s="1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</row>
    <row r="314" spans="3:18">
      <c r="C314" s="1"/>
      <c r="D314" s="1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</row>
    <row r="315" spans="3:18">
      <c r="C315" s="1"/>
      <c r="D315" s="1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</row>
    <row r="316" spans="3:18">
      <c r="C316" s="1"/>
      <c r="D316" s="1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</row>
    <row r="317" spans="3:18">
      <c r="C317" s="1"/>
      <c r="D317" s="1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</row>
    <row r="318" spans="3:18">
      <c r="C318" s="1"/>
      <c r="D318" s="1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</row>
    <row r="319" spans="3:18">
      <c r="C319" s="1"/>
      <c r="D319" s="1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</row>
    <row r="320" spans="3:18">
      <c r="C320" s="1"/>
      <c r="D320" s="1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</row>
    <row r="321" spans="3:18">
      <c r="C321" s="1"/>
      <c r="D321" s="1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</row>
    <row r="322" spans="3:18">
      <c r="C322" s="1"/>
      <c r="D322" s="1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</row>
    <row r="323" spans="3:18">
      <c r="C323" s="1"/>
      <c r="D323" s="1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</row>
    <row r="324" spans="3:18">
      <c r="C324" s="1"/>
      <c r="D324" s="1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</row>
    <row r="325" spans="3:18">
      <c r="C325" s="1"/>
      <c r="D325" s="1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</row>
    <row r="326" spans="3:18">
      <c r="C326" s="1"/>
      <c r="D326" s="1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</row>
    <row r="327" spans="3:18">
      <c r="C327" s="1"/>
      <c r="D327" s="1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</row>
    <row r="328" spans="3:18">
      <c r="C328" s="1"/>
      <c r="D328" s="1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</row>
    <row r="329" spans="3:18">
      <c r="C329" s="1"/>
      <c r="D329" s="1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</row>
    <row r="330" spans="3:18">
      <c r="C330" s="1"/>
      <c r="D330" s="1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</row>
    <row r="331" spans="3:18">
      <c r="C331" s="1"/>
      <c r="D331" s="1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</row>
    <row r="332" spans="3:18">
      <c r="C332" s="1"/>
      <c r="D332" s="1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</row>
    <row r="333" spans="3:18">
      <c r="C333" s="1"/>
      <c r="D333" s="1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</row>
    <row r="334" spans="3:18">
      <c r="C334" s="1"/>
      <c r="D334" s="1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</row>
    <row r="335" spans="3:18">
      <c r="C335" s="1"/>
      <c r="D335" s="1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</row>
    <row r="336" spans="3:18">
      <c r="C336" s="1"/>
      <c r="D336" s="1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</row>
    <row r="337" spans="3:18">
      <c r="C337" s="1"/>
      <c r="D337" s="1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</row>
    <row r="338" spans="3:18">
      <c r="C338" s="1"/>
      <c r="D338" s="1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</row>
    <row r="339" spans="3:18">
      <c r="C339" s="1"/>
      <c r="D339" s="1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</row>
    <row r="340" spans="3:18">
      <c r="C340" s="1"/>
      <c r="D340" s="1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</row>
    <row r="341" spans="3:18">
      <c r="C341" s="1"/>
      <c r="D341" s="1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</row>
    <row r="342" spans="3:18">
      <c r="C342" s="1"/>
      <c r="D342" s="1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</row>
    <row r="343" spans="3:18">
      <c r="C343" s="1"/>
      <c r="D343" s="1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</row>
    <row r="344" spans="3:18">
      <c r="C344" s="1"/>
      <c r="D344" s="1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</row>
    <row r="345" spans="3:18">
      <c r="C345" s="1"/>
      <c r="D345" s="1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</row>
    <row r="346" spans="3:18">
      <c r="C346" s="1"/>
      <c r="D346" s="1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</row>
    <row r="347" spans="3:18">
      <c r="C347" s="1"/>
      <c r="D347" s="1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</row>
    <row r="348" spans="3:18">
      <c r="C348" s="1"/>
      <c r="D348" s="1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</row>
    <row r="349" spans="3:18">
      <c r="C349" s="1"/>
      <c r="D349" s="1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</row>
    <row r="350" spans="3:18">
      <c r="C350" s="1"/>
      <c r="D350" s="1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</row>
    <row r="351" spans="3:18">
      <c r="C351" s="1"/>
      <c r="D351" s="1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</row>
    <row r="352" spans="3:18">
      <c r="C352" s="1"/>
      <c r="D352" s="1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</row>
    <row r="353" spans="3:18">
      <c r="C353" s="1"/>
      <c r="D353" s="1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</row>
    <row r="354" spans="3:18">
      <c r="C354" s="1"/>
      <c r="D354" s="1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</row>
    <row r="355" spans="3:18">
      <c r="C355" s="1"/>
      <c r="D355" s="1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</row>
    <row r="356" spans="3:18">
      <c r="C356" s="1"/>
      <c r="D356" s="1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</row>
    <row r="357" spans="3:18">
      <c r="C357" s="1"/>
      <c r="D357" s="1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</row>
    <row r="358" spans="3:18">
      <c r="C358" s="1"/>
      <c r="D358" s="1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</row>
    <row r="359" spans="3:18">
      <c r="C359" s="1"/>
      <c r="D359" s="1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</row>
    <row r="360" spans="3:18">
      <c r="C360" s="1"/>
      <c r="D360" s="1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</row>
    <row r="361" spans="3:18">
      <c r="C361" s="1"/>
      <c r="D361" s="1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</row>
    <row r="362" spans="3:18">
      <c r="C362" s="1"/>
      <c r="D362" s="1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</row>
    <row r="363" spans="3:18">
      <c r="C363" s="1"/>
      <c r="D363" s="1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</row>
    <row r="364" spans="3:18">
      <c r="C364" s="1"/>
      <c r="D364" s="1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</row>
    <row r="365" spans="3:18">
      <c r="C365" s="1"/>
      <c r="D365" s="1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</row>
    <row r="366" spans="3:18">
      <c r="C366" s="1"/>
      <c r="D366" s="1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</row>
    <row r="367" spans="3:18">
      <c r="C367" s="1"/>
      <c r="D367" s="1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</row>
    <row r="368" spans="3:18">
      <c r="C368" s="1"/>
      <c r="D368" s="1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</row>
    <row r="369" spans="3:18">
      <c r="C369" s="1"/>
      <c r="D369" s="1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</row>
    <row r="370" spans="3:18">
      <c r="C370" s="1"/>
      <c r="D370" s="1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</row>
    <row r="371" spans="3:18">
      <c r="C371" s="1"/>
      <c r="D371" s="1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</row>
    <row r="372" spans="3:18">
      <c r="C372" s="1"/>
      <c r="D372" s="1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</row>
    <row r="373" spans="3:18">
      <c r="C373" s="1"/>
      <c r="D373" s="1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</row>
    <row r="374" spans="3:18">
      <c r="C374" s="1"/>
      <c r="D374" s="1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</row>
    <row r="375" spans="3:18">
      <c r="C375" s="1"/>
      <c r="D375" s="1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</row>
    <row r="376" spans="3:18">
      <c r="C376" s="1"/>
      <c r="D376" s="1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</row>
    <row r="377" spans="3:18">
      <c r="C377" s="1"/>
      <c r="D377" s="1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</row>
    <row r="378" spans="3:18">
      <c r="C378" s="1"/>
      <c r="D378" s="1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</row>
    <row r="379" spans="3:18">
      <c r="C379" s="1"/>
      <c r="D379" s="1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</row>
    <row r="380" spans="3:18">
      <c r="C380" s="1"/>
      <c r="D380" s="1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</row>
    <row r="381" spans="3:18">
      <c r="C381" s="1"/>
      <c r="D381" s="1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</row>
    <row r="382" spans="3:18">
      <c r="C382" s="1"/>
      <c r="D382" s="1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</row>
    <row r="383" spans="3:18">
      <c r="C383" s="1"/>
      <c r="D383" s="1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</row>
    <row r="384" spans="3:18">
      <c r="C384" s="1"/>
      <c r="D384" s="1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</row>
    <row r="385" spans="3:18">
      <c r="C385" s="1"/>
      <c r="D385" s="1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</row>
    <row r="386" spans="3:18">
      <c r="C386" s="1"/>
      <c r="D386" s="1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</row>
    <row r="387" spans="3:18">
      <c r="C387" s="1"/>
      <c r="D387" s="1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</row>
    <row r="388" spans="3:18">
      <c r="C388" s="1"/>
      <c r="D388" s="1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</row>
    <row r="389" spans="3:18">
      <c r="C389" s="1"/>
      <c r="D389" s="1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</row>
    <row r="390" spans="3:18">
      <c r="C390" s="1"/>
      <c r="D390" s="1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</row>
    <row r="391" spans="3:18">
      <c r="C391" s="1"/>
      <c r="D391" s="1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</row>
    <row r="392" spans="3:18">
      <c r="C392" s="1"/>
      <c r="D392" s="1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</row>
    <row r="393" spans="3:18">
      <c r="C393" s="1"/>
      <c r="D393" s="1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</row>
    <row r="394" spans="3:18">
      <c r="C394" s="1"/>
      <c r="D394" s="1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</row>
    <row r="395" spans="3:18">
      <c r="C395" s="1"/>
      <c r="D395" s="1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</row>
    <row r="396" spans="3:18">
      <c r="C396" s="1"/>
      <c r="D396" s="1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</row>
    <row r="397" spans="3:18">
      <c r="C397" s="1"/>
      <c r="D397" s="1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</row>
    <row r="398" spans="3:18">
      <c r="C398" s="1"/>
      <c r="D398" s="1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</row>
    <row r="399" spans="3:18">
      <c r="C399" s="1"/>
      <c r="D399" s="1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</row>
    <row r="400" spans="3:18">
      <c r="C400" s="1"/>
      <c r="D400" s="1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</row>
    <row r="401" spans="3:18">
      <c r="C401" s="1"/>
      <c r="D401" s="1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</row>
    <row r="402" spans="3:18">
      <c r="C402" s="1"/>
      <c r="D402" s="1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</row>
    <row r="403" spans="3:18">
      <c r="C403" s="1"/>
      <c r="D403" s="1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</row>
    <row r="404" spans="3:18">
      <c r="C404" s="1"/>
      <c r="D404" s="1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</row>
    <row r="405" spans="3:18">
      <c r="C405" s="1"/>
      <c r="D405" s="1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</row>
    <row r="406" spans="3:18">
      <c r="C406" s="1"/>
      <c r="D406" s="1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</row>
    <row r="407" spans="3:18">
      <c r="C407" s="1"/>
      <c r="D407" s="1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</row>
    <row r="408" spans="3:18">
      <c r="C408" s="1"/>
      <c r="D408" s="1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</row>
    <row r="409" spans="3:18">
      <c r="C409" s="1"/>
      <c r="D409" s="1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</row>
    <row r="410" spans="3:18">
      <c r="C410" s="1"/>
      <c r="D410" s="1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</row>
    <row r="411" spans="3:18">
      <c r="C411" s="1"/>
      <c r="D411" s="1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</row>
    <row r="412" spans="3:18">
      <c r="C412" s="1"/>
      <c r="D412" s="1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</row>
    <row r="413" spans="3:18">
      <c r="C413" s="1"/>
      <c r="D413" s="1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</row>
    <row r="414" spans="3:18">
      <c r="C414" s="1"/>
      <c r="D414" s="1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</row>
    <row r="415" spans="3:18">
      <c r="C415" s="1"/>
      <c r="D415" s="1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</row>
    <row r="416" spans="3:18">
      <c r="C416" s="1"/>
      <c r="D416" s="1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</row>
    <row r="417" spans="3:18">
      <c r="C417" s="1"/>
      <c r="D417" s="1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</row>
    <row r="418" spans="3:18">
      <c r="C418" s="1"/>
      <c r="D418" s="1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</row>
    <row r="419" spans="3:18">
      <c r="C419" s="1"/>
      <c r="D419" s="1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</row>
    <row r="420" spans="3:18">
      <c r="C420" s="1"/>
      <c r="D420" s="1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</row>
    <row r="421" spans="3:18">
      <c r="C421" s="1"/>
      <c r="D421" s="1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</row>
    <row r="422" spans="3:18">
      <c r="C422" s="1"/>
      <c r="D422" s="1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</row>
    <row r="423" spans="3:18">
      <c r="C423" s="1"/>
      <c r="D423" s="1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</row>
    <row r="424" spans="3:18">
      <c r="C424" s="1"/>
      <c r="D424" s="1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</row>
    <row r="425" spans="3:18">
      <c r="C425" s="1"/>
      <c r="D425" s="1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</row>
    <row r="426" spans="3:18">
      <c r="C426" s="1"/>
      <c r="D426" s="1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</row>
    <row r="427" spans="3:18">
      <c r="C427" s="1"/>
      <c r="D427" s="1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</row>
    <row r="428" spans="3:18">
      <c r="C428" s="1"/>
      <c r="D428" s="1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</row>
    <row r="429" spans="3:18">
      <c r="C429" s="1"/>
      <c r="D429" s="1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</row>
    <row r="430" spans="3:18">
      <c r="C430" s="1"/>
      <c r="D430" s="1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</row>
    <row r="431" spans="3:18">
      <c r="C431" s="1"/>
      <c r="D431" s="1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</row>
    <row r="432" spans="3:18">
      <c r="C432" s="1"/>
      <c r="D432" s="1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</row>
    <row r="433" spans="3:18">
      <c r="C433" s="1"/>
      <c r="D433" s="1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</row>
    <row r="434" spans="3:18">
      <c r="C434" s="1"/>
      <c r="D434" s="1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</row>
    <row r="435" spans="3:18">
      <c r="C435" s="1"/>
      <c r="D435" s="1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</row>
    <row r="436" spans="3:18">
      <c r="C436" s="1"/>
      <c r="D436" s="1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</row>
    <row r="437" spans="3:18">
      <c r="C437" s="1"/>
      <c r="D437" s="1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</row>
    <row r="438" spans="3:18">
      <c r="C438" s="1"/>
      <c r="D438" s="1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</row>
    <row r="439" spans="3:18">
      <c r="C439" s="1"/>
      <c r="D439" s="1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</row>
    <row r="440" spans="3:18">
      <c r="C440" s="1"/>
      <c r="D440" s="1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</row>
    <row r="441" spans="3:18">
      <c r="C441" s="1"/>
      <c r="D441" s="1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</row>
    <row r="442" spans="3:18">
      <c r="C442" s="1"/>
      <c r="D442" s="1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</row>
    <row r="443" spans="3:18">
      <c r="C443" s="1"/>
      <c r="D443" s="1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</row>
    <row r="444" spans="3:18">
      <c r="C444" s="1"/>
      <c r="D444" s="1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</row>
    <row r="445" spans="3:18">
      <c r="C445" s="1"/>
      <c r="D445" s="1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</row>
    <row r="446" spans="3:18">
      <c r="C446" s="1"/>
      <c r="D446" s="1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</row>
    <row r="447" spans="3:18">
      <c r="C447" s="1"/>
      <c r="D447" s="1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</row>
    <row r="448" spans="3:18">
      <c r="C448" s="1"/>
      <c r="D448" s="1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</row>
    <row r="449" spans="3:18">
      <c r="C449" s="1"/>
      <c r="D449" s="1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</row>
    <row r="450" spans="3:18">
      <c r="C450" s="1"/>
      <c r="D450" s="1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</row>
    <row r="451" spans="3:18">
      <c r="C451" s="1"/>
      <c r="D451" s="1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</row>
    <row r="452" spans="3:18">
      <c r="C452" s="1"/>
      <c r="D452" s="1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</row>
    <row r="453" spans="3:18">
      <c r="C453" s="1"/>
      <c r="D453" s="1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</row>
    <row r="454" spans="3:18">
      <c r="C454" s="1"/>
      <c r="D454" s="1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</row>
    <row r="455" spans="3:18">
      <c r="C455" s="1"/>
      <c r="D455" s="1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</row>
    <row r="456" spans="3:18">
      <c r="C456" s="1"/>
      <c r="D456" s="1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</row>
    <row r="457" spans="3:18">
      <c r="C457" s="1"/>
      <c r="D457" s="1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</row>
    <row r="458" spans="3:18">
      <c r="C458" s="1"/>
      <c r="D458" s="1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</row>
    <row r="459" spans="3:18">
      <c r="C459" s="1"/>
      <c r="D459" s="1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</row>
    <row r="460" spans="3:18">
      <c r="C460" s="1"/>
      <c r="D460" s="1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</row>
    <row r="461" spans="3:18">
      <c r="C461" s="1"/>
      <c r="D461" s="1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</row>
    <row r="462" spans="3:18">
      <c r="C462" s="1"/>
      <c r="D462" s="1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</row>
    <row r="463" spans="3:18">
      <c r="C463" s="1"/>
      <c r="D463" s="1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</row>
    <row r="464" spans="3:18">
      <c r="C464" s="1"/>
      <c r="D464" s="1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</row>
    <row r="465" spans="3:18">
      <c r="C465" s="1"/>
      <c r="D465" s="1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</row>
    <row r="466" spans="3:18">
      <c r="C466" s="1"/>
      <c r="D466" s="1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</row>
    <row r="467" spans="3:18">
      <c r="C467" s="1"/>
      <c r="D467" s="1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</row>
    <row r="468" spans="3:18">
      <c r="C468" s="1"/>
      <c r="D468" s="1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</row>
    <row r="469" spans="3:18">
      <c r="C469" s="1"/>
      <c r="D469" s="1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</row>
    <row r="470" spans="3:18">
      <c r="C470" s="1"/>
      <c r="D470" s="1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</row>
    <row r="471" spans="3:18">
      <c r="C471" s="1"/>
      <c r="D471" s="1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</row>
    <row r="472" spans="3:18">
      <c r="C472" s="1"/>
      <c r="D472" s="1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</row>
    <row r="473" spans="3:18">
      <c r="C473" s="1"/>
      <c r="D473" s="1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</row>
    <row r="474" spans="3:18">
      <c r="C474" s="1"/>
      <c r="D474" s="1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</row>
    <row r="475" spans="3:18">
      <c r="C475" s="1"/>
      <c r="D475" s="1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</row>
    <row r="476" spans="3:18">
      <c r="C476" s="1"/>
      <c r="D476" s="1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</row>
    <row r="477" spans="3:18">
      <c r="C477" s="1"/>
      <c r="D477" s="1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</row>
    <row r="478" spans="3:18">
      <c r="C478" s="1"/>
      <c r="D478" s="1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</row>
    <row r="479" spans="3:18">
      <c r="C479" s="1"/>
      <c r="D479" s="1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</row>
    <row r="480" spans="3:18">
      <c r="C480" s="1"/>
      <c r="D480" s="1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</row>
    <row r="481" spans="3:18">
      <c r="C481" s="1"/>
      <c r="D481" s="1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</row>
    <row r="482" spans="3:18">
      <c r="C482" s="1"/>
      <c r="D482" s="1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</row>
    <row r="483" spans="3:18">
      <c r="C483" s="1"/>
      <c r="D483" s="1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</row>
    <row r="484" spans="3:18">
      <c r="C484" s="1"/>
      <c r="D484" s="1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</row>
    <row r="485" spans="3:18">
      <c r="C485" s="1"/>
      <c r="D485" s="1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</row>
    <row r="486" spans="3:18">
      <c r="C486" s="1"/>
      <c r="D486" s="1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</row>
    <row r="487" spans="3:18">
      <c r="C487" s="1"/>
      <c r="D487" s="1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</row>
    <row r="488" spans="3:18">
      <c r="C488" s="1"/>
      <c r="D488" s="1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</row>
    <row r="489" spans="3:18">
      <c r="C489" s="1"/>
      <c r="D489" s="1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</row>
    <row r="490" spans="3:18">
      <c r="C490" s="1"/>
      <c r="D490" s="1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</row>
    <row r="491" spans="3:18">
      <c r="C491" s="1"/>
      <c r="D491" s="1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</row>
    <row r="492" spans="3:18">
      <c r="C492" s="1"/>
      <c r="D492" s="1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</row>
    <row r="493" spans="3:18">
      <c r="C493" s="1"/>
      <c r="D493" s="1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</row>
    <row r="494" spans="3:18">
      <c r="C494" s="1"/>
      <c r="D494" s="1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</row>
    <row r="495" spans="3:18">
      <c r="C495" s="1"/>
      <c r="D495" s="1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</row>
    <row r="496" spans="3:18">
      <c r="C496" s="1"/>
      <c r="D496" s="1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</row>
    <row r="497" spans="3:18">
      <c r="C497" s="1"/>
      <c r="D497" s="1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</row>
    <row r="498" spans="3:18">
      <c r="C498" s="1"/>
      <c r="D498" s="1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</row>
    <row r="499" spans="3:18">
      <c r="C499" s="1"/>
      <c r="D499" s="1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</row>
    <row r="500" spans="3:18">
      <c r="C500" s="1"/>
      <c r="D500" s="1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</row>
    <row r="501" spans="3:18">
      <c r="C501" s="1"/>
      <c r="D501" s="1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</row>
    <row r="502" spans="3:18">
      <c r="C502" s="1"/>
      <c r="D502" s="1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</row>
    <row r="503" spans="3:18">
      <c r="C503" s="1"/>
      <c r="D503" s="1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</row>
    <row r="504" spans="3:18">
      <c r="C504" s="1"/>
      <c r="D504" s="1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</row>
    <row r="505" spans="3:18">
      <c r="C505" s="1"/>
      <c r="D505" s="1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</row>
    <row r="506" spans="3:18">
      <c r="C506" s="1"/>
      <c r="D506" s="1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</row>
    <row r="507" spans="3:18">
      <c r="C507" s="1"/>
      <c r="D507" s="1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</row>
    <row r="508" spans="3:18">
      <c r="C508" s="1"/>
      <c r="D508" s="1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</row>
    <row r="509" spans="3:18">
      <c r="C509" s="1"/>
      <c r="D509" s="1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</row>
    <row r="510" spans="3:18">
      <c r="C510" s="1"/>
      <c r="D510" s="1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</row>
    <row r="511" spans="3:18">
      <c r="C511" s="1"/>
      <c r="D511" s="1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</row>
    <row r="512" spans="3:18">
      <c r="C512" s="1"/>
      <c r="D512" s="1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</row>
    <row r="513" spans="3:18">
      <c r="C513" s="1"/>
      <c r="D513" s="1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</row>
    <row r="514" spans="3:18">
      <c r="C514" s="1"/>
      <c r="D514" s="1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</row>
    <row r="515" spans="3:18">
      <c r="C515" s="1"/>
      <c r="D515" s="1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</row>
    <row r="516" spans="3:18">
      <c r="C516" s="1"/>
      <c r="D516" s="1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</row>
    <row r="517" spans="3:18">
      <c r="C517" s="1"/>
      <c r="D517" s="1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</row>
    <row r="518" spans="3:18">
      <c r="C518" s="1"/>
      <c r="D518" s="1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</row>
    <row r="519" spans="3:18">
      <c r="C519" s="1"/>
      <c r="D519" s="1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</row>
    <row r="520" spans="3:18">
      <c r="C520" s="1"/>
      <c r="D520" s="1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</row>
    <row r="521" spans="3:18">
      <c r="C521" s="1"/>
      <c r="D521" s="1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</row>
    <row r="522" spans="3:18">
      <c r="C522" s="1"/>
      <c r="D522" s="1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</row>
    <row r="523" spans="3:18">
      <c r="C523" s="1"/>
      <c r="D523" s="1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</row>
    <row r="524" spans="3:18">
      <c r="C524" s="1"/>
      <c r="D524" s="1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</row>
    <row r="525" spans="3:18">
      <c r="C525" s="1"/>
      <c r="D525" s="1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</row>
    <row r="526" spans="3:18">
      <c r="C526" s="1"/>
      <c r="D526" s="1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</row>
    <row r="527" spans="3:18">
      <c r="C527" s="1"/>
      <c r="D527" s="1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</row>
    <row r="528" spans="3:18">
      <c r="C528" s="1"/>
      <c r="D528" s="1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</row>
    <row r="529" spans="3:18">
      <c r="C529" s="1"/>
      <c r="D529" s="1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</row>
    <row r="530" spans="3:18">
      <c r="C530" s="1"/>
      <c r="D530" s="1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</row>
    <row r="531" spans="3:18">
      <c r="C531" s="1"/>
      <c r="D531" s="1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</row>
    <row r="532" spans="3:18">
      <c r="C532" s="1"/>
      <c r="D532" s="1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</row>
    <row r="533" spans="3:18">
      <c r="C533" s="1"/>
      <c r="D533" s="1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</row>
    <row r="534" spans="3:18">
      <c r="C534" s="1"/>
      <c r="D534" s="1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</row>
    <row r="535" spans="3:18">
      <c r="C535" s="1"/>
      <c r="D535" s="1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</row>
    <row r="536" spans="3:18">
      <c r="C536" s="1"/>
      <c r="D536" s="1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</row>
    <row r="537" spans="3:18">
      <c r="C537" s="1"/>
      <c r="D537" s="1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</row>
    <row r="538" spans="3:18">
      <c r="C538" s="1"/>
      <c r="D538" s="1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</row>
    <row r="539" spans="3:18">
      <c r="C539" s="1"/>
      <c r="D539" s="1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</row>
    <row r="540" spans="3:18">
      <c r="C540" s="1"/>
      <c r="D540" s="1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</row>
    <row r="541" spans="3:18">
      <c r="C541" s="1"/>
      <c r="D541" s="1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</row>
    <row r="542" spans="3:18">
      <c r="C542" s="1"/>
      <c r="D542" s="1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</row>
    <row r="543" spans="3:18">
      <c r="C543" s="1"/>
      <c r="D543" s="1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</row>
    <row r="544" spans="3:18">
      <c r="C544" s="1"/>
      <c r="D544" s="1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</row>
    <row r="545" spans="3:18">
      <c r="C545" s="1"/>
      <c r="D545" s="1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</row>
    <row r="546" spans="3:18">
      <c r="C546" s="1"/>
      <c r="D546" s="1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</row>
    <row r="547" spans="3:18">
      <c r="C547" s="1"/>
      <c r="D547" s="1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</row>
    <row r="548" spans="3:18">
      <c r="C548" s="1"/>
      <c r="D548" s="1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</row>
    <row r="549" spans="3:18">
      <c r="C549" s="1"/>
      <c r="D549" s="1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</row>
    <row r="550" spans="3:18">
      <c r="C550" s="1"/>
      <c r="D550" s="1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</row>
    <row r="551" spans="3:18">
      <c r="C551" s="1"/>
      <c r="D551" s="1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</row>
    <row r="552" spans="3:18">
      <c r="C552" s="1"/>
      <c r="D552" s="1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</row>
    <row r="553" spans="3:18">
      <c r="C553" s="1"/>
      <c r="D553" s="1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</row>
    <row r="554" spans="3:18">
      <c r="C554" s="1"/>
      <c r="D554" s="1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</row>
    <row r="555" spans="3:18">
      <c r="C555" s="1"/>
      <c r="D555" s="1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</row>
    <row r="556" spans="3:18">
      <c r="C556" s="1"/>
      <c r="D556" s="1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</row>
    <row r="557" spans="3:18">
      <c r="C557" s="1"/>
      <c r="D557" s="1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</row>
    <row r="558" spans="3:18">
      <c r="C558" s="1"/>
      <c r="D558" s="1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</row>
    <row r="559" spans="3:18">
      <c r="C559" s="1"/>
      <c r="D559" s="1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</row>
    <row r="560" spans="3:18">
      <c r="C560" s="1"/>
      <c r="D560" s="1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</row>
    <row r="561" spans="3:18">
      <c r="C561" s="1"/>
      <c r="D561" s="1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</row>
    <row r="562" spans="3:18">
      <c r="C562" s="1"/>
      <c r="D562" s="1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</row>
    <row r="563" spans="3:18">
      <c r="C563" s="1"/>
      <c r="D563" s="1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</row>
    <row r="564" spans="3:18">
      <c r="C564" s="1"/>
      <c r="D564" s="1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</row>
    <row r="565" spans="3:18">
      <c r="C565" s="1"/>
      <c r="D565" s="1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</row>
    <row r="566" spans="3:18">
      <c r="C566" s="1"/>
      <c r="D566" s="1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</row>
    <row r="567" spans="3:18">
      <c r="C567" s="1"/>
      <c r="D567" s="1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</row>
    <row r="568" spans="3:18">
      <c r="C568" s="1"/>
      <c r="D568" s="1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</row>
    <row r="569" spans="3:18">
      <c r="C569" s="1"/>
      <c r="D569" s="1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</row>
    <row r="570" spans="3:18">
      <c r="C570" s="1"/>
      <c r="D570" s="1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</row>
    <row r="571" spans="3:18">
      <c r="C571" s="1"/>
      <c r="D571" s="1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</row>
    <row r="572" spans="3:18">
      <c r="C572" s="1"/>
      <c r="D572" s="1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</row>
    <row r="573" spans="3:18">
      <c r="C573" s="1"/>
      <c r="D573" s="1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</row>
    <row r="574" spans="3:18">
      <c r="C574" s="1"/>
      <c r="D574" s="1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</row>
    <row r="575" spans="3:18">
      <c r="C575" s="1"/>
      <c r="D575" s="1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</row>
    <row r="576" spans="3:18">
      <c r="C576" s="1"/>
      <c r="D576" s="1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</row>
    <row r="577" spans="3:18">
      <c r="C577" s="1"/>
      <c r="D577" s="1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</row>
    <row r="578" spans="3:18">
      <c r="C578" s="1"/>
      <c r="D578" s="1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</row>
    <row r="579" spans="3:18">
      <c r="C579" s="1"/>
      <c r="D579" s="1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</row>
    <row r="580" spans="3:18">
      <c r="C580" s="1"/>
      <c r="D580" s="1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</row>
    <row r="581" spans="3:18">
      <c r="C581" s="1"/>
      <c r="D581" s="1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</row>
    <row r="582" spans="3:18">
      <c r="C582" s="1"/>
      <c r="D582" s="1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</row>
    <row r="583" spans="3:18">
      <c r="C583" s="1"/>
      <c r="D583" s="1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</row>
    <row r="584" spans="3:18">
      <c r="C584" s="1"/>
      <c r="D584" s="1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</row>
    <row r="585" spans="3:18">
      <c r="C585" s="1"/>
      <c r="D585" s="1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</row>
    <row r="586" spans="3:18">
      <c r="C586" s="1"/>
      <c r="D586" s="1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</row>
    <row r="587" spans="3:18">
      <c r="C587" s="1"/>
      <c r="D587" s="1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</row>
    <row r="588" spans="3:18">
      <c r="C588" s="1"/>
      <c r="D588" s="1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</row>
    <row r="589" spans="3:18">
      <c r="C589" s="1"/>
      <c r="D589" s="1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</row>
    <row r="590" spans="3:18">
      <c r="C590" s="1"/>
      <c r="D590" s="1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</row>
    <row r="591" spans="3:18">
      <c r="C591" s="1"/>
      <c r="D591" s="1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</row>
    <row r="592" spans="3:18">
      <c r="C592" s="1"/>
      <c r="D592" s="1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</row>
    <row r="593" spans="3:18">
      <c r="C593" s="1"/>
      <c r="D593" s="1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</row>
    <row r="594" spans="3:18">
      <c r="C594" s="1"/>
      <c r="D594" s="1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</row>
    <row r="595" spans="3:18">
      <c r="C595" s="1"/>
      <c r="D595" s="1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</row>
    <row r="596" spans="3:18">
      <c r="C596" s="1"/>
      <c r="D596" s="1"/>
    </row>
    <row r="597" spans="3:18">
      <c r="C597" s="1"/>
      <c r="D597" s="1"/>
    </row>
    <row r="598" spans="3:18">
      <c r="C598" s="1"/>
      <c r="D598" s="1"/>
    </row>
    <row r="599" spans="3:18">
      <c r="C599" s="1"/>
      <c r="D599" s="1"/>
    </row>
    <row r="600" spans="3:18">
      <c r="C600" s="1"/>
      <c r="D600" s="1"/>
    </row>
    <row r="601" spans="3:18">
      <c r="C601" s="1"/>
      <c r="D601" s="1"/>
    </row>
    <row r="602" spans="3:18">
      <c r="C602" s="1"/>
      <c r="D602" s="1"/>
    </row>
    <row r="603" spans="3:18">
      <c r="C603" s="1"/>
      <c r="D603" s="1"/>
    </row>
    <row r="604" spans="3:18">
      <c r="C604" s="1"/>
      <c r="D604" s="1"/>
    </row>
    <row r="605" spans="3:18">
      <c r="C605" s="1"/>
      <c r="D605" s="1"/>
    </row>
    <row r="606" spans="3:18">
      <c r="C606" s="1"/>
      <c r="D606" s="1"/>
    </row>
    <row r="607" spans="3:18">
      <c r="C607" s="1"/>
      <c r="D607" s="1"/>
    </row>
    <row r="608" spans="3:18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59:D59"/>
  </mergeCells>
  <phoneticPr fontId="3" type="noConversion"/>
  <dataValidations count="1">
    <dataValidation allowBlank="1" showInputMessage="1" showErrorMessage="1" sqref="N10:Q10 N9 N1:N7 N32:N1048576 C5:C29 O1:Q9 O11:Q1048576 C60:D1048576 E1:I30 D1:D29 R1:AF1048576 AJ1:XFD1048576 AG1:AI27 AG31:AI1048576 A1:B1048576 E32:I1048576 C32:D58 J1:M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155</v>
      </c>
      <c r="C1" s="68" t="s" vm="1">
        <v>233</v>
      </c>
    </row>
    <row r="2" spans="2:18">
      <c r="B2" s="47" t="s">
        <v>154</v>
      </c>
      <c r="C2" s="68" t="s">
        <v>234</v>
      </c>
    </row>
    <row r="3" spans="2:18">
      <c r="B3" s="47" t="s">
        <v>156</v>
      </c>
      <c r="C3" s="68" t="s">
        <v>235</v>
      </c>
    </row>
    <row r="4" spans="2:18">
      <c r="B4" s="47" t="s">
        <v>157</v>
      </c>
      <c r="C4" s="68">
        <v>2149</v>
      </c>
    </row>
    <row r="6" spans="2:18" ht="26.25" customHeight="1">
      <c r="B6" s="109" t="s">
        <v>198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1"/>
    </row>
    <row r="7" spans="2:18" s="3" customFormat="1" ht="78.75">
      <c r="B7" s="22" t="s">
        <v>92</v>
      </c>
      <c r="C7" s="30" t="s">
        <v>35</v>
      </c>
      <c r="D7" s="30" t="s">
        <v>46</v>
      </c>
      <c r="E7" s="30" t="s">
        <v>14</v>
      </c>
      <c r="F7" s="30" t="s">
        <v>47</v>
      </c>
      <c r="G7" s="30" t="s">
        <v>80</v>
      </c>
      <c r="H7" s="30" t="s">
        <v>17</v>
      </c>
      <c r="I7" s="30" t="s">
        <v>79</v>
      </c>
      <c r="J7" s="30" t="s">
        <v>16</v>
      </c>
      <c r="K7" s="30" t="s">
        <v>193</v>
      </c>
      <c r="L7" s="30" t="s">
        <v>209</v>
      </c>
      <c r="M7" s="30" t="s">
        <v>194</v>
      </c>
      <c r="N7" s="30" t="s">
        <v>44</v>
      </c>
      <c r="O7" s="30" t="s">
        <v>158</v>
      </c>
      <c r="P7" s="31" t="s">
        <v>160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216</v>
      </c>
      <c r="M8" s="32" t="s">
        <v>212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99" t="s">
        <v>464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100">
        <v>0</v>
      </c>
      <c r="N10" s="91"/>
      <c r="O10" s="91"/>
      <c r="P10" s="91"/>
      <c r="Q10" s="5"/>
    </row>
    <row r="11" spans="2:18" ht="20.25" customHeight="1">
      <c r="B11" s="89" t="s">
        <v>224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8">
      <c r="B12" s="89" t="s">
        <v>88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8">
      <c r="B13" s="89" t="s">
        <v>215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8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8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23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23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23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23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23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23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23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23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23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23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23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23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23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23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23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2"/>
      <c r="R31" s="2"/>
      <c r="S31" s="2"/>
      <c r="T31" s="2"/>
      <c r="U31" s="2"/>
      <c r="V31" s="2"/>
      <c r="W31" s="2"/>
    </row>
    <row r="32" spans="2:23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2"/>
      <c r="R32" s="2"/>
      <c r="S32" s="2"/>
      <c r="T32" s="2"/>
      <c r="U32" s="2"/>
      <c r="V32" s="2"/>
      <c r="W32" s="2"/>
    </row>
    <row r="33" spans="2:23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2"/>
      <c r="R33" s="2"/>
      <c r="S33" s="2"/>
      <c r="T33" s="2"/>
      <c r="U33" s="2"/>
      <c r="V33" s="2"/>
      <c r="W33" s="2"/>
    </row>
    <row r="34" spans="2:23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2"/>
      <c r="R34" s="2"/>
      <c r="S34" s="2"/>
      <c r="T34" s="2"/>
      <c r="U34" s="2"/>
      <c r="V34" s="2"/>
      <c r="W34" s="2"/>
    </row>
    <row r="35" spans="2:23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2"/>
      <c r="R35" s="2"/>
      <c r="S35" s="2"/>
      <c r="T35" s="2"/>
      <c r="U35" s="2"/>
      <c r="V35" s="2"/>
      <c r="W35" s="2"/>
    </row>
    <row r="36" spans="2:23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2"/>
      <c r="R36" s="2"/>
      <c r="S36" s="2"/>
      <c r="T36" s="2"/>
      <c r="U36" s="2"/>
      <c r="V36" s="2"/>
      <c r="W36" s="2"/>
    </row>
    <row r="37" spans="2:23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2"/>
      <c r="R37" s="2"/>
      <c r="S37" s="2"/>
      <c r="T37" s="2"/>
      <c r="U37" s="2"/>
      <c r="V37" s="2"/>
      <c r="W37" s="2"/>
    </row>
    <row r="38" spans="2:23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2"/>
      <c r="R38" s="2"/>
      <c r="S38" s="2"/>
      <c r="T38" s="2"/>
      <c r="U38" s="2"/>
      <c r="V38" s="2"/>
      <c r="W38" s="2"/>
    </row>
    <row r="39" spans="2:23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2"/>
      <c r="R39" s="2"/>
      <c r="S39" s="2"/>
      <c r="T39" s="2"/>
      <c r="U39" s="2"/>
      <c r="V39" s="2"/>
      <c r="W39" s="2"/>
    </row>
    <row r="40" spans="2:23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2"/>
      <c r="R40" s="2"/>
      <c r="S40" s="2"/>
      <c r="T40" s="2"/>
      <c r="U40" s="2"/>
      <c r="V40" s="2"/>
      <c r="W40" s="2"/>
    </row>
    <row r="41" spans="2:23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2"/>
      <c r="R41" s="2"/>
      <c r="S41" s="2"/>
      <c r="T41" s="2"/>
      <c r="U41" s="2"/>
      <c r="V41" s="2"/>
      <c r="W41" s="2"/>
    </row>
    <row r="42" spans="2:23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2"/>
      <c r="R42" s="2"/>
      <c r="S42" s="2"/>
      <c r="T42" s="2"/>
      <c r="U42" s="2"/>
      <c r="V42" s="2"/>
      <c r="W42" s="2"/>
    </row>
    <row r="43" spans="2:23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23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23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23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23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23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>
      <selection activeCell="C20" sqref="C2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47" t="s">
        <v>155</v>
      </c>
      <c r="C1" s="68" t="s" vm="1">
        <v>233</v>
      </c>
    </row>
    <row r="2" spans="2:67">
      <c r="B2" s="47" t="s">
        <v>154</v>
      </c>
      <c r="C2" s="68" t="s">
        <v>234</v>
      </c>
    </row>
    <row r="3" spans="2:67">
      <c r="B3" s="47" t="s">
        <v>156</v>
      </c>
      <c r="C3" s="68" t="s">
        <v>235</v>
      </c>
    </row>
    <row r="4" spans="2:67">
      <c r="B4" s="47" t="s">
        <v>157</v>
      </c>
      <c r="C4" s="68">
        <v>2149</v>
      </c>
    </row>
    <row r="6" spans="2:67" ht="26.25" customHeight="1">
      <c r="B6" s="115" t="s">
        <v>185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20"/>
      <c r="BO6" s="3"/>
    </row>
    <row r="7" spans="2:67" ht="26.25" customHeight="1">
      <c r="B7" s="115" t="s">
        <v>66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20"/>
      <c r="AZ7" s="42"/>
      <c r="BJ7" s="3"/>
      <c r="BO7" s="3"/>
    </row>
    <row r="8" spans="2:67" s="3" customFormat="1" ht="78.75">
      <c r="B8" s="37" t="s">
        <v>91</v>
      </c>
      <c r="C8" s="13" t="s">
        <v>35</v>
      </c>
      <c r="D8" s="13" t="s">
        <v>95</v>
      </c>
      <c r="E8" s="13" t="s">
        <v>201</v>
      </c>
      <c r="F8" s="13" t="s">
        <v>93</v>
      </c>
      <c r="G8" s="13" t="s">
        <v>46</v>
      </c>
      <c r="H8" s="13" t="s">
        <v>14</v>
      </c>
      <c r="I8" s="13" t="s">
        <v>47</v>
      </c>
      <c r="J8" s="13" t="s">
        <v>80</v>
      </c>
      <c r="K8" s="13" t="s">
        <v>17</v>
      </c>
      <c r="L8" s="13" t="s">
        <v>79</v>
      </c>
      <c r="M8" s="13" t="s">
        <v>16</v>
      </c>
      <c r="N8" s="13" t="s">
        <v>18</v>
      </c>
      <c r="O8" s="13" t="s">
        <v>209</v>
      </c>
      <c r="P8" s="13" t="s">
        <v>208</v>
      </c>
      <c r="Q8" s="13" t="s">
        <v>45</v>
      </c>
      <c r="R8" s="13" t="s">
        <v>44</v>
      </c>
      <c r="S8" s="13" t="s">
        <v>158</v>
      </c>
      <c r="T8" s="38" t="s">
        <v>160</v>
      </c>
      <c r="V8" s="1"/>
      <c r="AZ8" s="42"/>
      <c r="BJ8" s="1"/>
      <c r="BK8" s="1"/>
      <c r="BL8" s="1"/>
      <c r="BO8" s="4"/>
    </row>
    <row r="9" spans="2:67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21</v>
      </c>
      <c r="K9" s="16" t="s">
        <v>20</v>
      </c>
      <c r="L9" s="16"/>
      <c r="M9" s="16" t="s">
        <v>19</v>
      </c>
      <c r="N9" s="16" t="s">
        <v>19</v>
      </c>
      <c r="O9" s="16" t="s">
        <v>216</v>
      </c>
      <c r="P9" s="16"/>
      <c r="Q9" s="16" t="s">
        <v>212</v>
      </c>
      <c r="R9" s="16" t="s">
        <v>19</v>
      </c>
      <c r="S9" s="16" t="s">
        <v>19</v>
      </c>
      <c r="T9" s="62" t="s">
        <v>19</v>
      </c>
      <c r="BJ9" s="1"/>
      <c r="BL9" s="1"/>
      <c r="BO9" s="4"/>
    </row>
    <row r="10" spans="2:67" s="4" customFormat="1" ht="18" customHeight="1">
      <c r="B10" s="40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89</v>
      </c>
      <c r="R10" s="19" t="s">
        <v>90</v>
      </c>
      <c r="S10" s="44" t="s">
        <v>161</v>
      </c>
      <c r="T10" s="61" t="s">
        <v>202</v>
      </c>
      <c r="U10" s="5"/>
      <c r="BJ10" s="1"/>
      <c r="BK10" s="3"/>
      <c r="BL10" s="1"/>
      <c r="BO10" s="1"/>
    </row>
    <row r="11" spans="2:67" s="4" customFormat="1" ht="18" customHeight="1">
      <c r="B11" s="99" t="s">
        <v>448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100">
        <v>0</v>
      </c>
      <c r="R11" s="91"/>
      <c r="S11" s="91"/>
      <c r="T11" s="91"/>
      <c r="U11" s="5"/>
      <c r="BJ11" s="1"/>
      <c r="BK11" s="3"/>
      <c r="BL11" s="1"/>
      <c r="BO11" s="1"/>
    </row>
    <row r="12" spans="2:67" ht="20.25">
      <c r="B12" s="89" t="s">
        <v>224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BK12" s="4"/>
    </row>
    <row r="13" spans="2:67">
      <c r="B13" s="89" t="s">
        <v>88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</row>
    <row r="14" spans="2:67">
      <c r="B14" s="89" t="s">
        <v>207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</row>
    <row r="15" spans="2:67">
      <c r="B15" s="89" t="s">
        <v>215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</row>
    <row r="16" spans="2:67" ht="20.25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BJ16" s="4"/>
    </row>
    <row r="17" spans="2:20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</row>
    <row r="18" spans="2:20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</row>
    <row r="19" spans="2:20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</row>
    <row r="20" spans="2:20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</row>
    <row r="21" spans="2:20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</row>
    <row r="22" spans="2:20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</row>
    <row r="23" spans="2:20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</row>
    <row r="24" spans="2:20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</row>
    <row r="25" spans="2:20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</row>
    <row r="26" spans="2:20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</row>
    <row r="27" spans="2:20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</row>
    <row r="28" spans="2:20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</row>
    <row r="29" spans="2:20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</row>
    <row r="30" spans="2:20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</row>
    <row r="31" spans="2:20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</row>
    <row r="32" spans="2:20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</row>
    <row r="33" spans="2:20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</row>
    <row r="34" spans="2:20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</row>
    <row r="35" spans="2:20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</row>
    <row r="36" spans="2:20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</row>
    <row r="37" spans="2:20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</row>
    <row r="38" spans="2:20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</row>
    <row r="39" spans="2:20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</row>
    <row r="40" spans="2:20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</row>
    <row r="41" spans="2:20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</row>
    <row r="42" spans="2:20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</row>
    <row r="43" spans="2:20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</row>
    <row r="44" spans="2:20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</row>
    <row r="45" spans="2:20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</row>
    <row r="46" spans="2:20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</row>
    <row r="47" spans="2:20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</row>
    <row r="48" spans="2:20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</row>
    <row r="49" spans="2:20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</row>
    <row r="50" spans="2:20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</row>
    <row r="51" spans="2:20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</row>
    <row r="52" spans="2:20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</row>
    <row r="53" spans="2:20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</row>
    <row r="54" spans="2:20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</row>
    <row r="55" spans="2:20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</row>
    <row r="56" spans="2:20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</row>
    <row r="57" spans="2:20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</row>
    <row r="58" spans="2:20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</row>
    <row r="59" spans="2:20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</row>
    <row r="60" spans="2:20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</row>
    <row r="61" spans="2:20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</row>
    <row r="62" spans="2:20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</row>
    <row r="63" spans="2:20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</row>
    <row r="64" spans="2:20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</row>
    <row r="65" spans="2:20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</row>
    <row r="66" spans="2:20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</row>
    <row r="67" spans="2:20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</row>
    <row r="68" spans="2:20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</row>
    <row r="69" spans="2:20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</row>
    <row r="70" spans="2:20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</row>
    <row r="71" spans="2:20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</row>
    <row r="72" spans="2:20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</row>
    <row r="73" spans="2:20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</row>
    <row r="74" spans="2:20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</row>
    <row r="75" spans="2:20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</row>
    <row r="76" spans="2:20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</row>
    <row r="77" spans="2:20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</row>
    <row r="78" spans="2:20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</row>
    <row r="79" spans="2:20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</row>
    <row r="80" spans="2:20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</row>
    <row r="81" spans="2:20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</row>
    <row r="82" spans="2:20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</row>
    <row r="83" spans="2:20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</row>
    <row r="84" spans="2:20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</row>
    <row r="85" spans="2:20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</row>
    <row r="86" spans="2:20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</row>
    <row r="87" spans="2:20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</row>
    <row r="88" spans="2:20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</row>
    <row r="89" spans="2:20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</row>
    <row r="90" spans="2:20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</row>
    <row r="91" spans="2:20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</row>
    <row r="92" spans="2:20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</row>
    <row r="93" spans="2:20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</row>
    <row r="94" spans="2:20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</row>
    <row r="95" spans="2:20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</row>
    <row r="96" spans="2:20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</row>
    <row r="97" spans="2:20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</row>
    <row r="98" spans="2:20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</row>
    <row r="99" spans="2:20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</row>
    <row r="100" spans="2:20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</row>
    <row r="101" spans="2:20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</row>
    <row r="102" spans="2:20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</row>
    <row r="103" spans="2:20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</row>
    <row r="104" spans="2:20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</row>
    <row r="105" spans="2:20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</row>
    <row r="106" spans="2:20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</row>
    <row r="107" spans="2:20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</row>
    <row r="108" spans="2:20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</row>
    <row r="109" spans="2:20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</row>
    <row r="110" spans="2:20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2"/>
      <c r="C697" s="1"/>
      <c r="D697" s="1"/>
      <c r="E697" s="1"/>
      <c r="F697" s="1"/>
      <c r="G697" s="1"/>
    </row>
    <row r="698" spans="2:7">
      <c r="B698" s="42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30"/>
  <sheetViews>
    <sheetView rightToLeft="1" zoomScale="85" zoomScaleNormal="85" workbookViewId="0">
      <selection activeCell="T11" sqref="T11:U14"/>
    </sheetView>
  </sheetViews>
  <sheetFormatPr defaultColWidth="9.140625" defaultRowHeight="18"/>
  <cols>
    <col min="1" max="1" width="6.28515625" style="1" customWidth="1"/>
    <col min="2" max="2" width="23.5703125" style="2" bestFit="1" customWidth="1"/>
    <col min="3" max="3" width="51.7109375" style="2" bestFit="1" customWidth="1"/>
    <col min="4" max="4" width="6.42578125" style="2" bestFit="1" customWidth="1"/>
    <col min="5" max="5" width="5.7109375" style="2" bestFit="1" customWidth="1"/>
    <col min="6" max="6" width="11.28515625" style="2" bestFit="1" customWidth="1"/>
    <col min="7" max="7" width="8.5703125" style="1" customWidth="1"/>
    <col min="8" max="8" width="6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9" style="1" bestFit="1" customWidth="1"/>
    <col min="13" max="13" width="6.85546875" style="1" bestFit="1" customWidth="1"/>
    <col min="14" max="14" width="7.5703125" style="1" bestFit="1" customWidth="1"/>
    <col min="15" max="16" width="7.285156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47" t="s">
        <v>155</v>
      </c>
      <c r="C1" s="68" t="s" vm="1">
        <v>233</v>
      </c>
    </row>
    <row r="2" spans="2:66">
      <c r="B2" s="47" t="s">
        <v>154</v>
      </c>
      <c r="C2" s="68" t="s">
        <v>234</v>
      </c>
    </row>
    <row r="3" spans="2:66">
      <c r="B3" s="47" t="s">
        <v>156</v>
      </c>
      <c r="C3" s="68" t="s">
        <v>235</v>
      </c>
    </row>
    <row r="4" spans="2:66">
      <c r="B4" s="47" t="s">
        <v>157</v>
      </c>
      <c r="C4" s="68">
        <v>2149</v>
      </c>
    </row>
    <row r="6" spans="2:66" ht="26.25" customHeight="1">
      <c r="B6" s="109" t="s">
        <v>185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</row>
    <row r="7" spans="2:66" ht="26.25" customHeight="1">
      <c r="B7" s="109" t="s">
        <v>67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BN7" s="3"/>
    </row>
    <row r="8" spans="2:66" s="3" customFormat="1" ht="78.75">
      <c r="B8" s="22" t="s">
        <v>91</v>
      </c>
      <c r="C8" s="30" t="s">
        <v>35</v>
      </c>
      <c r="D8" s="30" t="s">
        <v>95</v>
      </c>
      <c r="E8" s="30" t="s">
        <v>201</v>
      </c>
      <c r="F8" s="30" t="s">
        <v>93</v>
      </c>
      <c r="G8" s="30" t="s">
        <v>46</v>
      </c>
      <c r="H8" s="30" t="s">
        <v>14</v>
      </c>
      <c r="I8" s="30" t="s">
        <v>47</v>
      </c>
      <c r="J8" s="30" t="s">
        <v>80</v>
      </c>
      <c r="K8" s="30" t="s">
        <v>17</v>
      </c>
      <c r="L8" s="30" t="s">
        <v>79</v>
      </c>
      <c r="M8" s="30" t="s">
        <v>16</v>
      </c>
      <c r="N8" s="30" t="s">
        <v>18</v>
      </c>
      <c r="O8" s="13" t="s">
        <v>209</v>
      </c>
      <c r="P8" s="30" t="s">
        <v>208</v>
      </c>
      <c r="Q8" s="30" t="s">
        <v>223</v>
      </c>
      <c r="R8" s="30" t="s">
        <v>45</v>
      </c>
      <c r="S8" s="13" t="s">
        <v>44</v>
      </c>
      <c r="T8" s="30" t="s">
        <v>158</v>
      </c>
      <c r="U8" s="14" t="s">
        <v>160</v>
      </c>
      <c r="V8" s="1"/>
      <c r="W8" s="1"/>
      <c r="BJ8" s="1"/>
      <c r="BK8" s="1"/>
    </row>
    <row r="9" spans="2:66" s="3" customFormat="1" ht="25.5">
      <c r="B9" s="15"/>
      <c r="C9" s="16"/>
      <c r="D9" s="16"/>
      <c r="E9" s="16"/>
      <c r="F9" s="16"/>
      <c r="G9" s="16"/>
      <c r="H9" s="32"/>
      <c r="I9" s="32"/>
      <c r="J9" s="32" t="s">
        <v>21</v>
      </c>
      <c r="K9" s="32" t="s">
        <v>20</v>
      </c>
      <c r="L9" s="32"/>
      <c r="M9" s="32" t="s">
        <v>19</v>
      </c>
      <c r="N9" s="32" t="s">
        <v>19</v>
      </c>
      <c r="O9" s="32" t="s">
        <v>216</v>
      </c>
      <c r="P9" s="32"/>
      <c r="Q9" s="16" t="s">
        <v>212</v>
      </c>
      <c r="R9" s="32" t="s">
        <v>212</v>
      </c>
      <c r="S9" s="16" t="s">
        <v>19</v>
      </c>
      <c r="T9" s="32" t="s">
        <v>212</v>
      </c>
      <c r="U9" s="17" t="s">
        <v>19</v>
      </c>
      <c r="BI9" s="1"/>
      <c r="BJ9" s="1"/>
      <c r="BK9" s="1"/>
      <c r="BN9" s="4"/>
    </row>
    <row r="10" spans="2:66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34" t="s">
        <v>13</v>
      </c>
      <c r="Q10" s="41" t="s">
        <v>89</v>
      </c>
      <c r="R10" s="19" t="s">
        <v>90</v>
      </c>
      <c r="S10" s="19" t="s">
        <v>161</v>
      </c>
      <c r="T10" s="19" t="s">
        <v>202</v>
      </c>
      <c r="U10" s="20" t="s">
        <v>218</v>
      </c>
      <c r="V10" s="5"/>
      <c r="BI10" s="1"/>
      <c r="BJ10" s="3"/>
      <c r="BK10" s="1"/>
    </row>
    <row r="11" spans="2:66" s="4" customFormat="1" ht="18" customHeight="1">
      <c r="B11" s="91" t="s">
        <v>29</v>
      </c>
      <c r="C11" s="74"/>
      <c r="D11" s="74"/>
      <c r="E11" s="74"/>
      <c r="F11" s="74"/>
      <c r="G11" s="74"/>
      <c r="H11" s="74"/>
      <c r="I11" s="74"/>
      <c r="J11" s="74"/>
      <c r="K11" s="84">
        <v>0.74</v>
      </c>
      <c r="L11" s="74"/>
      <c r="M11" s="74"/>
      <c r="N11" s="88">
        <v>1.77E-2</v>
      </c>
      <c r="O11" s="84"/>
      <c r="P11" s="86"/>
      <c r="Q11" s="74"/>
      <c r="R11" s="84">
        <v>0.46087</v>
      </c>
      <c r="S11" s="74"/>
      <c r="T11" s="85">
        <f>R11/$R$11</f>
        <v>1</v>
      </c>
      <c r="U11" s="85">
        <f>R11/'סכום נכסי הקרן'!$C$42</f>
        <v>1.2259092615171316E-4</v>
      </c>
      <c r="V11" s="5"/>
      <c r="BI11" s="1"/>
      <c r="BJ11" s="3"/>
      <c r="BK11" s="1"/>
      <c r="BN11" s="1"/>
    </row>
    <row r="12" spans="2:66">
      <c r="B12" s="92" t="s">
        <v>206</v>
      </c>
      <c r="C12" s="74"/>
      <c r="D12" s="74"/>
      <c r="E12" s="74"/>
      <c r="F12" s="74"/>
      <c r="G12" s="74"/>
      <c r="H12" s="74"/>
      <c r="I12" s="74"/>
      <c r="J12" s="74"/>
      <c r="K12" s="84">
        <v>0.74</v>
      </c>
      <c r="L12" s="74"/>
      <c r="M12" s="74"/>
      <c r="N12" s="88">
        <v>1.77E-2</v>
      </c>
      <c r="O12" s="84"/>
      <c r="P12" s="86"/>
      <c r="Q12" s="74"/>
      <c r="R12" s="84">
        <v>0.46087</v>
      </c>
      <c r="S12" s="74"/>
      <c r="T12" s="85">
        <f t="shared" ref="T12:T14" si="0">R12/$R$11</f>
        <v>1</v>
      </c>
      <c r="U12" s="85">
        <f>R12/'סכום נכסי הקרן'!$C$42</f>
        <v>1.2259092615171316E-4</v>
      </c>
      <c r="BJ12" s="3"/>
    </row>
    <row r="13" spans="2:66" ht="20.25">
      <c r="B13" s="93" t="s">
        <v>28</v>
      </c>
      <c r="C13" s="72"/>
      <c r="D13" s="72"/>
      <c r="E13" s="72"/>
      <c r="F13" s="72"/>
      <c r="G13" s="72"/>
      <c r="H13" s="72"/>
      <c r="I13" s="72"/>
      <c r="J13" s="72"/>
      <c r="K13" s="81">
        <v>0.74</v>
      </c>
      <c r="L13" s="72"/>
      <c r="M13" s="72"/>
      <c r="N13" s="94">
        <v>1.77E-2</v>
      </c>
      <c r="O13" s="81"/>
      <c r="P13" s="83"/>
      <c r="Q13" s="72"/>
      <c r="R13" s="81">
        <v>0.46087</v>
      </c>
      <c r="S13" s="72"/>
      <c r="T13" s="82">
        <f t="shared" si="0"/>
        <v>1</v>
      </c>
      <c r="U13" s="82">
        <f>R13/'סכום נכסי הקרן'!$C$42</f>
        <v>1.2259092615171316E-4</v>
      </c>
      <c r="BJ13" s="4"/>
    </row>
    <row r="14" spans="2:66">
      <c r="B14" s="77" t="s">
        <v>305</v>
      </c>
      <c r="C14" s="74" t="s">
        <v>306</v>
      </c>
      <c r="D14" s="87" t="s">
        <v>96</v>
      </c>
      <c r="E14" s="87" t="s">
        <v>307</v>
      </c>
      <c r="F14" s="74" t="s">
        <v>308</v>
      </c>
      <c r="G14" s="87" t="s">
        <v>309</v>
      </c>
      <c r="H14" s="74" t="s">
        <v>310</v>
      </c>
      <c r="I14" s="74" t="s">
        <v>136</v>
      </c>
      <c r="J14" s="74"/>
      <c r="K14" s="84">
        <v>0.74</v>
      </c>
      <c r="L14" s="87" t="s">
        <v>140</v>
      </c>
      <c r="M14" s="88">
        <v>4.0999999999999995E-2</v>
      </c>
      <c r="N14" s="88">
        <v>1.77E-2</v>
      </c>
      <c r="O14" s="84">
        <v>370</v>
      </c>
      <c r="P14" s="86">
        <v>124.56</v>
      </c>
      <c r="Q14" s="74"/>
      <c r="R14" s="84">
        <v>0.46087</v>
      </c>
      <c r="S14" s="85">
        <v>4.748999950456379E-7</v>
      </c>
      <c r="T14" s="85">
        <f t="shared" si="0"/>
        <v>1</v>
      </c>
      <c r="U14" s="85">
        <f>R14/'סכום נכסי הקרן'!$C$42</f>
        <v>1.2259092615171316E-4</v>
      </c>
    </row>
    <row r="15" spans="2:66"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84"/>
      <c r="P15" s="86"/>
      <c r="Q15" s="74"/>
      <c r="R15" s="74"/>
      <c r="S15" s="74"/>
      <c r="T15" s="85"/>
      <c r="U15" s="74"/>
    </row>
    <row r="16" spans="2:66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</row>
    <row r="17" spans="2:61" ht="20.25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BI17" s="4"/>
    </row>
    <row r="18" spans="2:61">
      <c r="B18" s="89" t="s">
        <v>224</v>
      </c>
      <c r="C18" s="90"/>
      <c r="D18" s="90"/>
      <c r="E18" s="90"/>
      <c r="F18" s="90"/>
      <c r="G18" s="90"/>
      <c r="H18" s="90"/>
      <c r="I18" s="90"/>
      <c r="J18" s="90"/>
      <c r="K18" s="90"/>
      <c r="L18" s="91"/>
      <c r="M18" s="91"/>
      <c r="N18" s="91"/>
      <c r="O18" s="91"/>
      <c r="P18" s="91"/>
      <c r="Q18" s="91"/>
      <c r="R18" s="91"/>
      <c r="S18" s="91"/>
      <c r="T18" s="91"/>
      <c r="U18" s="91"/>
    </row>
    <row r="19" spans="2:61">
      <c r="B19" s="89" t="s">
        <v>88</v>
      </c>
      <c r="C19" s="90"/>
      <c r="D19" s="90"/>
      <c r="E19" s="90"/>
      <c r="F19" s="90"/>
      <c r="G19" s="90"/>
      <c r="H19" s="90"/>
      <c r="I19" s="90"/>
      <c r="J19" s="90"/>
      <c r="K19" s="90"/>
      <c r="L19" s="91"/>
      <c r="M19" s="91"/>
      <c r="N19" s="91"/>
      <c r="O19" s="91"/>
      <c r="P19" s="91"/>
      <c r="Q19" s="91"/>
      <c r="R19" s="91"/>
      <c r="S19" s="91"/>
      <c r="T19" s="91"/>
      <c r="U19" s="91"/>
      <c r="BI19" s="3"/>
    </row>
    <row r="20" spans="2:61">
      <c r="B20" s="89" t="s">
        <v>207</v>
      </c>
      <c r="C20" s="90"/>
      <c r="D20" s="90"/>
      <c r="E20" s="90"/>
      <c r="F20" s="90"/>
      <c r="G20" s="90"/>
      <c r="H20" s="90"/>
      <c r="I20" s="90"/>
      <c r="J20" s="90"/>
      <c r="K20" s="90"/>
      <c r="L20" s="91"/>
      <c r="M20" s="91"/>
      <c r="N20" s="91"/>
      <c r="O20" s="91"/>
      <c r="P20" s="91"/>
      <c r="Q20" s="91"/>
      <c r="R20" s="91"/>
      <c r="S20" s="91"/>
      <c r="T20" s="91"/>
      <c r="U20" s="91"/>
    </row>
    <row r="21" spans="2:61">
      <c r="B21" s="89" t="s">
        <v>215</v>
      </c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91"/>
      <c r="N21" s="91"/>
      <c r="O21" s="91"/>
      <c r="P21" s="91"/>
      <c r="Q21" s="91"/>
      <c r="R21" s="91"/>
      <c r="S21" s="91"/>
      <c r="T21" s="91"/>
      <c r="U21" s="91"/>
    </row>
    <row r="22" spans="2:61">
      <c r="B22" s="118" t="s">
        <v>220</v>
      </c>
      <c r="C22" s="118"/>
      <c r="D22" s="118"/>
      <c r="E22" s="118"/>
      <c r="F22" s="118"/>
      <c r="G22" s="118"/>
      <c r="H22" s="118"/>
      <c r="I22" s="118"/>
      <c r="J22" s="118"/>
      <c r="K22" s="118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spans="2:61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</row>
    <row r="24" spans="2:61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</row>
    <row r="25" spans="2:61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</row>
    <row r="26" spans="2:61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2:61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</row>
    <row r="28" spans="2:61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</row>
    <row r="29" spans="2:61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</row>
    <row r="30" spans="2:61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</row>
    <row r="31" spans="2:61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</row>
    <row r="32" spans="2:61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</row>
    <row r="33" spans="2:21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</row>
    <row r="34" spans="2:21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</row>
    <row r="35" spans="2:21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</row>
    <row r="36" spans="2:21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</row>
    <row r="37" spans="2:21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</row>
    <row r="38" spans="2:21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</row>
    <row r="39" spans="2:21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</row>
    <row r="40" spans="2:21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</row>
    <row r="41" spans="2:21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</row>
    <row r="42" spans="2:21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</row>
    <row r="43" spans="2:21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</row>
    <row r="44" spans="2:21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</row>
    <row r="45" spans="2:21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</row>
    <row r="46" spans="2:21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</row>
    <row r="47" spans="2:21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</row>
    <row r="48" spans="2:21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</row>
    <row r="49" spans="2:21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</row>
    <row r="50" spans="2:21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</row>
    <row r="51" spans="2:21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</row>
    <row r="52" spans="2:21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</row>
    <row r="53" spans="2:21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</row>
    <row r="54" spans="2:21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</row>
    <row r="55" spans="2:21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</row>
    <row r="56" spans="2:21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</row>
    <row r="57" spans="2:21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</row>
    <row r="58" spans="2:21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</row>
    <row r="59" spans="2:21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</row>
    <row r="60" spans="2:21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</row>
    <row r="61" spans="2:21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</row>
    <row r="62" spans="2:21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</row>
    <row r="63" spans="2:21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</row>
    <row r="64" spans="2:21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</row>
    <row r="65" spans="2:21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</row>
    <row r="66" spans="2:21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</row>
    <row r="67" spans="2:21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</row>
    <row r="68" spans="2:21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</row>
    <row r="69" spans="2:21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</row>
    <row r="70" spans="2:21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</row>
    <row r="71" spans="2:21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</row>
    <row r="72" spans="2:21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</row>
    <row r="73" spans="2:21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</row>
    <row r="74" spans="2:21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</row>
    <row r="75" spans="2:21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</row>
    <row r="76" spans="2:21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</row>
    <row r="77" spans="2:21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</row>
    <row r="78" spans="2:21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</row>
    <row r="79" spans="2:21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</row>
    <row r="80" spans="2:21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</row>
    <row r="81" spans="2:21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</row>
    <row r="82" spans="2:21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</row>
    <row r="83" spans="2:21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</row>
    <row r="84" spans="2:21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</row>
    <row r="85" spans="2:21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</row>
    <row r="86" spans="2:21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</row>
    <row r="87" spans="2:21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</row>
    <row r="88" spans="2:21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</row>
    <row r="89" spans="2:21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</row>
    <row r="90" spans="2:21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</row>
    <row r="91" spans="2:21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</row>
    <row r="92" spans="2:21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</row>
    <row r="93" spans="2:21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</row>
    <row r="94" spans="2:21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</row>
    <row r="95" spans="2:21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</row>
    <row r="96" spans="2:21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</row>
    <row r="97" spans="2:21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</row>
    <row r="98" spans="2:21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</row>
    <row r="99" spans="2:21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</row>
    <row r="100" spans="2:21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</row>
    <row r="101" spans="2:21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</row>
    <row r="102" spans="2:21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</row>
    <row r="103" spans="2:21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</row>
    <row r="104" spans="2:21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</row>
    <row r="105" spans="2:21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</row>
    <row r="106" spans="2:21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</row>
    <row r="107" spans="2:21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</row>
    <row r="108" spans="2:21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</row>
    <row r="109" spans="2:21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</row>
    <row r="110" spans="2:21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</row>
    <row r="111" spans="2:21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</row>
    <row r="112" spans="2:21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</row>
    <row r="113" spans="2:21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</row>
    <row r="114" spans="2:21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</row>
    <row r="115" spans="2:21">
      <c r="C115" s="1"/>
      <c r="D115" s="1"/>
      <c r="E115" s="1"/>
      <c r="F115" s="1"/>
    </row>
    <row r="116" spans="2:21">
      <c r="C116" s="1"/>
      <c r="D116" s="1"/>
      <c r="E116" s="1"/>
      <c r="F116" s="1"/>
    </row>
    <row r="117" spans="2:21">
      <c r="C117" s="1"/>
      <c r="D117" s="1"/>
      <c r="E117" s="1"/>
      <c r="F117" s="1"/>
    </row>
    <row r="118" spans="2:21">
      <c r="C118" s="1"/>
      <c r="D118" s="1"/>
      <c r="E118" s="1"/>
      <c r="F118" s="1"/>
    </row>
    <row r="119" spans="2:21">
      <c r="C119" s="1"/>
      <c r="D119" s="1"/>
      <c r="E119" s="1"/>
      <c r="F119" s="1"/>
    </row>
    <row r="120" spans="2:21">
      <c r="C120" s="1"/>
      <c r="D120" s="1"/>
      <c r="E120" s="1"/>
      <c r="F120" s="1"/>
    </row>
    <row r="121" spans="2:21">
      <c r="C121" s="1"/>
      <c r="D121" s="1"/>
      <c r="E121" s="1"/>
      <c r="F121" s="1"/>
    </row>
    <row r="122" spans="2:21">
      <c r="C122" s="1"/>
      <c r="D122" s="1"/>
      <c r="E122" s="1"/>
      <c r="F122" s="1"/>
    </row>
    <row r="123" spans="2:21">
      <c r="C123" s="1"/>
      <c r="D123" s="1"/>
      <c r="E123" s="1"/>
      <c r="F123" s="1"/>
    </row>
    <row r="124" spans="2:21">
      <c r="C124" s="1"/>
      <c r="D124" s="1"/>
      <c r="E124" s="1"/>
      <c r="F124" s="1"/>
    </row>
    <row r="125" spans="2:21">
      <c r="C125" s="1"/>
      <c r="D125" s="1"/>
      <c r="E125" s="1"/>
      <c r="F125" s="1"/>
    </row>
    <row r="126" spans="2:21">
      <c r="C126" s="1"/>
      <c r="D126" s="1"/>
      <c r="E126" s="1"/>
      <c r="F126" s="1"/>
    </row>
    <row r="127" spans="2:21">
      <c r="C127" s="1"/>
      <c r="D127" s="1"/>
      <c r="E127" s="1"/>
      <c r="F127" s="1"/>
    </row>
    <row r="128" spans="2:21">
      <c r="C128" s="1"/>
      <c r="D128" s="1"/>
      <c r="E128" s="1"/>
      <c r="F128" s="1"/>
    </row>
    <row r="129" spans="3:6">
      <c r="C129" s="1"/>
      <c r="D129" s="1"/>
      <c r="E129" s="1"/>
      <c r="F129" s="1"/>
    </row>
    <row r="130" spans="3:6">
      <c r="C130" s="1"/>
      <c r="D130" s="1"/>
      <c r="E130" s="1"/>
      <c r="F130" s="1"/>
    </row>
    <row r="131" spans="3:6">
      <c r="C131" s="1"/>
      <c r="D131" s="1"/>
      <c r="E131" s="1"/>
      <c r="F131" s="1"/>
    </row>
    <row r="132" spans="3:6">
      <c r="C132" s="1"/>
      <c r="D132" s="1"/>
      <c r="E132" s="1"/>
      <c r="F132" s="1"/>
    </row>
    <row r="133" spans="3:6">
      <c r="C133" s="1"/>
      <c r="D133" s="1"/>
      <c r="E133" s="1"/>
      <c r="F133" s="1"/>
    </row>
    <row r="134" spans="3:6">
      <c r="C134" s="1"/>
      <c r="D134" s="1"/>
      <c r="E134" s="1"/>
      <c r="F134" s="1"/>
    </row>
    <row r="135" spans="3:6">
      <c r="C135" s="1"/>
      <c r="D135" s="1"/>
      <c r="E135" s="1"/>
      <c r="F135" s="1"/>
    </row>
    <row r="136" spans="3:6">
      <c r="C136" s="1"/>
      <c r="D136" s="1"/>
      <c r="E136" s="1"/>
      <c r="F136" s="1"/>
    </row>
    <row r="137" spans="3:6">
      <c r="C137" s="1"/>
      <c r="D137" s="1"/>
      <c r="E137" s="1"/>
      <c r="F137" s="1"/>
    </row>
    <row r="138" spans="3:6">
      <c r="C138" s="1"/>
      <c r="D138" s="1"/>
      <c r="E138" s="1"/>
      <c r="F138" s="1"/>
    </row>
    <row r="139" spans="3:6">
      <c r="C139" s="1"/>
      <c r="D139" s="1"/>
      <c r="E139" s="1"/>
      <c r="F139" s="1"/>
    </row>
    <row r="140" spans="3:6">
      <c r="C140" s="1"/>
      <c r="D140" s="1"/>
      <c r="E140" s="1"/>
      <c r="F140" s="1"/>
    </row>
    <row r="141" spans="3:6">
      <c r="C141" s="1"/>
      <c r="D141" s="1"/>
      <c r="E141" s="1"/>
      <c r="F141" s="1"/>
    </row>
    <row r="142" spans="3:6">
      <c r="C142" s="1"/>
      <c r="D142" s="1"/>
      <c r="E142" s="1"/>
      <c r="F142" s="1"/>
    </row>
    <row r="143" spans="3:6">
      <c r="C143" s="1"/>
      <c r="D143" s="1"/>
      <c r="E143" s="1"/>
      <c r="F143" s="1"/>
    </row>
    <row r="144" spans="3:6">
      <c r="C144" s="1"/>
      <c r="D144" s="1"/>
      <c r="E144" s="1"/>
      <c r="F144" s="1"/>
    </row>
    <row r="145" spans="3:6">
      <c r="C145" s="1"/>
      <c r="D145" s="1"/>
      <c r="E145" s="1"/>
      <c r="F145" s="1"/>
    </row>
    <row r="146" spans="3:6">
      <c r="C146" s="1"/>
      <c r="D146" s="1"/>
      <c r="E146" s="1"/>
      <c r="F146" s="1"/>
    </row>
    <row r="147" spans="3:6">
      <c r="C147" s="1"/>
      <c r="D147" s="1"/>
      <c r="E147" s="1"/>
      <c r="F147" s="1"/>
    </row>
    <row r="148" spans="3:6">
      <c r="C148" s="1"/>
      <c r="D148" s="1"/>
      <c r="E148" s="1"/>
      <c r="F148" s="1"/>
    </row>
    <row r="149" spans="3:6">
      <c r="C149" s="1"/>
      <c r="D149" s="1"/>
      <c r="E149" s="1"/>
      <c r="F149" s="1"/>
    </row>
    <row r="150" spans="3:6">
      <c r="C150" s="1"/>
      <c r="D150" s="1"/>
      <c r="E150" s="1"/>
      <c r="F150" s="1"/>
    </row>
    <row r="151" spans="3:6">
      <c r="C151" s="1"/>
      <c r="D151" s="1"/>
      <c r="E151" s="1"/>
      <c r="F151" s="1"/>
    </row>
    <row r="152" spans="3:6">
      <c r="C152" s="1"/>
      <c r="D152" s="1"/>
      <c r="E152" s="1"/>
      <c r="F152" s="1"/>
    </row>
    <row r="153" spans="3:6">
      <c r="C153" s="1"/>
      <c r="D153" s="1"/>
      <c r="E153" s="1"/>
      <c r="F153" s="1"/>
    </row>
    <row r="154" spans="3:6">
      <c r="C154" s="1"/>
      <c r="D154" s="1"/>
      <c r="E154" s="1"/>
      <c r="F154" s="1"/>
    </row>
    <row r="155" spans="3:6">
      <c r="C155" s="1"/>
      <c r="D155" s="1"/>
      <c r="E155" s="1"/>
      <c r="F155" s="1"/>
    </row>
    <row r="156" spans="3:6">
      <c r="C156" s="1"/>
      <c r="D156" s="1"/>
      <c r="E156" s="1"/>
      <c r="F156" s="1"/>
    </row>
    <row r="157" spans="3:6">
      <c r="C157" s="1"/>
      <c r="D157" s="1"/>
      <c r="E157" s="1"/>
      <c r="F157" s="1"/>
    </row>
    <row r="158" spans="3:6">
      <c r="C158" s="1"/>
      <c r="D158" s="1"/>
      <c r="E158" s="1"/>
      <c r="F158" s="1"/>
    </row>
    <row r="159" spans="3:6">
      <c r="C159" s="1"/>
      <c r="D159" s="1"/>
      <c r="E159" s="1"/>
      <c r="F159" s="1"/>
    </row>
    <row r="160" spans="3:6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2"/>
      <c r="C796" s="1"/>
      <c r="D796" s="1"/>
      <c r="E796" s="1"/>
      <c r="F796" s="1"/>
    </row>
    <row r="797" spans="2:6">
      <c r="B797" s="42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22:K22"/>
  </mergeCells>
  <phoneticPr fontId="3" type="noConversion"/>
  <conditionalFormatting sqref="B12:B17 B23:B114">
    <cfRule type="cellIs" dxfId="8" priority="2" operator="equal">
      <formula>"NR3"</formula>
    </cfRule>
  </conditionalFormatting>
  <conditionalFormatting sqref="B12:B17 B23:B114">
    <cfRule type="containsText" dxfId="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6:G828">
      <formula1>$BK$7:$BK$24</formula1>
    </dataValidation>
    <dataValidation allowBlank="1" showInputMessage="1" showErrorMessage="1" sqref="H2 B34 Q9 B36 B20 B22"/>
    <dataValidation type="list" allowBlank="1" showInputMessage="1" showErrorMessage="1" sqref="I18:I21 I37:I828 I12:I17 I23:I35">
      <formula1>$BM$7:$BM$10</formula1>
    </dataValidation>
    <dataValidation type="list" allowBlank="1" showInputMessage="1" showErrorMessage="1" sqref="E18:E21 E37:E822 E12:E17 E23:E35">
      <formula1>$BI$7:$BI$24</formula1>
    </dataValidation>
    <dataValidation type="list" allowBlank="1" showInputMessage="1" showErrorMessage="1" sqref="L12:L828">
      <formula1>$BN$7:$BN$20</formula1>
    </dataValidation>
    <dataValidation type="list" allowBlank="1" showInputMessage="1" showErrorMessage="1" sqref="G18:G21 G37:G555 G12:G17 G23:G35">
      <formula1>$BK$7:$BK$29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47" t="s">
        <v>155</v>
      </c>
      <c r="C1" s="68" t="s" vm="1">
        <v>233</v>
      </c>
    </row>
    <row r="2" spans="2:62">
      <c r="B2" s="47" t="s">
        <v>154</v>
      </c>
      <c r="C2" s="68" t="s">
        <v>234</v>
      </c>
    </row>
    <row r="3" spans="2:62">
      <c r="B3" s="47" t="s">
        <v>156</v>
      </c>
      <c r="C3" s="68" t="s">
        <v>235</v>
      </c>
    </row>
    <row r="4" spans="2:62">
      <c r="B4" s="47" t="s">
        <v>157</v>
      </c>
      <c r="C4" s="68">
        <v>2149</v>
      </c>
    </row>
    <row r="6" spans="2:62" ht="26.25" customHeight="1">
      <c r="B6" s="109" t="s">
        <v>185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  <c r="BJ6" s="3"/>
    </row>
    <row r="7" spans="2:62" ht="26.25" customHeight="1">
      <c r="B7" s="109" t="s">
        <v>68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F7" s="3"/>
      <c r="BJ7" s="3"/>
    </row>
    <row r="8" spans="2:62" s="3" customFormat="1" ht="78.75">
      <c r="B8" s="22" t="s">
        <v>91</v>
      </c>
      <c r="C8" s="30" t="s">
        <v>35</v>
      </c>
      <c r="D8" s="30" t="s">
        <v>95</v>
      </c>
      <c r="E8" s="30" t="s">
        <v>201</v>
      </c>
      <c r="F8" s="30" t="s">
        <v>93</v>
      </c>
      <c r="G8" s="30" t="s">
        <v>46</v>
      </c>
      <c r="H8" s="30" t="s">
        <v>79</v>
      </c>
      <c r="I8" s="13" t="s">
        <v>209</v>
      </c>
      <c r="J8" s="13" t="s">
        <v>208</v>
      </c>
      <c r="K8" s="30" t="s">
        <v>223</v>
      </c>
      <c r="L8" s="13" t="s">
        <v>45</v>
      </c>
      <c r="M8" s="13" t="s">
        <v>44</v>
      </c>
      <c r="N8" s="13" t="s">
        <v>158</v>
      </c>
      <c r="O8" s="14" t="s">
        <v>160</v>
      </c>
      <c r="BF8" s="1"/>
      <c r="BG8" s="1"/>
      <c r="BH8" s="1"/>
      <c r="BJ8" s="4"/>
    </row>
    <row r="9" spans="2:62" s="3" customFormat="1" ht="24" customHeight="1">
      <c r="B9" s="15"/>
      <c r="C9" s="16"/>
      <c r="D9" s="16"/>
      <c r="E9" s="16"/>
      <c r="F9" s="16"/>
      <c r="G9" s="16"/>
      <c r="H9" s="16"/>
      <c r="I9" s="16" t="s">
        <v>216</v>
      </c>
      <c r="J9" s="16"/>
      <c r="K9" s="16" t="s">
        <v>212</v>
      </c>
      <c r="L9" s="16" t="s">
        <v>212</v>
      </c>
      <c r="M9" s="16" t="s">
        <v>19</v>
      </c>
      <c r="N9" s="16" t="s">
        <v>19</v>
      </c>
      <c r="O9" s="17" t="s">
        <v>19</v>
      </c>
      <c r="BF9" s="1"/>
      <c r="BH9" s="1"/>
      <c r="BJ9" s="4"/>
    </row>
    <row r="10" spans="2:62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BF10" s="1"/>
      <c r="BG10" s="3"/>
      <c r="BH10" s="1"/>
      <c r="BJ10" s="1"/>
    </row>
    <row r="11" spans="2:62" s="4" customFormat="1" ht="18" customHeight="1">
      <c r="B11" s="99" t="s">
        <v>449</v>
      </c>
      <c r="C11" s="91"/>
      <c r="D11" s="91"/>
      <c r="E11" s="91"/>
      <c r="F11" s="91"/>
      <c r="G11" s="91"/>
      <c r="H11" s="91"/>
      <c r="I11" s="91"/>
      <c r="J11" s="91"/>
      <c r="K11" s="91"/>
      <c r="L11" s="100">
        <v>0</v>
      </c>
      <c r="M11" s="91"/>
      <c r="N11" s="91"/>
      <c r="O11" s="91"/>
      <c r="BF11" s="1"/>
      <c r="BG11" s="3"/>
      <c r="BH11" s="1"/>
      <c r="BJ11" s="1"/>
    </row>
    <row r="12" spans="2:62" ht="20.25">
      <c r="B12" s="89" t="s">
        <v>224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BG12" s="4"/>
    </row>
    <row r="13" spans="2:62">
      <c r="B13" s="89" t="s">
        <v>88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2:62">
      <c r="B14" s="89" t="s">
        <v>207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</row>
    <row r="15" spans="2:62">
      <c r="B15" s="89" t="s">
        <v>215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6" spans="2:62" ht="20.25">
      <c r="B16" s="89" t="s">
        <v>221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BF16" s="4"/>
    </row>
    <row r="17" spans="2:15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</row>
    <row r="18" spans="2:15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2:15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2:15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2:15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2:15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2:15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</row>
    <row r="24" spans="2:15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</row>
    <row r="25" spans="2:15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2:15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</row>
    <row r="27" spans="2:15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</row>
    <row r="28" spans="2:15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  <row r="29" spans="2:15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2:15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2:15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</row>
    <row r="32" spans="2:1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spans="2:15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pans="2:15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15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2:15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2:15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</row>
    <row r="39" spans="2:15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2:15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</row>
    <row r="41" spans="2:15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</row>
    <row r="42" spans="2:15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</row>
    <row r="43" spans="2:15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2:15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</row>
    <row r="45" spans="2:15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</row>
    <row r="46" spans="2:15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</row>
    <row r="47" spans="2:15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</row>
    <row r="48" spans="2:1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</row>
    <row r="49" spans="2:1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2:15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2:1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</row>
    <row r="52" spans="2:15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</row>
    <row r="53" spans="2:15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</row>
    <row r="54" spans="2:15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</row>
    <row r="55" spans="2:15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</row>
    <row r="56" spans="2:15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</row>
    <row r="57" spans="2:15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</row>
    <row r="58" spans="2:15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2:15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</row>
    <row r="60" spans="2:15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</row>
    <row r="61" spans="2:15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</row>
    <row r="62" spans="2:15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</row>
    <row r="63" spans="2:1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</row>
    <row r="64" spans="2:1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</row>
    <row r="65" spans="2:1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</row>
    <row r="66" spans="2:1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</row>
    <row r="67" spans="2:15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</row>
    <row r="68" spans="2:15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2:15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</row>
    <row r="70" spans="2:15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</row>
    <row r="71" spans="2:15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</row>
    <row r="72" spans="2:15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</row>
    <row r="73" spans="2:15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</row>
    <row r="74" spans="2:1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</row>
    <row r="75" spans="2:1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</row>
    <row r="76" spans="2:1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</row>
    <row r="77" spans="2:15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</row>
    <row r="78" spans="2:15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</row>
    <row r="79" spans="2:15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</row>
    <row r="80" spans="2:15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</row>
    <row r="81" spans="2:15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</row>
    <row r="82" spans="2:15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</row>
    <row r="83" spans="2:15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</row>
    <row r="84" spans="2:15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</row>
    <row r="85" spans="2:15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</row>
    <row r="86" spans="2:15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</row>
    <row r="87" spans="2:15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</row>
    <row r="88" spans="2:15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</row>
    <row r="89" spans="2:15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</row>
    <row r="90" spans="2:15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</row>
    <row r="91" spans="2:15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</row>
    <row r="92" spans="2:15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</row>
    <row r="93" spans="2:15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</row>
    <row r="94" spans="2:15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</row>
    <row r="95" spans="2:15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</row>
    <row r="96" spans="2:15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</row>
    <row r="97" spans="2:15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</row>
    <row r="98" spans="2:15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</row>
    <row r="99" spans="2:15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</row>
    <row r="100" spans="2:15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</row>
    <row r="101" spans="2:15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</row>
    <row r="102" spans="2:15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</row>
    <row r="103" spans="2:15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</row>
    <row r="104" spans="2:15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</row>
    <row r="105" spans="2:15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</row>
    <row r="106" spans="2:15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</row>
    <row r="107" spans="2:15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</row>
    <row r="108" spans="2:15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</row>
    <row r="109" spans="2:15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</row>
    <row r="110" spans="2:15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</row>
    <row r="111" spans="2:15">
      <c r="E111" s="1"/>
      <c r="F111" s="1"/>
      <c r="G111" s="1"/>
    </row>
    <row r="112" spans="2:15">
      <c r="E112" s="1"/>
      <c r="F112" s="1"/>
      <c r="G112" s="1"/>
    </row>
    <row r="113" spans="5:7">
      <c r="E113" s="1"/>
      <c r="F113" s="1"/>
      <c r="G113" s="1"/>
    </row>
    <row r="114" spans="5:7">
      <c r="E114" s="1"/>
      <c r="F114" s="1"/>
      <c r="G114" s="1"/>
    </row>
    <row r="115" spans="5:7">
      <c r="E115" s="1"/>
      <c r="F115" s="1"/>
      <c r="G115" s="1"/>
    </row>
    <row r="116" spans="5:7">
      <c r="E116" s="1"/>
      <c r="F116" s="1"/>
      <c r="G116" s="1"/>
    </row>
    <row r="117" spans="5:7">
      <c r="E117" s="1"/>
      <c r="F117" s="1"/>
      <c r="G117" s="1"/>
    </row>
    <row r="118" spans="5:7">
      <c r="E118" s="1"/>
      <c r="F118" s="1"/>
      <c r="G118" s="1"/>
    </row>
    <row r="119" spans="5:7">
      <c r="E119" s="1"/>
      <c r="F119" s="1"/>
      <c r="G119" s="1"/>
    </row>
    <row r="120" spans="5:7">
      <c r="E120" s="1"/>
      <c r="F120" s="1"/>
      <c r="G120" s="1"/>
    </row>
    <row r="121" spans="5:7">
      <c r="E121" s="1"/>
      <c r="F121" s="1"/>
      <c r="G121" s="1"/>
    </row>
    <row r="122" spans="5:7">
      <c r="E122" s="1"/>
      <c r="F122" s="1"/>
      <c r="G122" s="1"/>
    </row>
    <row r="123" spans="5:7">
      <c r="E123" s="1"/>
      <c r="F123" s="1"/>
      <c r="G123" s="1"/>
    </row>
    <row r="124" spans="5:7">
      <c r="E124" s="1"/>
      <c r="F124" s="1"/>
      <c r="G124" s="1"/>
    </row>
    <row r="125" spans="5:7">
      <c r="E125" s="1"/>
      <c r="F125" s="1"/>
      <c r="G125" s="1"/>
    </row>
    <row r="126" spans="5:7">
      <c r="E126" s="1"/>
      <c r="F126" s="1"/>
      <c r="G126" s="1"/>
    </row>
    <row r="127" spans="5:7">
      <c r="E127" s="1"/>
      <c r="F127" s="1"/>
      <c r="G127" s="1"/>
    </row>
    <row r="128" spans="5:7">
      <c r="E128" s="1"/>
      <c r="F128" s="1"/>
      <c r="G128" s="1"/>
    </row>
    <row r="129" spans="5:7">
      <c r="E129" s="1"/>
      <c r="F129" s="1"/>
      <c r="G129" s="1"/>
    </row>
    <row r="130" spans="5:7">
      <c r="E130" s="1"/>
      <c r="F130" s="1"/>
      <c r="G130" s="1"/>
    </row>
    <row r="131" spans="5:7">
      <c r="E131" s="1"/>
      <c r="F131" s="1"/>
      <c r="G131" s="1"/>
    </row>
    <row r="132" spans="5:7">
      <c r="E132" s="1"/>
      <c r="F132" s="1"/>
      <c r="G132" s="1"/>
    </row>
    <row r="133" spans="5:7">
      <c r="E133" s="1"/>
      <c r="F133" s="1"/>
      <c r="G133" s="1"/>
    </row>
    <row r="134" spans="5:7">
      <c r="E134" s="1"/>
      <c r="F134" s="1"/>
      <c r="G134" s="1"/>
    </row>
    <row r="135" spans="5:7">
      <c r="E135" s="1"/>
      <c r="F135" s="1"/>
      <c r="G135" s="1"/>
    </row>
    <row r="136" spans="5:7">
      <c r="E136" s="1"/>
      <c r="F136" s="1"/>
      <c r="G136" s="1"/>
    </row>
    <row r="137" spans="5:7">
      <c r="E137" s="1"/>
      <c r="F137" s="1"/>
      <c r="G137" s="1"/>
    </row>
    <row r="138" spans="5:7">
      <c r="E138" s="1"/>
      <c r="F138" s="1"/>
      <c r="G138" s="1"/>
    </row>
    <row r="139" spans="5:7">
      <c r="E139" s="1"/>
      <c r="F139" s="1"/>
      <c r="G139" s="1"/>
    </row>
    <row r="140" spans="5:7">
      <c r="E140" s="1"/>
      <c r="F140" s="1"/>
      <c r="G140" s="1"/>
    </row>
    <row r="141" spans="5:7">
      <c r="E141" s="1"/>
      <c r="F141" s="1"/>
      <c r="G141" s="1"/>
    </row>
    <row r="142" spans="5:7">
      <c r="E142" s="1"/>
      <c r="F142" s="1"/>
      <c r="G142" s="1"/>
    </row>
    <row r="143" spans="5:7">
      <c r="E143" s="1"/>
      <c r="F143" s="1"/>
      <c r="G143" s="1"/>
    </row>
    <row r="144" spans="5:7">
      <c r="E144" s="1"/>
      <c r="F144" s="1"/>
      <c r="G144" s="1"/>
    </row>
    <row r="145" spans="5:7">
      <c r="E145" s="1"/>
      <c r="F145" s="1"/>
      <c r="G145" s="1"/>
    </row>
    <row r="146" spans="5:7">
      <c r="E146" s="1"/>
      <c r="F146" s="1"/>
      <c r="G146" s="1"/>
    </row>
    <row r="147" spans="5:7">
      <c r="E147" s="1"/>
      <c r="F147" s="1"/>
      <c r="G147" s="1"/>
    </row>
    <row r="148" spans="5:7">
      <c r="E148" s="1"/>
      <c r="F148" s="1"/>
      <c r="G148" s="1"/>
    </row>
    <row r="149" spans="5:7">
      <c r="E149" s="1"/>
      <c r="F149" s="1"/>
      <c r="G149" s="1"/>
    </row>
    <row r="150" spans="5:7">
      <c r="E150" s="1"/>
      <c r="F150" s="1"/>
      <c r="G150" s="1"/>
    </row>
    <row r="151" spans="5:7">
      <c r="E151" s="1"/>
      <c r="F151" s="1"/>
      <c r="G151" s="1"/>
    </row>
    <row r="152" spans="5:7">
      <c r="E152" s="1"/>
      <c r="F152" s="1"/>
      <c r="G152" s="1"/>
    </row>
    <row r="153" spans="5:7">
      <c r="E153" s="1"/>
      <c r="F153" s="1"/>
      <c r="G153" s="1"/>
    </row>
    <row r="154" spans="5:7">
      <c r="E154" s="1"/>
      <c r="F154" s="1"/>
      <c r="G154" s="1"/>
    </row>
    <row r="155" spans="5:7">
      <c r="E155" s="1"/>
      <c r="F155" s="1"/>
      <c r="G155" s="1"/>
    </row>
    <row r="156" spans="5:7">
      <c r="E156" s="1"/>
      <c r="F156" s="1"/>
      <c r="G156" s="1"/>
    </row>
    <row r="157" spans="5:7">
      <c r="E157" s="1"/>
      <c r="F157" s="1"/>
      <c r="G157" s="1"/>
    </row>
    <row r="158" spans="5:7">
      <c r="E158" s="1"/>
      <c r="F158" s="1"/>
      <c r="G158" s="1"/>
    </row>
    <row r="159" spans="5:7">
      <c r="E159" s="1"/>
      <c r="F159" s="1"/>
      <c r="G159" s="1"/>
    </row>
    <row r="160" spans="5:7">
      <c r="E160" s="1"/>
      <c r="F160" s="1"/>
      <c r="G160" s="1"/>
    </row>
    <row r="161" spans="5:7">
      <c r="E161" s="1"/>
      <c r="F161" s="1"/>
      <c r="G161" s="1"/>
    </row>
    <row r="162" spans="5:7">
      <c r="E162" s="1"/>
      <c r="F162" s="1"/>
      <c r="G162" s="1"/>
    </row>
    <row r="163" spans="5:7">
      <c r="E163" s="1"/>
      <c r="F163" s="1"/>
      <c r="G163" s="1"/>
    </row>
    <row r="164" spans="5:7">
      <c r="E164" s="1"/>
      <c r="F164" s="1"/>
      <c r="G164" s="1"/>
    </row>
    <row r="165" spans="5:7">
      <c r="E165" s="1"/>
      <c r="F165" s="1"/>
      <c r="G165" s="1"/>
    </row>
    <row r="166" spans="5:7">
      <c r="E166" s="1"/>
      <c r="F166" s="1"/>
      <c r="G166" s="1"/>
    </row>
    <row r="167" spans="5:7">
      <c r="E167" s="1"/>
      <c r="F167" s="1"/>
      <c r="G167" s="1"/>
    </row>
    <row r="168" spans="5:7">
      <c r="E168" s="1"/>
      <c r="F168" s="1"/>
      <c r="G168" s="1"/>
    </row>
    <row r="169" spans="5:7">
      <c r="E169" s="1"/>
      <c r="F169" s="1"/>
      <c r="G169" s="1"/>
    </row>
    <row r="170" spans="5:7">
      <c r="E170" s="1"/>
      <c r="F170" s="1"/>
      <c r="G170" s="1"/>
    </row>
    <row r="171" spans="5:7">
      <c r="E171" s="1"/>
      <c r="F171" s="1"/>
      <c r="G171" s="1"/>
    </row>
    <row r="172" spans="5:7">
      <c r="E172" s="1"/>
      <c r="F172" s="1"/>
      <c r="G172" s="1"/>
    </row>
    <row r="173" spans="5:7">
      <c r="E173" s="1"/>
      <c r="F173" s="1"/>
      <c r="G173" s="1"/>
    </row>
    <row r="174" spans="5:7">
      <c r="E174" s="1"/>
      <c r="F174" s="1"/>
      <c r="G174" s="1"/>
    </row>
    <row r="175" spans="5:7">
      <c r="E175" s="1"/>
      <c r="F175" s="1"/>
      <c r="G175" s="1"/>
    </row>
    <row r="176" spans="5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2"/>
      <c r="E273" s="1"/>
      <c r="F273" s="1"/>
      <c r="G273" s="1"/>
    </row>
    <row r="274" spans="2:7">
      <c r="B274" s="42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2"/>
      <c r="E294" s="1"/>
      <c r="F294" s="1"/>
      <c r="G294" s="1"/>
    </row>
    <row r="295" spans="2:7">
      <c r="B295" s="42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2"/>
      <c r="E361" s="1"/>
      <c r="F361" s="1"/>
      <c r="G361" s="1"/>
    </row>
    <row r="362" spans="2:7">
      <c r="B362" s="42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$BF$6:$BF$23</formula1>
    </dataValidation>
    <dataValidation type="list" allowBlank="1" showInputMessage="1" showErrorMessage="1" sqref="H12:H35 H37:H357">
      <formula1>$BJ$6:$BJ$19</formula1>
    </dataValidation>
    <dataValidation type="list" allowBlank="1" showInputMessage="1" showErrorMessage="1" sqref="G12:G35 G37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zoomScale="85" zoomScaleNormal="85" workbookViewId="0">
      <selection activeCell="I11" sqref="I11:N214"/>
    </sheetView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51.7109375" style="2" bestFit="1" customWidth="1"/>
    <col min="4" max="4" width="6.5703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1.28515625" style="1" bestFit="1" customWidth="1"/>
    <col min="9" max="9" width="10.7109375" style="1" bestFit="1" customWidth="1"/>
    <col min="10" max="10" width="8.2851562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47" t="s">
        <v>155</v>
      </c>
      <c r="C1" s="68" t="s" vm="1">
        <v>233</v>
      </c>
    </row>
    <row r="2" spans="2:63">
      <c r="B2" s="47" t="s">
        <v>154</v>
      </c>
      <c r="C2" s="68" t="s">
        <v>234</v>
      </c>
    </row>
    <row r="3" spans="2:63">
      <c r="B3" s="47" t="s">
        <v>156</v>
      </c>
      <c r="C3" s="68" t="s">
        <v>235</v>
      </c>
    </row>
    <row r="4" spans="2:63">
      <c r="B4" s="47" t="s">
        <v>157</v>
      </c>
      <c r="C4" s="68">
        <v>2149</v>
      </c>
    </row>
    <row r="6" spans="2:63" ht="26.25" customHeight="1">
      <c r="B6" s="109" t="s">
        <v>185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  <c r="BK6" s="3"/>
    </row>
    <row r="7" spans="2:63" ht="26.25" customHeight="1">
      <c r="B7" s="109" t="s">
        <v>231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1"/>
      <c r="BH7" s="3"/>
      <c r="BK7" s="3"/>
    </row>
    <row r="8" spans="2:63" s="3" customFormat="1" ht="74.25" customHeight="1">
      <c r="B8" s="22" t="s">
        <v>91</v>
      </c>
      <c r="C8" s="30" t="s">
        <v>35</v>
      </c>
      <c r="D8" s="30" t="s">
        <v>95</v>
      </c>
      <c r="E8" s="30" t="s">
        <v>93</v>
      </c>
      <c r="F8" s="30" t="s">
        <v>46</v>
      </c>
      <c r="G8" s="30" t="s">
        <v>79</v>
      </c>
      <c r="H8" s="30" t="s">
        <v>209</v>
      </c>
      <c r="I8" s="30" t="s">
        <v>208</v>
      </c>
      <c r="J8" s="30" t="s">
        <v>223</v>
      </c>
      <c r="K8" s="30" t="s">
        <v>45</v>
      </c>
      <c r="L8" s="30" t="s">
        <v>44</v>
      </c>
      <c r="M8" s="30" t="s">
        <v>158</v>
      </c>
      <c r="N8" s="14" t="s">
        <v>160</v>
      </c>
      <c r="O8" s="1"/>
      <c r="BH8" s="1"/>
      <c r="BI8" s="1"/>
      <c r="BK8" s="4"/>
    </row>
    <row r="9" spans="2:63" s="3" customFormat="1" ht="26.25" customHeight="1">
      <c r="B9" s="15"/>
      <c r="C9" s="16"/>
      <c r="D9" s="16"/>
      <c r="E9" s="16"/>
      <c r="F9" s="16"/>
      <c r="G9" s="16"/>
      <c r="H9" s="32" t="s">
        <v>216</v>
      </c>
      <c r="I9" s="32"/>
      <c r="J9" s="16" t="s">
        <v>212</v>
      </c>
      <c r="K9" s="16" t="s">
        <v>212</v>
      </c>
      <c r="L9" s="16" t="s">
        <v>19</v>
      </c>
      <c r="M9" s="16" t="s">
        <v>19</v>
      </c>
      <c r="N9" s="17" t="s">
        <v>19</v>
      </c>
      <c r="BH9" s="1"/>
      <c r="BK9" s="4"/>
    </row>
    <row r="10" spans="2:63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20" t="s">
        <v>11</v>
      </c>
      <c r="O10" s="5"/>
      <c r="BH10" s="1"/>
      <c r="BI10" s="3"/>
      <c r="BK10" s="1"/>
    </row>
    <row r="11" spans="2:63" s="4" customFormat="1" ht="18" customHeight="1">
      <c r="B11" s="69" t="s">
        <v>226</v>
      </c>
      <c r="C11" s="70"/>
      <c r="D11" s="70"/>
      <c r="E11" s="70"/>
      <c r="F11" s="70"/>
      <c r="G11" s="70"/>
      <c r="H11" s="78"/>
      <c r="I11" s="80"/>
      <c r="J11" s="78">
        <v>1.421E-2</v>
      </c>
      <c r="K11" s="78">
        <v>3072.6772100005001</v>
      </c>
      <c r="L11" s="70"/>
      <c r="M11" s="79">
        <f>K11/$K$11</f>
        <v>1</v>
      </c>
      <c r="N11" s="79">
        <f>K11/'סכום נכסי הקרן'!$C$42</f>
        <v>0.81732884531261174</v>
      </c>
      <c r="O11" s="5"/>
      <c r="BH11" s="1"/>
      <c r="BI11" s="3"/>
      <c r="BK11" s="1"/>
    </row>
    <row r="12" spans="2:63" ht="20.25">
      <c r="B12" s="71" t="s">
        <v>206</v>
      </c>
      <c r="C12" s="72"/>
      <c r="D12" s="72"/>
      <c r="E12" s="72"/>
      <c r="F12" s="72"/>
      <c r="G12" s="72"/>
      <c r="H12" s="81"/>
      <c r="I12" s="83"/>
      <c r="J12" s="72"/>
      <c r="K12" s="81">
        <v>1658.7791999999997</v>
      </c>
      <c r="L12" s="72"/>
      <c r="M12" s="82">
        <f t="shared" ref="M12:M17" si="0">K12/$K$11</f>
        <v>0.53984818014767322</v>
      </c>
      <c r="N12" s="82">
        <f>K12/'סכום נכסי הקרן'!$C$42</f>
        <v>0.4412334897242125</v>
      </c>
      <c r="BI12" s="4"/>
    </row>
    <row r="13" spans="2:63">
      <c r="B13" s="93" t="s">
        <v>227</v>
      </c>
      <c r="C13" s="72"/>
      <c r="D13" s="72"/>
      <c r="E13" s="72"/>
      <c r="F13" s="72"/>
      <c r="G13" s="72"/>
      <c r="H13" s="81"/>
      <c r="I13" s="83"/>
      <c r="J13" s="72"/>
      <c r="K13" s="81">
        <v>559.18144999999993</v>
      </c>
      <c r="L13" s="72"/>
      <c r="M13" s="82">
        <f t="shared" si="0"/>
        <v>0.18198509370917909</v>
      </c>
      <c r="N13" s="82">
        <f>K13/'סכום נכסי הקרן'!$C$42</f>
        <v>0.14874166650543078</v>
      </c>
    </row>
    <row r="14" spans="2:63">
      <c r="B14" s="77" t="s">
        <v>311</v>
      </c>
      <c r="C14" s="74" t="s">
        <v>312</v>
      </c>
      <c r="D14" s="87" t="s">
        <v>96</v>
      </c>
      <c r="E14" s="74" t="s">
        <v>313</v>
      </c>
      <c r="F14" s="87" t="s">
        <v>314</v>
      </c>
      <c r="G14" s="87" t="s">
        <v>140</v>
      </c>
      <c r="H14" s="84">
        <v>10563</v>
      </c>
      <c r="I14" s="86">
        <v>1309</v>
      </c>
      <c r="J14" s="74"/>
      <c r="K14" s="84">
        <v>138.26967000000002</v>
      </c>
      <c r="L14" s="85">
        <v>8.8124249936490974E-4</v>
      </c>
      <c r="M14" s="85">
        <f t="shared" si="0"/>
        <v>4.4999738192472716E-2</v>
      </c>
      <c r="N14" s="85">
        <f>K14/'סכום נכסי הקרן'!$C$42</f>
        <v>3.6779584056223558E-2</v>
      </c>
    </row>
    <row r="15" spans="2:63">
      <c r="B15" s="77" t="s">
        <v>315</v>
      </c>
      <c r="C15" s="74" t="s">
        <v>316</v>
      </c>
      <c r="D15" s="87" t="s">
        <v>96</v>
      </c>
      <c r="E15" s="74" t="s">
        <v>317</v>
      </c>
      <c r="F15" s="87" t="s">
        <v>314</v>
      </c>
      <c r="G15" s="87" t="s">
        <v>140</v>
      </c>
      <c r="H15" s="84">
        <v>11322</v>
      </c>
      <c r="I15" s="86">
        <v>1301</v>
      </c>
      <c r="J15" s="74"/>
      <c r="K15" s="84">
        <v>147.29921999999999</v>
      </c>
      <c r="L15" s="85">
        <v>1.309543940508166E-3</v>
      </c>
      <c r="M15" s="85">
        <f t="shared" si="0"/>
        <v>4.7938397017621003E-2</v>
      </c>
      <c r="N15" s="85">
        <f>K15/'סכום נכסי הקרן'!$C$42</f>
        <v>3.9181434680549722E-2</v>
      </c>
    </row>
    <row r="16" spans="2:63" ht="20.25">
      <c r="B16" s="77" t="s">
        <v>318</v>
      </c>
      <c r="C16" s="74" t="s">
        <v>319</v>
      </c>
      <c r="D16" s="87" t="s">
        <v>96</v>
      </c>
      <c r="E16" s="74" t="s">
        <v>320</v>
      </c>
      <c r="F16" s="87" t="s">
        <v>314</v>
      </c>
      <c r="G16" s="87" t="s">
        <v>140</v>
      </c>
      <c r="H16" s="84">
        <v>1073</v>
      </c>
      <c r="I16" s="86">
        <v>13030</v>
      </c>
      <c r="J16" s="74"/>
      <c r="K16" s="84">
        <v>139.81189999999998</v>
      </c>
      <c r="L16" s="85">
        <v>7.3317439916255496E-4</v>
      </c>
      <c r="M16" s="85">
        <f t="shared" si="0"/>
        <v>4.550165554161064E-2</v>
      </c>
      <c r="N16" s="85">
        <f>K16/'סכום נכסי הקרן'!$C$42</f>
        <v>3.7189815583636827E-2</v>
      </c>
      <c r="BH16" s="4"/>
    </row>
    <row r="17" spans="2:14">
      <c r="B17" s="77" t="s">
        <v>321</v>
      </c>
      <c r="C17" s="74" t="s">
        <v>322</v>
      </c>
      <c r="D17" s="87" t="s">
        <v>96</v>
      </c>
      <c r="E17" s="74" t="s">
        <v>323</v>
      </c>
      <c r="F17" s="87" t="s">
        <v>314</v>
      </c>
      <c r="G17" s="87" t="s">
        <v>140</v>
      </c>
      <c r="H17" s="84">
        <v>10206</v>
      </c>
      <c r="I17" s="86">
        <v>1311</v>
      </c>
      <c r="J17" s="74"/>
      <c r="K17" s="84">
        <v>133.80065999999999</v>
      </c>
      <c r="L17" s="85">
        <v>5.992792794697171E-4</v>
      </c>
      <c r="M17" s="85">
        <f t="shared" si="0"/>
        <v>4.3545302957474732E-2</v>
      </c>
      <c r="N17" s="85">
        <f>K17/'סכום נכסי הקרן'!$C$42</f>
        <v>3.5590832185020682E-2</v>
      </c>
    </row>
    <row r="18" spans="2:14">
      <c r="B18" s="73"/>
      <c r="C18" s="74"/>
      <c r="D18" s="74"/>
      <c r="E18" s="74"/>
      <c r="F18" s="74"/>
      <c r="G18" s="74"/>
      <c r="H18" s="84"/>
      <c r="I18" s="86"/>
      <c r="J18" s="74"/>
      <c r="K18" s="74"/>
      <c r="L18" s="74"/>
      <c r="M18" s="85"/>
      <c r="N18" s="74"/>
    </row>
    <row r="19" spans="2:14">
      <c r="B19" s="93" t="s">
        <v>228</v>
      </c>
      <c r="C19" s="72"/>
      <c r="D19" s="72"/>
      <c r="E19" s="72"/>
      <c r="F19" s="72"/>
      <c r="G19" s="72"/>
      <c r="H19" s="81"/>
      <c r="I19" s="83"/>
      <c r="J19" s="72"/>
      <c r="K19" s="81">
        <v>1099.5977499999999</v>
      </c>
      <c r="L19" s="72"/>
      <c r="M19" s="82">
        <f t="shared" ref="M19:M25" si="1">K19/$K$11</f>
        <v>0.35786308643849413</v>
      </c>
      <c r="N19" s="82">
        <f>K19/'סכום נכסי הקרן'!$C$42</f>
        <v>0.29249182321878175</v>
      </c>
    </row>
    <row r="20" spans="2:14">
      <c r="B20" s="77" t="s">
        <v>324</v>
      </c>
      <c r="C20" s="74" t="s">
        <v>325</v>
      </c>
      <c r="D20" s="87" t="s">
        <v>96</v>
      </c>
      <c r="E20" s="74" t="s">
        <v>313</v>
      </c>
      <c r="F20" s="87" t="s">
        <v>326</v>
      </c>
      <c r="G20" s="87" t="s">
        <v>140</v>
      </c>
      <c r="H20" s="84">
        <v>99436</v>
      </c>
      <c r="I20" s="86">
        <v>335.65</v>
      </c>
      <c r="J20" s="74"/>
      <c r="K20" s="84">
        <v>333.75693000000001</v>
      </c>
      <c r="L20" s="85">
        <v>1.0710833382783886E-3</v>
      </c>
      <c r="M20" s="85">
        <f t="shared" si="1"/>
        <v>0.10862088894783246</v>
      </c>
      <c r="N20" s="85">
        <f>K20/'סכום נכסי הקרן'!$C$42</f>
        <v>8.8778985740561339E-2</v>
      </c>
    </row>
    <row r="21" spans="2:14">
      <c r="B21" s="77" t="s">
        <v>327</v>
      </c>
      <c r="C21" s="74" t="s">
        <v>328</v>
      </c>
      <c r="D21" s="87" t="s">
        <v>96</v>
      </c>
      <c r="E21" s="74" t="s">
        <v>313</v>
      </c>
      <c r="F21" s="87" t="s">
        <v>326</v>
      </c>
      <c r="G21" s="87" t="s">
        <v>140</v>
      </c>
      <c r="H21" s="84">
        <v>3450</v>
      </c>
      <c r="I21" s="86">
        <v>357.22</v>
      </c>
      <c r="J21" s="74"/>
      <c r="K21" s="84">
        <v>12.32409</v>
      </c>
      <c r="L21" s="85">
        <v>1.7915877632374708E-4</v>
      </c>
      <c r="M21" s="85">
        <f t="shared" si="1"/>
        <v>4.0108638681243041E-3</v>
      </c>
      <c r="N21" s="85">
        <f>K21/'סכום נכסי הקרן'!$C$42</f>
        <v>3.2781947340401129E-3</v>
      </c>
    </row>
    <row r="22" spans="2:14">
      <c r="B22" s="77" t="s">
        <v>329</v>
      </c>
      <c r="C22" s="74" t="s">
        <v>330</v>
      </c>
      <c r="D22" s="87" t="s">
        <v>96</v>
      </c>
      <c r="E22" s="74" t="s">
        <v>317</v>
      </c>
      <c r="F22" s="87" t="s">
        <v>326</v>
      </c>
      <c r="G22" s="87" t="s">
        <v>140</v>
      </c>
      <c r="H22" s="84">
        <v>95570</v>
      </c>
      <c r="I22" s="86">
        <v>326.41000000000003</v>
      </c>
      <c r="J22" s="74"/>
      <c r="K22" s="84">
        <v>311.95004</v>
      </c>
      <c r="L22" s="85">
        <v>1.203427879380639E-3</v>
      </c>
      <c r="M22" s="85">
        <f t="shared" si="1"/>
        <v>0.10152385645479151</v>
      </c>
      <c r="N22" s="85">
        <f>K22/'סכום נכסי הקרן'!$C$42</f>
        <v>8.2978376367878082E-2</v>
      </c>
    </row>
    <row r="23" spans="2:14">
      <c r="B23" s="77" t="s">
        <v>331</v>
      </c>
      <c r="C23" s="74" t="s">
        <v>332</v>
      </c>
      <c r="D23" s="87" t="s">
        <v>96</v>
      </c>
      <c r="E23" s="74" t="s">
        <v>320</v>
      </c>
      <c r="F23" s="87" t="s">
        <v>326</v>
      </c>
      <c r="G23" s="87" t="s">
        <v>140</v>
      </c>
      <c r="H23" s="84">
        <v>920</v>
      </c>
      <c r="I23" s="86">
        <v>3561.31</v>
      </c>
      <c r="J23" s="74"/>
      <c r="K23" s="84">
        <v>32.764049999999997</v>
      </c>
      <c r="L23" s="85">
        <v>5.6799274451007232E-4</v>
      </c>
      <c r="M23" s="85">
        <f t="shared" si="1"/>
        <v>1.0663030237398306E-2</v>
      </c>
      <c r="N23" s="85">
        <f>K23/'סכום נכסי הקרן'!$C$42</f>
        <v>8.7152021914662214E-3</v>
      </c>
    </row>
    <row r="24" spans="2:14">
      <c r="B24" s="77" t="s">
        <v>333</v>
      </c>
      <c r="C24" s="74" t="s">
        <v>334</v>
      </c>
      <c r="D24" s="87" t="s">
        <v>96</v>
      </c>
      <c r="E24" s="74" t="s">
        <v>320</v>
      </c>
      <c r="F24" s="87" t="s">
        <v>326</v>
      </c>
      <c r="G24" s="87" t="s">
        <v>140</v>
      </c>
      <c r="H24" s="84">
        <v>282319</v>
      </c>
      <c r="I24" s="86">
        <v>99.56</v>
      </c>
      <c r="J24" s="74"/>
      <c r="K24" s="84">
        <v>281.07679999999999</v>
      </c>
      <c r="L24" s="85">
        <v>1.3324912630822024E-3</v>
      </c>
      <c r="M24" s="85">
        <f t="shared" si="1"/>
        <v>9.1476188610112502E-2</v>
      </c>
      <c r="N24" s="85">
        <f>K24/'סכום נכסי הקרן'!$C$42</f>
        <v>7.4766127610301936E-2</v>
      </c>
    </row>
    <row r="25" spans="2:14">
      <c r="B25" s="77" t="s">
        <v>335</v>
      </c>
      <c r="C25" s="74" t="s">
        <v>336</v>
      </c>
      <c r="D25" s="87" t="s">
        <v>96</v>
      </c>
      <c r="E25" s="74" t="s">
        <v>323</v>
      </c>
      <c r="F25" s="87" t="s">
        <v>326</v>
      </c>
      <c r="G25" s="87" t="s">
        <v>140</v>
      </c>
      <c r="H25" s="84">
        <v>35606</v>
      </c>
      <c r="I25" s="86">
        <v>358.72</v>
      </c>
      <c r="J25" s="74"/>
      <c r="K25" s="84">
        <v>127.72583999999999</v>
      </c>
      <c r="L25" s="85">
        <v>1.1811122092424235E-3</v>
      </c>
      <c r="M25" s="85">
        <f t="shared" si="1"/>
        <v>4.1568258320235078E-2</v>
      </c>
      <c r="N25" s="85">
        <f>K25/'סכום נכסי הקרן'!$C$42</f>
        <v>3.3974936574534098E-2</v>
      </c>
    </row>
    <row r="26" spans="2:14">
      <c r="B26" s="73"/>
      <c r="C26" s="74"/>
      <c r="D26" s="74"/>
      <c r="E26" s="74"/>
      <c r="F26" s="74"/>
      <c r="G26" s="74"/>
      <c r="H26" s="84"/>
      <c r="I26" s="86"/>
      <c r="J26" s="74"/>
      <c r="K26" s="74"/>
      <c r="L26" s="74"/>
      <c r="M26" s="85"/>
      <c r="N26" s="74"/>
    </row>
    <row r="27" spans="2:14">
      <c r="B27" s="71" t="s">
        <v>205</v>
      </c>
      <c r="C27" s="72"/>
      <c r="D27" s="72"/>
      <c r="E27" s="72"/>
      <c r="F27" s="72"/>
      <c r="G27" s="72"/>
      <c r="H27" s="81"/>
      <c r="I27" s="83"/>
      <c r="J27" s="81">
        <v>1.421E-2</v>
      </c>
      <c r="K27" s="81">
        <v>1413.8980100004999</v>
      </c>
      <c r="L27" s="72"/>
      <c r="M27" s="82">
        <f t="shared" ref="M27:M40" si="2">K27/$K$11</f>
        <v>0.46015181985232667</v>
      </c>
      <c r="N27" s="82">
        <f>K27/'סכום נכסי הקרן'!$C$42</f>
        <v>0.37609535558839907</v>
      </c>
    </row>
    <row r="28" spans="2:14">
      <c r="B28" s="93" t="s">
        <v>229</v>
      </c>
      <c r="C28" s="72"/>
      <c r="D28" s="72"/>
      <c r="E28" s="72"/>
      <c r="F28" s="72"/>
      <c r="G28" s="72"/>
      <c r="H28" s="81"/>
      <c r="I28" s="83"/>
      <c r="J28" s="81">
        <v>1.421E-2</v>
      </c>
      <c r="K28" s="81">
        <v>955.99333999999988</v>
      </c>
      <c r="L28" s="72"/>
      <c r="M28" s="82">
        <f t="shared" si="2"/>
        <v>0.31112716197086132</v>
      </c>
      <c r="N28" s="82">
        <f>K28/'סכום נכסי הקרן'!$C$42</f>
        <v>0.25429320403903399</v>
      </c>
    </row>
    <row r="29" spans="2:14">
      <c r="B29" s="77" t="s">
        <v>337</v>
      </c>
      <c r="C29" s="74" t="s">
        <v>338</v>
      </c>
      <c r="D29" s="87" t="s">
        <v>100</v>
      </c>
      <c r="E29" s="74"/>
      <c r="F29" s="87" t="s">
        <v>314</v>
      </c>
      <c r="G29" s="87" t="s">
        <v>149</v>
      </c>
      <c r="H29" s="84">
        <v>668</v>
      </c>
      <c r="I29" s="86">
        <f>165300/100</f>
        <v>1653</v>
      </c>
      <c r="J29" s="74"/>
      <c r="K29" s="84">
        <v>35.525550000000003</v>
      </c>
      <c r="L29" s="85">
        <v>1.977756572121802E-7</v>
      </c>
      <c r="M29" s="85">
        <f t="shared" si="2"/>
        <v>1.1561757897763111E-2</v>
      </c>
      <c r="N29" s="85">
        <f>K29/'סכום נכסי הקרן'!$C$42</f>
        <v>9.4497582323626924E-3</v>
      </c>
    </row>
    <row r="30" spans="2:14">
      <c r="B30" s="77" t="s">
        <v>339</v>
      </c>
      <c r="C30" s="74" t="s">
        <v>340</v>
      </c>
      <c r="D30" s="87" t="s">
        <v>27</v>
      </c>
      <c r="E30" s="74"/>
      <c r="F30" s="87" t="s">
        <v>314</v>
      </c>
      <c r="G30" s="87" t="s">
        <v>148</v>
      </c>
      <c r="H30" s="84">
        <v>88</v>
      </c>
      <c r="I30" s="86">
        <v>3530</v>
      </c>
      <c r="J30" s="74"/>
      <c r="K30" s="84">
        <v>7.8616800000000007</v>
      </c>
      <c r="L30" s="85">
        <v>1.5551070014345508E-6</v>
      </c>
      <c r="M30" s="85">
        <f t="shared" si="2"/>
        <v>2.5585765971163372E-3</v>
      </c>
      <c r="N30" s="85">
        <f>K30/'סכום נכסי הקרן'!$C$42</f>
        <v>2.0911984557649673E-3</v>
      </c>
    </row>
    <row r="31" spans="2:14">
      <c r="B31" s="77" t="s">
        <v>341</v>
      </c>
      <c r="C31" s="74" t="s">
        <v>342</v>
      </c>
      <c r="D31" s="87" t="s">
        <v>27</v>
      </c>
      <c r="E31" s="74"/>
      <c r="F31" s="87" t="s">
        <v>314</v>
      </c>
      <c r="G31" s="87" t="s">
        <v>141</v>
      </c>
      <c r="H31" s="84">
        <v>1290</v>
      </c>
      <c r="I31" s="86">
        <v>2227</v>
      </c>
      <c r="J31" s="74"/>
      <c r="K31" s="84">
        <v>111.54624000000001</v>
      </c>
      <c r="L31" s="85">
        <v>5.0675883507316085E-6</v>
      </c>
      <c r="M31" s="85">
        <f t="shared" si="2"/>
        <v>3.6302622233456754E-2</v>
      </c>
      <c r="N31" s="85">
        <f>K31/'סכום נכסי הקרן'!$C$42</f>
        <v>2.967118031189115E-2</v>
      </c>
    </row>
    <row r="32" spans="2:14">
      <c r="B32" s="77" t="s">
        <v>343</v>
      </c>
      <c r="C32" s="74" t="s">
        <v>344</v>
      </c>
      <c r="D32" s="87" t="s">
        <v>345</v>
      </c>
      <c r="E32" s="74"/>
      <c r="F32" s="87" t="s">
        <v>314</v>
      </c>
      <c r="G32" s="87" t="s">
        <v>139</v>
      </c>
      <c r="H32" s="84">
        <v>611</v>
      </c>
      <c r="I32" s="86">
        <v>2491</v>
      </c>
      <c r="J32" s="74"/>
      <c r="K32" s="84">
        <v>52.752559999999995</v>
      </c>
      <c r="L32" s="85">
        <v>9.3282442748091599E-5</v>
      </c>
      <c r="M32" s="85">
        <f t="shared" si="2"/>
        <v>1.7168272615264851E-2</v>
      </c>
      <c r="N32" s="85">
        <f>K32/'סכום נכסי הקרן'!$C$42</f>
        <v>1.4032124432646554E-2</v>
      </c>
    </row>
    <row r="33" spans="2:14">
      <c r="B33" s="77" t="s">
        <v>346</v>
      </c>
      <c r="C33" s="74" t="s">
        <v>347</v>
      </c>
      <c r="D33" s="87" t="s">
        <v>345</v>
      </c>
      <c r="E33" s="74"/>
      <c r="F33" s="87" t="s">
        <v>314</v>
      </c>
      <c r="G33" s="87" t="s">
        <v>139</v>
      </c>
      <c r="H33" s="84">
        <v>71</v>
      </c>
      <c r="I33" s="86">
        <v>3072</v>
      </c>
      <c r="J33" s="74"/>
      <c r="K33" s="84">
        <v>7.5597599999999998</v>
      </c>
      <c r="L33" s="85">
        <v>8.6060606060606062E-6</v>
      </c>
      <c r="M33" s="85">
        <f t="shared" si="2"/>
        <v>2.4603170080461428E-3</v>
      </c>
      <c r="N33" s="85">
        <f>K33/'סכום נכסי הקרן'!$C$42</f>
        <v>2.0108880592893336E-3</v>
      </c>
    </row>
    <row r="34" spans="2:14">
      <c r="B34" s="77" t="s">
        <v>348</v>
      </c>
      <c r="C34" s="74" t="s">
        <v>349</v>
      </c>
      <c r="D34" s="87" t="s">
        <v>99</v>
      </c>
      <c r="E34" s="74"/>
      <c r="F34" s="87" t="s">
        <v>314</v>
      </c>
      <c r="G34" s="87" t="s">
        <v>139</v>
      </c>
      <c r="H34" s="84">
        <v>1251</v>
      </c>
      <c r="I34" s="86">
        <v>3165.75</v>
      </c>
      <c r="J34" s="74"/>
      <c r="K34" s="84">
        <v>137.26582999999999</v>
      </c>
      <c r="L34" s="85">
        <v>1.2962940300748298E-5</v>
      </c>
      <c r="M34" s="85">
        <f t="shared" si="2"/>
        <v>4.4673039378574246E-2</v>
      </c>
      <c r="N34" s="85">
        <f>K34/'סכום נכסי הקרן'!$C$42</f>
        <v>3.6512563691894921E-2</v>
      </c>
    </row>
    <row r="35" spans="2:14">
      <c r="B35" s="77" t="s">
        <v>350</v>
      </c>
      <c r="C35" s="74" t="s">
        <v>351</v>
      </c>
      <c r="D35" s="87" t="s">
        <v>99</v>
      </c>
      <c r="E35" s="74"/>
      <c r="F35" s="87" t="s">
        <v>314</v>
      </c>
      <c r="G35" s="87" t="s">
        <v>139</v>
      </c>
      <c r="H35" s="84">
        <v>162</v>
      </c>
      <c r="I35" s="86">
        <v>56746</v>
      </c>
      <c r="J35" s="74"/>
      <c r="K35" s="84">
        <v>318.62425000000002</v>
      </c>
      <c r="L35" s="85">
        <v>1.3049528114563902E-5</v>
      </c>
      <c r="M35" s="85">
        <f t="shared" si="2"/>
        <v>0.10369597202172375</v>
      </c>
      <c r="N35" s="85">
        <f>K35/'סכום נכסי הקרן'!$C$42</f>
        <v>8.4753709076084358E-2</v>
      </c>
    </row>
    <row r="36" spans="2:14">
      <c r="B36" s="77" t="s">
        <v>352</v>
      </c>
      <c r="C36" s="74" t="s">
        <v>353</v>
      </c>
      <c r="D36" s="87" t="s">
        <v>345</v>
      </c>
      <c r="E36" s="74"/>
      <c r="F36" s="87" t="s">
        <v>314</v>
      </c>
      <c r="G36" s="87" t="s">
        <v>139</v>
      </c>
      <c r="H36" s="84">
        <v>3</v>
      </c>
      <c r="I36" s="86">
        <v>30836</v>
      </c>
      <c r="J36" s="84">
        <v>1.421E-2</v>
      </c>
      <c r="K36" s="84">
        <v>3.2205400000000002</v>
      </c>
      <c r="L36" s="85">
        <v>3.3780659985725916E-9</v>
      </c>
      <c r="M36" s="85">
        <f t="shared" si="2"/>
        <v>1.0481218103607687E-3</v>
      </c>
      <c r="N36" s="85">
        <f>K36/'סכום נכסי הקרן'!$C$42</f>
        <v>8.5666018900913134E-4</v>
      </c>
    </row>
    <row r="37" spans="2:14">
      <c r="B37" s="77" t="s">
        <v>354</v>
      </c>
      <c r="C37" s="74" t="s">
        <v>355</v>
      </c>
      <c r="D37" s="87" t="s">
        <v>111</v>
      </c>
      <c r="E37" s="74"/>
      <c r="F37" s="87" t="s">
        <v>314</v>
      </c>
      <c r="G37" s="87" t="s">
        <v>143</v>
      </c>
      <c r="H37" s="84">
        <v>38</v>
      </c>
      <c r="I37" s="86">
        <v>7511</v>
      </c>
      <c r="J37" s="74"/>
      <c r="K37" s="84">
        <v>6.7709700000000002</v>
      </c>
      <c r="L37" s="85">
        <v>5.2648737914845906E-7</v>
      </c>
      <c r="M37" s="85">
        <f t="shared" si="2"/>
        <v>2.2036060208221152E-3</v>
      </c>
      <c r="N37" s="85">
        <f>K37/'סכום נכסי הקרן'!$C$42</f>
        <v>1.8010707645224582E-3</v>
      </c>
    </row>
    <row r="38" spans="2:14">
      <c r="B38" s="77" t="s">
        <v>356</v>
      </c>
      <c r="C38" s="74" t="s">
        <v>357</v>
      </c>
      <c r="D38" s="87" t="s">
        <v>345</v>
      </c>
      <c r="E38" s="74"/>
      <c r="F38" s="87" t="s">
        <v>314</v>
      </c>
      <c r="G38" s="87" t="s">
        <v>139</v>
      </c>
      <c r="H38" s="84">
        <v>647</v>
      </c>
      <c r="I38" s="86">
        <v>3961</v>
      </c>
      <c r="J38" s="74"/>
      <c r="K38" s="84">
        <v>88.825499999999991</v>
      </c>
      <c r="L38" s="85">
        <v>4.6019031597989342E-7</v>
      </c>
      <c r="M38" s="85">
        <f t="shared" si="2"/>
        <v>2.8908178090071991E-2</v>
      </c>
      <c r="N38" s="85">
        <f>K38/'סכום נכסי הקרן'!$C$42</f>
        <v>2.3627487818449883E-2</v>
      </c>
    </row>
    <row r="39" spans="2:14">
      <c r="B39" s="77" t="s">
        <v>358</v>
      </c>
      <c r="C39" s="74" t="s">
        <v>359</v>
      </c>
      <c r="D39" s="87" t="s">
        <v>99</v>
      </c>
      <c r="E39" s="74"/>
      <c r="F39" s="87" t="s">
        <v>314</v>
      </c>
      <c r="G39" s="87" t="s">
        <v>139</v>
      </c>
      <c r="H39" s="84">
        <v>398</v>
      </c>
      <c r="I39" s="86">
        <v>5829</v>
      </c>
      <c r="J39" s="74"/>
      <c r="K39" s="84">
        <v>80.409189999999995</v>
      </c>
      <c r="L39" s="85">
        <v>9.6397810259313289E-7</v>
      </c>
      <c r="M39" s="85">
        <f t="shared" si="2"/>
        <v>2.6169097664504405E-2</v>
      </c>
      <c r="N39" s="85">
        <f>K39/'סכום נכסי הקרן'!$C$42</f>
        <v>2.138875837700235E-2</v>
      </c>
    </row>
    <row r="40" spans="2:14">
      <c r="B40" s="77" t="s">
        <v>360</v>
      </c>
      <c r="C40" s="74" t="s">
        <v>361</v>
      </c>
      <c r="D40" s="87" t="s">
        <v>345</v>
      </c>
      <c r="E40" s="74"/>
      <c r="F40" s="87" t="s">
        <v>314</v>
      </c>
      <c r="G40" s="87" t="s">
        <v>139</v>
      </c>
      <c r="H40" s="84">
        <v>502</v>
      </c>
      <c r="I40" s="86">
        <v>6071</v>
      </c>
      <c r="J40" s="74"/>
      <c r="K40" s="84">
        <v>105.63127</v>
      </c>
      <c r="L40" s="85">
        <v>1.5143288084464555E-5</v>
      </c>
      <c r="M40" s="85">
        <f t="shared" si="2"/>
        <v>3.437760063315691E-2</v>
      </c>
      <c r="N40" s="85">
        <f>K40/'סכום נכסי הקרן'!$C$42</f>
        <v>2.8097804630116248E-2</v>
      </c>
    </row>
    <row r="41" spans="2:14">
      <c r="B41" s="73"/>
      <c r="C41" s="74"/>
      <c r="D41" s="74"/>
      <c r="E41" s="74"/>
      <c r="F41" s="74"/>
      <c r="G41" s="74"/>
      <c r="H41" s="84"/>
      <c r="I41" s="86"/>
      <c r="J41" s="74"/>
      <c r="K41" s="74"/>
      <c r="L41" s="74"/>
      <c r="M41" s="85"/>
      <c r="N41" s="74"/>
    </row>
    <row r="42" spans="2:14">
      <c r="B42" s="93" t="s">
        <v>230</v>
      </c>
      <c r="C42" s="72"/>
      <c r="D42" s="72"/>
      <c r="E42" s="72"/>
      <c r="F42" s="72"/>
      <c r="G42" s="72"/>
      <c r="H42" s="81"/>
      <c r="I42" s="83"/>
      <c r="J42" s="72"/>
      <c r="K42" s="81">
        <v>457.90467000050012</v>
      </c>
      <c r="L42" s="72"/>
      <c r="M42" s="82">
        <f t="shared" ref="M42:M51" si="3">K42/$K$11</f>
        <v>0.14902465788146541</v>
      </c>
      <c r="N42" s="82">
        <f>K42/'סכום נכסי הקרן'!$C$42</f>
        <v>0.12180215154936511</v>
      </c>
    </row>
    <row r="43" spans="2:14">
      <c r="B43" s="77" t="s">
        <v>362</v>
      </c>
      <c r="C43" s="74" t="s">
        <v>363</v>
      </c>
      <c r="D43" s="87" t="s">
        <v>27</v>
      </c>
      <c r="E43" s="74"/>
      <c r="F43" s="87" t="s">
        <v>326</v>
      </c>
      <c r="G43" s="87" t="s">
        <v>141</v>
      </c>
      <c r="H43" s="84">
        <v>90</v>
      </c>
      <c r="I43" s="86">
        <v>18653</v>
      </c>
      <c r="J43" s="74"/>
      <c r="K43" s="84">
        <v>65.183279999999996</v>
      </c>
      <c r="L43" s="85">
        <v>1.4956277814522214E-4</v>
      </c>
      <c r="M43" s="85">
        <f t="shared" si="3"/>
        <v>2.1213839119791366E-2</v>
      </c>
      <c r="N43" s="85">
        <f>K43/'סכום נכסי הקרן'!$C$42</f>
        <v>1.7338682632426588E-2</v>
      </c>
    </row>
    <row r="44" spans="2:14">
      <c r="B44" s="77" t="s">
        <v>364</v>
      </c>
      <c r="C44" s="74" t="s">
        <v>365</v>
      </c>
      <c r="D44" s="87" t="s">
        <v>99</v>
      </c>
      <c r="E44" s="74"/>
      <c r="F44" s="87" t="s">
        <v>326</v>
      </c>
      <c r="G44" s="87" t="s">
        <v>139</v>
      </c>
      <c r="H44" s="84">
        <v>173</v>
      </c>
      <c r="I44" s="86">
        <v>10055</v>
      </c>
      <c r="J44" s="74"/>
      <c r="K44" s="84">
        <v>60.291589999999999</v>
      </c>
      <c r="L44" s="85">
        <v>2.5264946041085182E-5</v>
      </c>
      <c r="M44" s="85">
        <f t="shared" si="3"/>
        <v>1.9621843063687833E-2</v>
      </c>
      <c r="N44" s="85">
        <f>K44/'סכום נכסי הקרן'!$C$42</f>
        <v>1.6037498334149258E-2</v>
      </c>
    </row>
    <row r="45" spans="2:14">
      <c r="B45" s="77" t="s">
        <v>366</v>
      </c>
      <c r="C45" s="74" t="s">
        <v>367</v>
      </c>
      <c r="D45" s="87" t="s">
        <v>99</v>
      </c>
      <c r="E45" s="74"/>
      <c r="F45" s="87" t="s">
        <v>326</v>
      </c>
      <c r="G45" s="87" t="s">
        <v>139</v>
      </c>
      <c r="H45" s="84">
        <v>246</v>
      </c>
      <c r="I45" s="86">
        <v>9602</v>
      </c>
      <c r="J45" s="74"/>
      <c r="K45" s="84">
        <v>81.870109999999997</v>
      </c>
      <c r="L45" s="85">
        <v>5.5640819960216816E-6</v>
      </c>
      <c r="M45" s="85">
        <f t="shared" si="3"/>
        <v>2.6644552748183618E-2</v>
      </c>
      <c r="N45" s="85">
        <f>K45/'סכום נכסי הקרן'!$C$42</f>
        <v>2.1777361531543891E-2</v>
      </c>
    </row>
    <row r="46" spans="2:14">
      <c r="B46" s="77" t="s">
        <v>368</v>
      </c>
      <c r="C46" s="74" t="s">
        <v>369</v>
      </c>
      <c r="D46" s="87" t="s">
        <v>99</v>
      </c>
      <c r="E46" s="74"/>
      <c r="F46" s="87" t="s">
        <v>326</v>
      </c>
      <c r="G46" s="87" t="s">
        <v>141</v>
      </c>
      <c r="H46" s="84">
        <v>20</v>
      </c>
      <c r="I46" s="86">
        <v>9738</v>
      </c>
      <c r="J46" s="74"/>
      <c r="K46" s="84">
        <v>7.5621400000000003</v>
      </c>
      <c r="L46" s="85">
        <v>3.136023416310527E-7</v>
      </c>
      <c r="M46" s="85">
        <f t="shared" si="3"/>
        <v>2.4610915768789035E-3</v>
      </c>
      <c r="N46" s="85">
        <f>K46/'סכום נכסי הקרן'!$C$42</f>
        <v>2.011521136739029E-3</v>
      </c>
    </row>
    <row r="47" spans="2:14">
      <c r="B47" s="77" t="s">
        <v>370</v>
      </c>
      <c r="C47" s="74" t="s">
        <v>371</v>
      </c>
      <c r="D47" s="87" t="s">
        <v>99</v>
      </c>
      <c r="E47" s="74"/>
      <c r="F47" s="87" t="s">
        <v>326</v>
      </c>
      <c r="G47" s="87" t="s">
        <v>139</v>
      </c>
      <c r="H47" s="84">
        <v>71</v>
      </c>
      <c r="I47" s="86">
        <v>12829</v>
      </c>
      <c r="J47" s="74"/>
      <c r="K47" s="84">
        <v>31.57037</v>
      </c>
      <c r="L47" s="85">
        <v>1.1333389744881726E-6</v>
      </c>
      <c r="M47" s="85">
        <f t="shared" si="3"/>
        <v>1.0274548168369063E-2</v>
      </c>
      <c r="N47" s="85">
        <f>K47/'סכום נכסי הקרן'!$C$42</f>
        <v>8.3976845905618953E-3</v>
      </c>
    </row>
    <row r="48" spans="2:14">
      <c r="B48" s="77" t="s">
        <v>372</v>
      </c>
      <c r="C48" s="74" t="s">
        <v>373</v>
      </c>
      <c r="D48" s="87" t="s">
        <v>345</v>
      </c>
      <c r="E48" s="74"/>
      <c r="F48" s="87" t="s">
        <v>326</v>
      </c>
      <c r="G48" s="87" t="s">
        <v>139</v>
      </c>
      <c r="H48" s="84">
        <v>210</v>
      </c>
      <c r="I48" s="86">
        <v>10116</v>
      </c>
      <c r="J48" s="74"/>
      <c r="K48" s="84">
        <v>73.630320000000012</v>
      </c>
      <c r="L48" s="85">
        <v>2.0177833007389265E-6</v>
      </c>
      <c r="M48" s="85">
        <f t="shared" si="3"/>
        <v>2.3962920595876073E-2</v>
      </c>
      <c r="N48" s="85">
        <f>K48/'סכום נכסי הקרן'!$C$42</f>
        <v>1.9585586220945191E-2</v>
      </c>
    </row>
    <row r="49" spans="2:14">
      <c r="B49" s="77" t="s">
        <v>374</v>
      </c>
      <c r="C49" s="74" t="s">
        <v>375</v>
      </c>
      <c r="D49" s="87" t="s">
        <v>99</v>
      </c>
      <c r="E49" s="74"/>
      <c r="F49" s="87" t="s">
        <v>326</v>
      </c>
      <c r="G49" s="87" t="s">
        <v>139</v>
      </c>
      <c r="H49" s="84">
        <v>43.000000000000007</v>
      </c>
      <c r="I49" s="86">
        <v>6814</v>
      </c>
      <c r="J49" s="74"/>
      <c r="K49" s="84">
        <v>10.1554500005</v>
      </c>
      <c r="L49" s="85">
        <v>1.0005775659480093E-6</v>
      </c>
      <c r="M49" s="85">
        <f t="shared" si="3"/>
        <v>3.3050819550610551E-3</v>
      </c>
      <c r="N49" s="85">
        <f>K49/'סכום נכסי הקרן'!$C$42</f>
        <v>2.7013388179936014E-3</v>
      </c>
    </row>
    <row r="50" spans="2:14">
      <c r="B50" s="77" t="s">
        <v>376</v>
      </c>
      <c r="C50" s="74" t="s">
        <v>377</v>
      </c>
      <c r="D50" s="87" t="s">
        <v>345</v>
      </c>
      <c r="E50" s="74"/>
      <c r="F50" s="87" t="s">
        <v>326</v>
      </c>
      <c r="G50" s="87" t="s">
        <v>139</v>
      </c>
      <c r="H50" s="84">
        <v>456</v>
      </c>
      <c r="I50" s="86">
        <v>3653</v>
      </c>
      <c r="J50" s="74"/>
      <c r="K50" s="84">
        <v>57.735519999999994</v>
      </c>
      <c r="L50" s="85">
        <v>2.6480825164811776E-6</v>
      </c>
      <c r="M50" s="85">
        <f t="shared" si="3"/>
        <v>1.8789972409757483E-2</v>
      </c>
      <c r="N50" s="85">
        <f>K50/'סכום נכסי הקרן'!$C$42</f>
        <v>1.5357586453122915E-2</v>
      </c>
    </row>
    <row r="51" spans="2:14">
      <c r="B51" s="77" t="s">
        <v>378</v>
      </c>
      <c r="C51" s="74" t="s">
        <v>379</v>
      </c>
      <c r="D51" s="87" t="s">
        <v>345</v>
      </c>
      <c r="E51" s="74"/>
      <c r="F51" s="87" t="s">
        <v>326</v>
      </c>
      <c r="G51" s="87" t="s">
        <v>139</v>
      </c>
      <c r="H51" s="84">
        <v>244</v>
      </c>
      <c r="I51" s="86">
        <v>8266</v>
      </c>
      <c r="J51" s="74"/>
      <c r="K51" s="84">
        <v>69.905889999999999</v>
      </c>
      <c r="L51" s="85">
        <v>6.9906453561809011E-7</v>
      </c>
      <c r="M51" s="85">
        <f t="shared" si="3"/>
        <v>2.2750808243859961E-2</v>
      </c>
      <c r="N51" s="85">
        <f>K51/'סכום נכסי הקרן'!$C$42</f>
        <v>1.8594891831882707E-2</v>
      </c>
    </row>
    <row r="52" spans="2:14">
      <c r="D52" s="1"/>
      <c r="E52" s="1"/>
      <c r="F52" s="1"/>
      <c r="G52" s="1"/>
      <c r="I52" s="103"/>
      <c r="J52" s="103"/>
      <c r="K52" s="103"/>
      <c r="L52" s="103"/>
      <c r="M52" s="103"/>
      <c r="N52" s="103"/>
    </row>
    <row r="53" spans="2:14">
      <c r="D53" s="1"/>
      <c r="E53" s="1"/>
      <c r="F53" s="1"/>
      <c r="G53" s="1"/>
      <c r="I53" s="103"/>
      <c r="J53" s="103"/>
      <c r="K53" s="103"/>
      <c r="L53" s="103"/>
      <c r="M53" s="103"/>
      <c r="N53" s="103"/>
    </row>
    <row r="54" spans="2:14">
      <c r="D54" s="1"/>
      <c r="E54" s="1"/>
      <c r="F54" s="1"/>
      <c r="G54" s="1"/>
      <c r="I54" s="103"/>
      <c r="J54" s="103"/>
      <c r="K54" s="103"/>
      <c r="L54" s="103"/>
      <c r="M54" s="103"/>
      <c r="N54" s="103"/>
    </row>
    <row r="55" spans="2:14">
      <c r="B55" s="89" t="s">
        <v>224</v>
      </c>
      <c r="D55" s="1"/>
      <c r="E55" s="1"/>
      <c r="F55" s="1"/>
      <c r="G55" s="1"/>
      <c r="I55" s="103"/>
      <c r="J55" s="103"/>
      <c r="K55" s="103"/>
      <c r="L55" s="103"/>
      <c r="M55" s="103"/>
      <c r="N55" s="103"/>
    </row>
    <row r="56" spans="2:14">
      <c r="B56" s="89" t="s">
        <v>88</v>
      </c>
      <c r="D56" s="1"/>
      <c r="E56" s="1"/>
      <c r="F56" s="1"/>
      <c r="G56" s="1"/>
      <c r="I56" s="103"/>
      <c r="J56" s="103"/>
      <c r="K56" s="103"/>
      <c r="L56" s="103"/>
      <c r="M56" s="103"/>
      <c r="N56" s="103"/>
    </row>
    <row r="57" spans="2:14">
      <c r="B57" s="89" t="s">
        <v>207</v>
      </c>
      <c r="D57" s="1"/>
      <c r="E57" s="1"/>
      <c r="F57" s="1"/>
      <c r="G57" s="1"/>
      <c r="I57" s="103"/>
      <c r="J57" s="103"/>
      <c r="K57" s="103"/>
      <c r="L57" s="103"/>
      <c r="M57" s="103"/>
      <c r="N57" s="103"/>
    </row>
    <row r="58" spans="2:14">
      <c r="B58" s="89" t="s">
        <v>215</v>
      </c>
      <c r="D58" s="1"/>
      <c r="E58" s="1"/>
      <c r="F58" s="1"/>
      <c r="G58" s="1"/>
      <c r="I58" s="103"/>
      <c r="J58" s="103"/>
      <c r="K58" s="103"/>
      <c r="L58" s="103"/>
      <c r="M58" s="103"/>
      <c r="N58" s="103"/>
    </row>
    <row r="59" spans="2:14">
      <c r="B59" s="89" t="s">
        <v>222</v>
      </c>
      <c r="D59" s="1"/>
      <c r="E59" s="1"/>
      <c r="F59" s="1"/>
      <c r="G59" s="1"/>
      <c r="I59" s="103"/>
      <c r="J59" s="103"/>
      <c r="K59" s="103"/>
      <c r="L59" s="103"/>
      <c r="M59" s="103"/>
      <c r="N59" s="103"/>
    </row>
    <row r="60" spans="2:14">
      <c r="D60" s="1"/>
      <c r="E60" s="1"/>
      <c r="F60" s="1"/>
      <c r="G60" s="1"/>
      <c r="I60" s="103"/>
      <c r="J60" s="103"/>
      <c r="K60" s="103"/>
      <c r="L60" s="103"/>
      <c r="M60" s="103"/>
      <c r="N60" s="103"/>
    </row>
    <row r="61" spans="2:14">
      <c r="D61" s="1"/>
      <c r="E61" s="1"/>
      <c r="F61" s="1"/>
      <c r="G61" s="1"/>
      <c r="I61" s="103"/>
      <c r="J61" s="103"/>
      <c r="K61" s="103"/>
      <c r="L61" s="103"/>
      <c r="M61" s="103"/>
      <c r="N61" s="103"/>
    </row>
    <row r="62" spans="2:14">
      <c r="D62" s="1"/>
      <c r="E62" s="1"/>
      <c r="F62" s="1"/>
      <c r="G62" s="1"/>
      <c r="I62" s="103"/>
      <c r="J62" s="103"/>
      <c r="K62" s="103"/>
      <c r="L62" s="103"/>
      <c r="M62" s="103"/>
      <c r="N62" s="103"/>
    </row>
    <row r="63" spans="2:14">
      <c r="D63" s="1"/>
      <c r="E63" s="1"/>
      <c r="F63" s="1"/>
      <c r="G63" s="1"/>
      <c r="I63" s="103"/>
      <c r="J63" s="103"/>
      <c r="K63" s="103"/>
      <c r="L63" s="103"/>
      <c r="M63" s="103"/>
      <c r="N63" s="103"/>
    </row>
    <row r="64" spans="2:14">
      <c r="D64" s="1"/>
      <c r="E64" s="1"/>
      <c r="F64" s="1"/>
      <c r="G64" s="1"/>
      <c r="I64" s="103"/>
      <c r="J64" s="103"/>
      <c r="K64" s="103"/>
      <c r="L64" s="103"/>
      <c r="M64" s="103"/>
      <c r="N64" s="103"/>
    </row>
    <row r="65" spans="4:14">
      <c r="D65" s="1"/>
      <c r="E65" s="1"/>
      <c r="F65" s="1"/>
      <c r="G65" s="1"/>
      <c r="I65" s="103"/>
      <c r="J65" s="103"/>
      <c r="K65" s="103"/>
      <c r="L65" s="103"/>
      <c r="M65" s="103"/>
      <c r="N65" s="103"/>
    </row>
    <row r="66" spans="4:14">
      <c r="D66" s="1"/>
      <c r="E66" s="1"/>
      <c r="F66" s="1"/>
      <c r="G66" s="1"/>
      <c r="I66" s="103"/>
      <c r="J66" s="103"/>
      <c r="K66" s="103"/>
      <c r="L66" s="103"/>
      <c r="M66" s="103"/>
      <c r="N66" s="103"/>
    </row>
    <row r="67" spans="4:14">
      <c r="D67" s="1"/>
      <c r="E67" s="1"/>
      <c r="F67" s="1"/>
      <c r="G67" s="1"/>
      <c r="I67" s="103"/>
      <c r="J67" s="103"/>
      <c r="K67" s="103"/>
      <c r="L67" s="103"/>
      <c r="M67" s="103"/>
      <c r="N67" s="103"/>
    </row>
    <row r="68" spans="4:14">
      <c r="D68" s="1"/>
      <c r="E68" s="1"/>
      <c r="F68" s="1"/>
      <c r="G68" s="1"/>
      <c r="I68" s="103"/>
      <c r="J68" s="103"/>
      <c r="K68" s="103"/>
      <c r="L68" s="103"/>
      <c r="M68" s="103"/>
      <c r="N68" s="103"/>
    </row>
    <row r="69" spans="4:14">
      <c r="D69" s="1"/>
      <c r="E69" s="1"/>
      <c r="F69" s="1"/>
      <c r="G69" s="1"/>
      <c r="I69" s="103"/>
      <c r="J69" s="103"/>
      <c r="K69" s="103"/>
      <c r="L69" s="103"/>
      <c r="M69" s="103"/>
      <c r="N69" s="103"/>
    </row>
    <row r="70" spans="4:14">
      <c r="D70" s="1"/>
      <c r="E70" s="1"/>
      <c r="F70" s="1"/>
      <c r="G70" s="1"/>
      <c r="I70" s="103"/>
      <c r="J70" s="103"/>
      <c r="K70" s="103"/>
      <c r="L70" s="103"/>
      <c r="M70" s="103"/>
      <c r="N70" s="103"/>
    </row>
    <row r="71" spans="4:14">
      <c r="D71" s="1"/>
      <c r="E71" s="1"/>
      <c r="F71" s="1"/>
      <c r="G71" s="1"/>
      <c r="I71" s="103"/>
      <c r="J71" s="103"/>
      <c r="K71" s="103"/>
      <c r="L71" s="103"/>
      <c r="M71" s="103"/>
      <c r="N71" s="103"/>
    </row>
    <row r="72" spans="4:14">
      <c r="D72" s="1"/>
      <c r="E72" s="1"/>
      <c r="F72" s="1"/>
      <c r="G72" s="1"/>
      <c r="I72" s="103"/>
      <c r="J72" s="103"/>
      <c r="K72" s="103"/>
      <c r="L72" s="103"/>
      <c r="M72" s="103"/>
      <c r="N72" s="103"/>
    </row>
    <row r="73" spans="4:14">
      <c r="D73" s="1"/>
      <c r="E73" s="1"/>
      <c r="F73" s="1"/>
      <c r="G73" s="1"/>
      <c r="I73" s="103"/>
      <c r="J73" s="103"/>
      <c r="K73" s="103"/>
      <c r="L73" s="103"/>
      <c r="M73" s="103"/>
      <c r="N73" s="103"/>
    </row>
    <row r="74" spans="4:14">
      <c r="D74" s="1"/>
      <c r="E74" s="1"/>
      <c r="F74" s="1"/>
      <c r="G74" s="1"/>
      <c r="I74" s="103"/>
      <c r="J74" s="103"/>
      <c r="K74" s="103"/>
      <c r="L74" s="103"/>
      <c r="M74" s="103"/>
      <c r="N74" s="103"/>
    </row>
    <row r="75" spans="4:14">
      <c r="D75" s="1"/>
      <c r="E75" s="1"/>
      <c r="F75" s="1"/>
      <c r="G75" s="1"/>
      <c r="I75" s="103"/>
      <c r="J75" s="103"/>
      <c r="K75" s="103"/>
      <c r="L75" s="103"/>
      <c r="M75" s="103"/>
      <c r="N75" s="103"/>
    </row>
    <row r="76" spans="4:14">
      <c r="D76" s="1"/>
      <c r="E76" s="1"/>
      <c r="F76" s="1"/>
      <c r="G76" s="1"/>
      <c r="I76" s="103"/>
      <c r="J76" s="103"/>
      <c r="K76" s="103"/>
      <c r="L76" s="103"/>
      <c r="M76" s="103"/>
      <c r="N76" s="103"/>
    </row>
    <row r="77" spans="4:14">
      <c r="D77" s="1"/>
      <c r="E77" s="1"/>
      <c r="F77" s="1"/>
      <c r="G77" s="1"/>
      <c r="I77" s="103"/>
      <c r="J77" s="103"/>
      <c r="K77" s="103"/>
      <c r="L77" s="103"/>
      <c r="M77" s="103"/>
      <c r="N77" s="103"/>
    </row>
    <row r="78" spans="4:14">
      <c r="D78" s="1"/>
      <c r="E78" s="1"/>
      <c r="F78" s="1"/>
      <c r="G78" s="1"/>
      <c r="I78" s="103"/>
      <c r="J78" s="103"/>
      <c r="K78" s="103"/>
      <c r="L78" s="103"/>
      <c r="M78" s="103"/>
      <c r="N78" s="103"/>
    </row>
    <row r="79" spans="4:14">
      <c r="D79" s="1"/>
      <c r="E79" s="1"/>
      <c r="F79" s="1"/>
      <c r="G79" s="1"/>
      <c r="I79" s="103"/>
      <c r="J79" s="103"/>
      <c r="K79" s="103"/>
      <c r="L79" s="103"/>
      <c r="M79" s="103"/>
      <c r="N79" s="103"/>
    </row>
    <row r="80" spans="4:14">
      <c r="D80" s="1"/>
      <c r="E80" s="1"/>
      <c r="F80" s="1"/>
      <c r="G80" s="1"/>
      <c r="I80" s="103"/>
      <c r="J80" s="103"/>
      <c r="K80" s="103"/>
      <c r="L80" s="103"/>
      <c r="M80" s="103"/>
      <c r="N80" s="103"/>
    </row>
    <row r="81" spans="4:14">
      <c r="D81" s="1"/>
      <c r="E81" s="1"/>
      <c r="F81" s="1"/>
      <c r="G81" s="1"/>
      <c r="I81" s="103"/>
      <c r="J81" s="103"/>
      <c r="K81" s="103"/>
      <c r="L81" s="103"/>
      <c r="M81" s="103"/>
      <c r="N81" s="103"/>
    </row>
    <row r="82" spans="4:14">
      <c r="D82" s="1"/>
      <c r="E82" s="1"/>
      <c r="F82" s="1"/>
      <c r="G82" s="1"/>
      <c r="I82" s="103"/>
      <c r="J82" s="103"/>
      <c r="K82" s="103"/>
      <c r="L82" s="103"/>
      <c r="M82" s="103"/>
      <c r="N82" s="103"/>
    </row>
    <row r="83" spans="4:14">
      <c r="D83" s="1"/>
      <c r="E83" s="1"/>
      <c r="F83" s="1"/>
      <c r="G83" s="1"/>
      <c r="I83" s="103"/>
      <c r="J83" s="103"/>
      <c r="K83" s="103"/>
      <c r="L83" s="103"/>
      <c r="M83" s="103"/>
      <c r="N83" s="103"/>
    </row>
    <row r="84" spans="4:14">
      <c r="D84" s="1"/>
      <c r="E84" s="1"/>
      <c r="F84" s="1"/>
      <c r="G84" s="1"/>
      <c r="I84" s="103"/>
      <c r="J84" s="103"/>
      <c r="K84" s="103"/>
      <c r="L84" s="103"/>
      <c r="M84" s="103"/>
      <c r="N84" s="103"/>
    </row>
    <row r="85" spans="4:14">
      <c r="D85" s="1"/>
      <c r="E85" s="1"/>
      <c r="F85" s="1"/>
      <c r="G85" s="1"/>
      <c r="I85" s="103"/>
      <c r="J85" s="103"/>
      <c r="K85" s="103"/>
      <c r="L85" s="103"/>
      <c r="M85" s="103"/>
      <c r="N85" s="103"/>
    </row>
    <row r="86" spans="4:14">
      <c r="D86" s="1"/>
      <c r="E86" s="1"/>
      <c r="F86" s="1"/>
      <c r="G86" s="1"/>
      <c r="I86" s="103"/>
      <c r="J86" s="103"/>
      <c r="K86" s="103"/>
      <c r="L86" s="103"/>
      <c r="M86" s="103"/>
      <c r="N86" s="103"/>
    </row>
    <row r="87" spans="4:14">
      <c r="D87" s="1"/>
      <c r="E87" s="1"/>
      <c r="F87" s="1"/>
      <c r="G87" s="1"/>
      <c r="I87" s="103"/>
      <c r="J87" s="103"/>
      <c r="K87" s="103"/>
      <c r="L87" s="103"/>
      <c r="M87" s="103"/>
      <c r="N87" s="103"/>
    </row>
    <row r="88" spans="4:14">
      <c r="D88" s="1"/>
      <c r="E88" s="1"/>
      <c r="F88" s="1"/>
      <c r="G88" s="1"/>
      <c r="I88" s="103"/>
      <c r="J88" s="103"/>
      <c r="K88" s="103"/>
      <c r="L88" s="103"/>
      <c r="M88" s="103"/>
      <c r="N88" s="103"/>
    </row>
    <row r="89" spans="4:14">
      <c r="D89" s="1"/>
      <c r="E89" s="1"/>
      <c r="F89" s="1"/>
      <c r="G89" s="1"/>
      <c r="I89" s="103"/>
      <c r="J89" s="103"/>
      <c r="K89" s="103"/>
      <c r="L89" s="103"/>
      <c r="M89" s="103"/>
      <c r="N89" s="103"/>
    </row>
    <row r="90" spans="4:14">
      <c r="D90" s="1"/>
      <c r="E90" s="1"/>
      <c r="F90" s="1"/>
      <c r="G90" s="1"/>
      <c r="I90" s="103"/>
      <c r="J90" s="103"/>
      <c r="K90" s="103"/>
      <c r="L90" s="103"/>
      <c r="M90" s="103"/>
      <c r="N90" s="103"/>
    </row>
    <row r="91" spans="4:14">
      <c r="D91" s="1"/>
      <c r="E91" s="1"/>
      <c r="F91" s="1"/>
      <c r="G91" s="1"/>
      <c r="I91" s="103"/>
      <c r="J91" s="103"/>
      <c r="K91" s="103"/>
      <c r="L91" s="103"/>
      <c r="M91" s="103"/>
      <c r="N91" s="103"/>
    </row>
    <row r="92" spans="4:14">
      <c r="D92" s="1"/>
      <c r="E92" s="1"/>
      <c r="F92" s="1"/>
      <c r="G92" s="1"/>
      <c r="I92" s="103"/>
      <c r="J92" s="103"/>
      <c r="K92" s="103"/>
      <c r="L92" s="103"/>
      <c r="M92" s="103"/>
      <c r="N92" s="103"/>
    </row>
    <row r="93" spans="4:14">
      <c r="D93" s="1"/>
      <c r="E93" s="1"/>
      <c r="F93" s="1"/>
      <c r="G93" s="1"/>
      <c r="I93" s="103"/>
      <c r="J93" s="103"/>
      <c r="K93" s="103"/>
      <c r="L93" s="103"/>
      <c r="M93" s="103"/>
      <c r="N93" s="103"/>
    </row>
    <row r="94" spans="4:14">
      <c r="D94" s="1"/>
      <c r="E94" s="1"/>
      <c r="F94" s="1"/>
      <c r="G94" s="1"/>
      <c r="I94" s="103"/>
      <c r="J94" s="103"/>
      <c r="K94" s="103"/>
      <c r="L94" s="103"/>
      <c r="M94" s="103"/>
      <c r="N94" s="103"/>
    </row>
    <row r="95" spans="4:14">
      <c r="D95" s="1"/>
      <c r="E95" s="1"/>
      <c r="F95" s="1"/>
      <c r="G95" s="1"/>
      <c r="I95" s="103"/>
      <c r="J95" s="103"/>
      <c r="K95" s="103"/>
      <c r="L95" s="103"/>
      <c r="M95" s="103"/>
      <c r="N95" s="103"/>
    </row>
    <row r="96" spans="4:14">
      <c r="D96" s="1"/>
      <c r="E96" s="1"/>
      <c r="F96" s="1"/>
      <c r="G96" s="1"/>
      <c r="I96" s="103"/>
      <c r="J96" s="103"/>
      <c r="K96" s="103"/>
      <c r="L96" s="103"/>
      <c r="M96" s="103"/>
      <c r="N96" s="103"/>
    </row>
    <row r="97" spans="4:14">
      <c r="D97" s="1"/>
      <c r="E97" s="1"/>
      <c r="F97" s="1"/>
      <c r="G97" s="1"/>
      <c r="I97" s="103"/>
      <c r="J97" s="103"/>
      <c r="K97" s="103"/>
      <c r="L97" s="103"/>
      <c r="M97" s="103"/>
      <c r="N97" s="103"/>
    </row>
    <row r="98" spans="4:14">
      <c r="D98" s="1"/>
      <c r="E98" s="1"/>
      <c r="F98" s="1"/>
      <c r="G98" s="1"/>
      <c r="I98" s="103"/>
      <c r="J98" s="103"/>
      <c r="K98" s="103"/>
      <c r="L98" s="103"/>
      <c r="M98" s="103"/>
      <c r="N98" s="103"/>
    </row>
    <row r="99" spans="4:14">
      <c r="D99" s="1"/>
      <c r="E99" s="1"/>
      <c r="F99" s="1"/>
      <c r="G99" s="1"/>
      <c r="I99" s="103"/>
      <c r="J99" s="103"/>
      <c r="K99" s="103"/>
      <c r="L99" s="103"/>
      <c r="M99" s="103"/>
      <c r="N99" s="103"/>
    </row>
    <row r="100" spans="4:14">
      <c r="D100" s="1"/>
      <c r="E100" s="1"/>
      <c r="F100" s="1"/>
      <c r="G100" s="1"/>
      <c r="I100" s="103"/>
      <c r="J100" s="103"/>
      <c r="K100" s="103"/>
      <c r="L100" s="103"/>
      <c r="M100" s="103"/>
      <c r="N100" s="103"/>
    </row>
    <row r="101" spans="4:14">
      <c r="D101" s="1"/>
      <c r="E101" s="1"/>
      <c r="F101" s="1"/>
      <c r="G101" s="1"/>
      <c r="I101" s="103"/>
      <c r="J101" s="103"/>
      <c r="K101" s="103"/>
      <c r="L101" s="103"/>
      <c r="M101" s="103"/>
      <c r="N101" s="103"/>
    </row>
    <row r="102" spans="4:14">
      <c r="D102" s="1"/>
      <c r="E102" s="1"/>
      <c r="F102" s="1"/>
      <c r="G102" s="1"/>
      <c r="I102" s="103"/>
      <c r="J102" s="103"/>
      <c r="K102" s="103"/>
      <c r="L102" s="103"/>
      <c r="M102" s="103"/>
      <c r="N102" s="103"/>
    </row>
    <row r="103" spans="4:14">
      <c r="D103" s="1"/>
      <c r="E103" s="1"/>
      <c r="F103" s="1"/>
      <c r="G103" s="1"/>
      <c r="I103" s="103"/>
      <c r="J103" s="103"/>
      <c r="K103" s="103"/>
      <c r="L103" s="103"/>
      <c r="M103" s="103"/>
      <c r="N103" s="103"/>
    </row>
    <row r="104" spans="4:14">
      <c r="D104" s="1"/>
      <c r="E104" s="1"/>
      <c r="F104" s="1"/>
      <c r="G104" s="1"/>
      <c r="I104" s="103"/>
      <c r="J104" s="103"/>
      <c r="K104" s="103"/>
      <c r="L104" s="103"/>
      <c r="M104" s="103"/>
      <c r="N104" s="103"/>
    </row>
    <row r="105" spans="4:14">
      <c r="D105" s="1"/>
      <c r="E105" s="1"/>
      <c r="F105" s="1"/>
      <c r="G105" s="1"/>
      <c r="I105" s="103"/>
      <c r="J105" s="103"/>
      <c r="K105" s="103"/>
      <c r="L105" s="103"/>
      <c r="M105" s="103"/>
      <c r="N105" s="103"/>
    </row>
    <row r="106" spans="4:14">
      <c r="D106" s="1"/>
      <c r="E106" s="1"/>
      <c r="F106" s="1"/>
      <c r="G106" s="1"/>
      <c r="I106" s="103"/>
      <c r="J106" s="103"/>
      <c r="K106" s="103"/>
      <c r="L106" s="103"/>
      <c r="M106" s="103"/>
      <c r="N106" s="103"/>
    </row>
    <row r="107" spans="4:14">
      <c r="D107" s="1"/>
      <c r="E107" s="1"/>
      <c r="F107" s="1"/>
      <c r="G107" s="1"/>
      <c r="I107" s="103"/>
      <c r="J107" s="103"/>
      <c r="K107" s="103"/>
      <c r="L107" s="103"/>
      <c r="M107" s="103"/>
      <c r="N107" s="103"/>
    </row>
    <row r="108" spans="4:14">
      <c r="D108" s="1"/>
      <c r="E108" s="1"/>
      <c r="F108" s="1"/>
      <c r="G108" s="1"/>
      <c r="I108" s="103"/>
      <c r="J108" s="103"/>
      <c r="K108" s="103"/>
      <c r="L108" s="103"/>
      <c r="M108" s="103"/>
      <c r="N108" s="103"/>
    </row>
    <row r="109" spans="4:14">
      <c r="D109" s="1"/>
      <c r="E109" s="1"/>
      <c r="F109" s="1"/>
      <c r="G109" s="1"/>
      <c r="I109" s="103"/>
      <c r="J109" s="103"/>
      <c r="K109" s="103"/>
      <c r="L109" s="103"/>
      <c r="M109" s="103"/>
      <c r="N109" s="103"/>
    </row>
    <row r="110" spans="4:14">
      <c r="D110" s="1"/>
      <c r="E110" s="1"/>
      <c r="F110" s="1"/>
      <c r="G110" s="1"/>
      <c r="I110" s="103"/>
      <c r="J110" s="103"/>
      <c r="K110" s="103"/>
      <c r="L110" s="103"/>
      <c r="M110" s="103"/>
      <c r="N110" s="103"/>
    </row>
    <row r="111" spans="4:14">
      <c r="D111" s="1"/>
      <c r="E111" s="1"/>
      <c r="F111" s="1"/>
      <c r="G111" s="1"/>
      <c r="I111" s="103"/>
      <c r="J111" s="103"/>
      <c r="K111" s="103"/>
      <c r="L111" s="103"/>
      <c r="M111" s="103"/>
      <c r="N111" s="103"/>
    </row>
    <row r="112" spans="4:14">
      <c r="D112" s="1"/>
      <c r="E112" s="1"/>
      <c r="F112" s="1"/>
      <c r="G112" s="1"/>
      <c r="I112" s="103"/>
      <c r="J112" s="103"/>
      <c r="K112" s="103"/>
      <c r="L112" s="103"/>
      <c r="M112" s="103"/>
      <c r="N112" s="103"/>
    </row>
    <row r="113" spans="4:14">
      <c r="D113" s="1"/>
      <c r="E113" s="1"/>
      <c r="F113" s="1"/>
      <c r="G113" s="1"/>
      <c r="I113" s="103"/>
      <c r="J113" s="103"/>
      <c r="K113" s="103"/>
      <c r="L113" s="103"/>
      <c r="M113" s="103"/>
      <c r="N113" s="103"/>
    </row>
    <row r="114" spans="4:14">
      <c r="D114" s="1"/>
      <c r="E114" s="1"/>
      <c r="F114" s="1"/>
      <c r="G114" s="1"/>
      <c r="I114" s="103"/>
      <c r="J114" s="103"/>
      <c r="K114" s="103"/>
      <c r="L114" s="103"/>
      <c r="M114" s="103"/>
      <c r="N114" s="103"/>
    </row>
    <row r="115" spans="4:14">
      <c r="D115" s="1"/>
      <c r="E115" s="1"/>
      <c r="F115" s="1"/>
      <c r="G115" s="1"/>
      <c r="I115" s="103"/>
      <c r="J115" s="103"/>
      <c r="K115" s="103"/>
      <c r="L115" s="103"/>
      <c r="M115" s="103"/>
      <c r="N115" s="103"/>
    </row>
    <row r="116" spans="4:14">
      <c r="D116" s="1"/>
      <c r="E116" s="1"/>
      <c r="F116" s="1"/>
      <c r="G116" s="1"/>
      <c r="I116" s="103"/>
      <c r="J116" s="103"/>
      <c r="K116" s="103"/>
      <c r="L116" s="103"/>
      <c r="M116" s="103"/>
      <c r="N116" s="103"/>
    </row>
    <row r="117" spans="4:14">
      <c r="D117" s="1"/>
      <c r="E117" s="1"/>
      <c r="F117" s="1"/>
      <c r="G117" s="1"/>
      <c r="I117" s="103"/>
      <c r="J117" s="103"/>
      <c r="K117" s="103"/>
      <c r="L117" s="103"/>
      <c r="M117" s="103"/>
      <c r="N117" s="103"/>
    </row>
    <row r="118" spans="4:14">
      <c r="D118" s="1"/>
      <c r="E118" s="1"/>
      <c r="F118" s="1"/>
      <c r="G118" s="1"/>
      <c r="I118" s="103"/>
      <c r="J118" s="103"/>
      <c r="K118" s="103"/>
      <c r="L118" s="103"/>
      <c r="M118" s="103"/>
      <c r="N118" s="103"/>
    </row>
    <row r="119" spans="4:14">
      <c r="D119" s="1"/>
      <c r="E119" s="1"/>
      <c r="F119" s="1"/>
      <c r="G119" s="1"/>
      <c r="I119" s="103"/>
      <c r="J119" s="103"/>
      <c r="K119" s="103"/>
      <c r="L119" s="103"/>
      <c r="M119" s="103"/>
      <c r="N119" s="103"/>
    </row>
    <row r="120" spans="4:14">
      <c r="D120" s="1"/>
      <c r="E120" s="1"/>
      <c r="F120" s="1"/>
      <c r="G120" s="1"/>
      <c r="I120" s="103"/>
      <c r="J120" s="103"/>
      <c r="K120" s="103"/>
      <c r="L120" s="103"/>
      <c r="M120" s="103"/>
      <c r="N120" s="103"/>
    </row>
    <row r="121" spans="4:14">
      <c r="D121" s="1"/>
      <c r="E121" s="1"/>
      <c r="F121" s="1"/>
      <c r="G121" s="1"/>
      <c r="I121" s="103"/>
      <c r="J121" s="103"/>
      <c r="K121" s="103"/>
      <c r="L121" s="103"/>
      <c r="M121" s="103"/>
      <c r="N121" s="103"/>
    </row>
    <row r="122" spans="4:14">
      <c r="D122" s="1"/>
      <c r="E122" s="1"/>
      <c r="F122" s="1"/>
      <c r="G122" s="1"/>
      <c r="I122" s="103"/>
      <c r="J122" s="103"/>
      <c r="K122" s="103"/>
      <c r="L122" s="103"/>
      <c r="M122" s="103"/>
      <c r="N122" s="103"/>
    </row>
    <row r="123" spans="4:14">
      <c r="D123" s="1"/>
      <c r="E123" s="1"/>
      <c r="F123" s="1"/>
      <c r="G123" s="1"/>
      <c r="I123" s="103"/>
      <c r="J123" s="103"/>
      <c r="K123" s="103"/>
      <c r="L123" s="103"/>
      <c r="M123" s="103"/>
      <c r="N123" s="103"/>
    </row>
    <row r="124" spans="4:14">
      <c r="D124" s="1"/>
      <c r="E124" s="1"/>
      <c r="F124" s="1"/>
      <c r="G124" s="1"/>
      <c r="I124" s="103"/>
      <c r="J124" s="103"/>
      <c r="K124" s="103"/>
      <c r="L124" s="103"/>
      <c r="M124" s="103"/>
      <c r="N124" s="103"/>
    </row>
    <row r="125" spans="4:14">
      <c r="D125" s="1"/>
      <c r="E125" s="1"/>
      <c r="F125" s="1"/>
      <c r="G125" s="1"/>
      <c r="I125" s="103"/>
      <c r="J125" s="103"/>
      <c r="K125" s="103"/>
      <c r="L125" s="103"/>
      <c r="M125" s="103"/>
      <c r="N125" s="103"/>
    </row>
    <row r="126" spans="4:14">
      <c r="D126" s="1"/>
      <c r="E126" s="1"/>
      <c r="F126" s="1"/>
      <c r="G126" s="1"/>
      <c r="I126" s="103"/>
      <c r="J126" s="103"/>
      <c r="K126" s="103"/>
      <c r="L126" s="103"/>
      <c r="M126" s="103"/>
      <c r="N126" s="103"/>
    </row>
    <row r="127" spans="4:14">
      <c r="D127" s="1"/>
      <c r="E127" s="1"/>
      <c r="F127" s="1"/>
      <c r="G127" s="1"/>
      <c r="I127" s="103"/>
      <c r="J127" s="103"/>
      <c r="K127" s="103"/>
      <c r="L127" s="103"/>
      <c r="M127" s="103"/>
      <c r="N127" s="103"/>
    </row>
    <row r="128" spans="4:14">
      <c r="D128" s="1"/>
      <c r="E128" s="1"/>
      <c r="F128" s="1"/>
      <c r="G128" s="1"/>
      <c r="I128" s="103"/>
      <c r="J128" s="103"/>
      <c r="K128" s="103"/>
      <c r="L128" s="103"/>
      <c r="M128" s="103"/>
      <c r="N128" s="103"/>
    </row>
    <row r="129" spans="4:14">
      <c r="D129" s="1"/>
      <c r="E129" s="1"/>
      <c r="F129" s="1"/>
      <c r="G129" s="1"/>
      <c r="I129" s="103"/>
      <c r="J129" s="103"/>
      <c r="K129" s="103"/>
      <c r="L129" s="103"/>
      <c r="M129" s="103"/>
      <c r="N129" s="103"/>
    </row>
    <row r="130" spans="4:14">
      <c r="D130" s="1"/>
      <c r="E130" s="1"/>
      <c r="F130" s="1"/>
      <c r="G130" s="1"/>
      <c r="I130" s="103"/>
      <c r="J130" s="103"/>
      <c r="K130" s="103"/>
      <c r="L130" s="103"/>
      <c r="M130" s="103"/>
      <c r="N130" s="103"/>
    </row>
    <row r="131" spans="4:14">
      <c r="D131" s="1"/>
      <c r="E131" s="1"/>
      <c r="F131" s="1"/>
      <c r="G131" s="1"/>
      <c r="I131" s="103"/>
      <c r="J131" s="103"/>
      <c r="K131" s="103"/>
      <c r="L131" s="103"/>
      <c r="M131" s="103"/>
      <c r="N131" s="103"/>
    </row>
    <row r="132" spans="4:14">
      <c r="D132" s="1"/>
      <c r="E132" s="1"/>
      <c r="F132" s="1"/>
      <c r="G132" s="1"/>
      <c r="I132" s="103"/>
      <c r="J132" s="103"/>
      <c r="K132" s="103"/>
      <c r="L132" s="103"/>
      <c r="M132" s="103"/>
      <c r="N132" s="103"/>
    </row>
    <row r="133" spans="4:14">
      <c r="D133" s="1"/>
      <c r="E133" s="1"/>
      <c r="F133" s="1"/>
      <c r="G133" s="1"/>
      <c r="I133" s="103"/>
      <c r="J133" s="103"/>
      <c r="K133" s="103"/>
      <c r="L133" s="103"/>
      <c r="M133" s="103"/>
      <c r="N133" s="103"/>
    </row>
    <row r="134" spans="4:14">
      <c r="D134" s="1"/>
      <c r="E134" s="1"/>
      <c r="F134" s="1"/>
      <c r="G134" s="1"/>
      <c r="I134" s="103"/>
      <c r="J134" s="103"/>
      <c r="K134" s="103"/>
      <c r="L134" s="103"/>
      <c r="M134" s="103"/>
      <c r="N134" s="103"/>
    </row>
    <row r="135" spans="4:14">
      <c r="D135" s="1"/>
      <c r="E135" s="1"/>
      <c r="F135" s="1"/>
      <c r="G135" s="1"/>
      <c r="I135" s="103"/>
      <c r="J135" s="103"/>
      <c r="K135" s="103"/>
      <c r="L135" s="103"/>
      <c r="M135" s="103"/>
      <c r="N135" s="103"/>
    </row>
    <row r="136" spans="4:14">
      <c r="D136" s="1"/>
      <c r="E136" s="1"/>
      <c r="F136" s="1"/>
      <c r="G136" s="1"/>
      <c r="I136" s="103"/>
      <c r="J136" s="103"/>
      <c r="K136" s="103"/>
      <c r="L136" s="103"/>
      <c r="M136" s="103"/>
      <c r="N136" s="103"/>
    </row>
    <row r="137" spans="4:14">
      <c r="D137" s="1"/>
      <c r="E137" s="1"/>
      <c r="F137" s="1"/>
      <c r="G137" s="1"/>
      <c r="I137" s="103"/>
      <c r="J137" s="103"/>
      <c r="K137" s="103"/>
      <c r="L137" s="103"/>
      <c r="M137" s="103"/>
      <c r="N137" s="103"/>
    </row>
    <row r="138" spans="4:14">
      <c r="D138" s="1"/>
      <c r="E138" s="1"/>
      <c r="F138" s="1"/>
      <c r="G138" s="1"/>
      <c r="I138" s="103"/>
      <c r="J138" s="103"/>
      <c r="K138" s="103"/>
      <c r="L138" s="103"/>
      <c r="M138" s="103"/>
      <c r="N138" s="103"/>
    </row>
    <row r="139" spans="4:14">
      <c r="D139" s="1"/>
      <c r="E139" s="1"/>
      <c r="F139" s="1"/>
      <c r="G139" s="1"/>
      <c r="I139" s="103"/>
      <c r="J139" s="103"/>
      <c r="K139" s="103"/>
      <c r="L139" s="103"/>
      <c r="M139" s="103"/>
      <c r="N139" s="103"/>
    </row>
    <row r="140" spans="4:14">
      <c r="D140" s="1"/>
      <c r="E140" s="1"/>
      <c r="F140" s="1"/>
      <c r="G140" s="1"/>
      <c r="I140" s="103"/>
      <c r="J140" s="103"/>
      <c r="K140" s="103"/>
      <c r="L140" s="103"/>
      <c r="M140" s="103"/>
      <c r="N140" s="103"/>
    </row>
    <row r="141" spans="4:14">
      <c r="D141" s="1"/>
      <c r="E141" s="1"/>
      <c r="F141" s="1"/>
      <c r="G141" s="1"/>
      <c r="I141" s="103"/>
      <c r="J141" s="103"/>
      <c r="K141" s="103"/>
      <c r="L141" s="103"/>
      <c r="M141" s="103"/>
      <c r="N141" s="103"/>
    </row>
    <row r="142" spans="4:14">
      <c r="D142" s="1"/>
      <c r="E142" s="1"/>
      <c r="F142" s="1"/>
      <c r="G142" s="1"/>
      <c r="I142" s="103"/>
      <c r="J142" s="103"/>
      <c r="K142" s="103"/>
      <c r="L142" s="103"/>
      <c r="M142" s="103"/>
      <c r="N142" s="103"/>
    </row>
    <row r="143" spans="4:14">
      <c r="D143" s="1"/>
      <c r="E143" s="1"/>
      <c r="F143" s="1"/>
      <c r="G143" s="1"/>
      <c r="I143" s="103"/>
      <c r="J143" s="103"/>
      <c r="K143" s="103"/>
      <c r="L143" s="103"/>
      <c r="M143" s="103"/>
      <c r="N143" s="103"/>
    </row>
    <row r="144" spans="4:14">
      <c r="D144" s="1"/>
      <c r="E144" s="1"/>
      <c r="F144" s="1"/>
      <c r="G144" s="1"/>
      <c r="I144" s="103"/>
      <c r="J144" s="103"/>
      <c r="K144" s="103"/>
      <c r="L144" s="103"/>
      <c r="M144" s="103"/>
      <c r="N144" s="103"/>
    </row>
    <row r="145" spans="4:14">
      <c r="D145" s="1"/>
      <c r="E145" s="1"/>
      <c r="F145" s="1"/>
      <c r="G145" s="1"/>
      <c r="I145" s="103"/>
      <c r="J145" s="103"/>
      <c r="K145" s="103"/>
      <c r="L145" s="103"/>
      <c r="M145" s="103"/>
      <c r="N145" s="103"/>
    </row>
    <row r="146" spans="4:14">
      <c r="D146" s="1"/>
      <c r="E146" s="1"/>
      <c r="F146" s="1"/>
      <c r="G146" s="1"/>
      <c r="I146" s="103"/>
      <c r="J146" s="103"/>
      <c r="K146" s="103"/>
      <c r="L146" s="103"/>
      <c r="M146" s="103"/>
      <c r="N146" s="103"/>
    </row>
    <row r="147" spans="4:14">
      <c r="D147" s="1"/>
      <c r="E147" s="1"/>
      <c r="F147" s="1"/>
      <c r="G147" s="1"/>
      <c r="I147" s="103"/>
      <c r="J147" s="103"/>
      <c r="K147" s="103"/>
      <c r="L147" s="103"/>
      <c r="M147" s="103"/>
      <c r="N147" s="103"/>
    </row>
    <row r="148" spans="4:14">
      <c r="D148" s="1"/>
      <c r="E148" s="1"/>
      <c r="F148" s="1"/>
      <c r="G148" s="1"/>
      <c r="I148" s="103"/>
      <c r="J148" s="103"/>
      <c r="K148" s="103"/>
      <c r="L148" s="103"/>
      <c r="M148" s="103"/>
      <c r="N148" s="103"/>
    </row>
    <row r="149" spans="4:14">
      <c r="D149" s="1"/>
      <c r="E149" s="1"/>
      <c r="F149" s="1"/>
      <c r="G149" s="1"/>
      <c r="I149" s="103"/>
      <c r="J149" s="103"/>
      <c r="K149" s="103"/>
      <c r="L149" s="103"/>
      <c r="M149" s="103"/>
      <c r="N149" s="103"/>
    </row>
    <row r="150" spans="4:14">
      <c r="D150" s="1"/>
      <c r="E150" s="1"/>
      <c r="F150" s="1"/>
      <c r="G150" s="1"/>
      <c r="I150" s="103"/>
      <c r="J150" s="103"/>
      <c r="K150" s="103"/>
      <c r="L150" s="103"/>
      <c r="M150" s="103"/>
      <c r="N150" s="103"/>
    </row>
    <row r="151" spans="4:14">
      <c r="D151" s="1"/>
      <c r="E151" s="1"/>
      <c r="F151" s="1"/>
      <c r="G151" s="1"/>
      <c r="I151" s="103"/>
      <c r="J151" s="103"/>
      <c r="K151" s="103"/>
      <c r="L151" s="103"/>
      <c r="M151" s="103"/>
      <c r="N151" s="103"/>
    </row>
    <row r="152" spans="4:14">
      <c r="D152" s="1"/>
      <c r="E152" s="1"/>
      <c r="F152" s="1"/>
      <c r="G152" s="1"/>
      <c r="I152" s="103"/>
      <c r="J152" s="103"/>
      <c r="K152" s="103"/>
      <c r="L152" s="103"/>
      <c r="M152" s="103"/>
      <c r="N152" s="103"/>
    </row>
    <row r="153" spans="4:14">
      <c r="D153" s="1"/>
      <c r="E153" s="1"/>
      <c r="F153" s="1"/>
      <c r="G153" s="1"/>
      <c r="I153" s="103"/>
      <c r="J153" s="103"/>
      <c r="K153" s="103"/>
      <c r="L153" s="103"/>
      <c r="M153" s="103"/>
      <c r="N153" s="103"/>
    </row>
    <row r="154" spans="4:14">
      <c r="D154" s="1"/>
      <c r="E154" s="1"/>
      <c r="F154" s="1"/>
      <c r="G154" s="1"/>
      <c r="I154" s="103"/>
      <c r="J154" s="103"/>
      <c r="K154" s="103"/>
      <c r="L154" s="103"/>
      <c r="M154" s="103"/>
      <c r="N154" s="103"/>
    </row>
    <row r="155" spans="4:14">
      <c r="D155" s="1"/>
      <c r="E155" s="1"/>
      <c r="F155" s="1"/>
      <c r="G155" s="1"/>
      <c r="I155" s="103"/>
      <c r="J155" s="103"/>
      <c r="K155" s="103"/>
      <c r="L155" s="103"/>
      <c r="M155" s="103"/>
      <c r="N155" s="103"/>
    </row>
    <row r="156" spans="4:14">
      <c r="D156" s="1"/>
      <c r="E156" s="1"/>
      <c r="F156" s="1"/>
      <c r="G156" s="1"/>
      <c r="I156" s="103"/>
      <c r="J156" s="103"/>
      <c r="K156" s="103"/>
      <c r="L156" s="103"/>
      <c r="M156" s="103"/>
      <c r="N156" s="103"/>
    </row>
    <row r="157" spans="4:14">
      <c r="D157" s="1"/>
      <c r="E157" s="1"/>
      <c r="F157" s="1"/>
      <c r="G157" s="1"/>
      <c r="I157" s="103"/>
      <c r="J157" s="103"/>
      <c r="K157" s="103"/>
      <c r="L157" s="103"/>
      <c r="M157" s="103"/>
      <c r="N157" s="103"/>
    </row>
    <row r="158" spans="4:14">
      <c r="D158" s="1"/>
      <c r="E158" s="1"/>
      <c r="F158" s="1"/>
      <c r="G158" s="1"/>
      <c r="I158" s="103"/>
      <c r="J158" s="103"/>
      <c r="K158" s="103"/>
      <c r="L158" s="103"/>
      <c r="M158" s="103"/>
      <c r="N158" s="103"/>
    </row>
    <row r="159" spans="4:14">
      <c r="D159" s="1"/>
      <c r="E159" s="1"/>
      <c r="F159" s="1"/>
      <c r="G159" s="1"/>
      <c r="I159" s="103"/>
      <c r="J159" s="103"/>
      <c r="K159" s="103"/>
      <c r="L159" s="103"/>
      <c r="M159" s="103"/>
      <c r="N159" s="103"/>
    </row>
    <row r="160" spans="4:14">
      <c r="D160" s="1"/>
      <c r="E160" s="1"/>
      <c r="F160" s="1"/>
      <c r="G160" s="1"/>
      <c r="I160" s="103"/>
      <c r="J160" s="103"/>
      <c r="K160" s="103"/>
      <c r="L160" s="103"/>
      <c r="M160" s="103"/>
      <c r="N160" s="103"/>
    </row>
    <row r="161" spans="4:14">
      <c r="D161" s="1"/>
      <c r="E161" s="1"/>
      <c r="F161" s="1"/>
      <c r="G161" s="1"/>
      <c r="I161" s="103"/>
      <c r="J161" s="103"/>
      <c r="K161" s="103"/>
      <c r="L161" s="103"/>
      <c r="M161" s="103"/>
      <c r="N161" s="103"/>
    </row>
    <row r="162" spans="4:14">
      <c r="D162" s="1"/>
      <c r="E162" s="1"/>
      <c r="F162" s="1"/>
      <c r="G162" s="1"/>
      <c r="I162" s="103"/>
      <c r="J162" s="103"/>
      <c r="K162" s="103"/>
      <c r="L162" s="103"/>
      <c r="M162" s="103"/>
      <c r="N162" s="103"/>
    </row>
    <row r="163" spans="4:14">
      <c r="D163" s="1"/>
      <c r="E163" s="1"/>
      <c r="F163" s="1"/>
      <c r="G163" s="1"/>
      <c r="I163" s="103"/>
      <c r="J163" s="103"/>
      <c r="K163" s="103"/>
      <c r="L163" s="103"/>
      <c r="M163" s="103"/>
      <c r="N163" s="103"/>
    </row>
    <row r="164" spans="4:14">
      <c r="D164" s="1"/>
      <c r="E164" s="1"/>
      <c r="F164" s="1"/>
      <c r="G164" s="1"/>
      <c r="I164" s="103"/>
      <c r="J164" s="103"/>
      <c r="K164" s="103"/>
      <c r="L164" s="103"/>
      <c r="M164" s="103"/>
      <c r="N164" s="103"/>
    </row>
    <row r="165" spans="4:14">
      <c r="D165" s="1"/>
      <c r="E165" s="1"/>
      <c r="F165" s="1"/>
      <c r="G165" s="1"/>
      <c r="I165" s="103"/>
      <c r="J165" s="103"/>
      <c r="K165" s="103"/>
      <c r="L165" s="103"/>
      <c r="M165" s="103"/>
      <c r="N165" s="103"/>
    </row>
    <row r="166" spans="4:14">
      <c r="D166" s="1"/>
      <c r="E166" s="1"/>
      <c r="F166" s="1"/>
      <c r="G166" s="1"/>
      <c r="I166" s="103"/>
      <c r="J166" s="103"/>
      <c r="K166" s="103"/>
      <c r="L166" s="103"/>
      <c r="M166" s="103"/>
      <c r="N166" s="103"/>
    </row>
    <row r="167" spans="4:14">
      <c r="D167" s="1"/>
      <c r="E167" s="1"/>
      <c r="F167" s="1"/>
      <c r="G167" s="1"/>
      <c r="I167" s="103"/>
      <c r="J167" s="103"/>
      <c r="K167" s="103"/>
      <c r="L167" s="103"/>
      <c r="M167" s="103"/>
      <c r="N167" s="103"/>
    </row>
    <row r="168" spans="4:14">
      <c r="D168" s="1"/>
      <c r="E168" s="1"/>
      <c r="F168" s="1"/>
      <c r="G168" s="1"/>
      <c r="I168" s="103"/>
      <c r="J168" s="103"/>
      <c r="K168" s="103"/>
      <c r="L168" s="103"/>
      <c r="M168" s="103"/>
      <c r="N168" s="103"/>
    </row>
    <row r="169" spans="4:14">
      <c r="D169" s="1"/>
      <c r="E169" s="1"/>
      <c r="F169" s="1"/>
      <c r="G169" s="1"/>
      <c r="I169" s="103"/>
      <c r="J169" s="103"/>
      <c r="K169" s="103"/>
      <c r="L169" s="103"/>
      <c r="M169" s="103"/>
      <c r="N169" s="103"/>
    </row>
    <row r="170" spans="4:14">
      <c r="D170" s="1"/>
      <c r="E170" s="1"/>
      <c r="F170" s="1"/>
      <c r="G170" s="1"/>
      <c r="I170" s="103"/>
      <c r="J170" s="103"/>
      <c r="K170" s="103"/>
      <c r="L170" s="103"/>
      <c r="M170" s="103"/>
      <c r="N170" s="103"/>
    </row>
    <row r="171" spans="4:14">
      <c r="D171" s="1"/>
      <c r="E171" s="1"/>
      <c r="F171" s="1"/>
      <c r="G171" s="1"/>
      <c r="I171" s="103"/>
      <c r="J171" s="103"/>
      <c r="K171" s="103"/>
      <c r="L171" s="103"/>
      <c r="M171" s="103"/>
      <c r="N171" s="103"/>
    </row>
    <row r="172" spans="4:14">
      <c r="D172" s="1"/>
      <c r="E172" s="1"/>
      <c r="F172" s="1"/>
      <c r="G172" s="1"/>
      <c r="I172" s="103"/>
      <c r="J172" s="103"/>
      <c r="K172" s="103"/>
      <c r="L172" s="103"/>
      <c r="M172" s="103"/>
      <c r="N172" s="103"/>
    </row>
    <row r="173" spans="4:14">
      <c r="D173" s="1"/>
      <c r="E173" s="1"/>
      <c r="F173" s="1"/>
      <c r="G173" s="1"/>
      <c r="I173" s="103"/>
      <c r="J173" s="103"/>
      <c r="K173" s="103"/>
      <c r="L173" s="103"/>
      <c r="M173" s="103"/>
      <c r="N173" s="103"/>
    </row>
    <row r="174" spans="4:14">
      <c r="D174" s="1"/>
      <c r="E174" s="1"/>
      <c r="F174" s="1"/>
      <c r="G174" s="1"/>
      <c r="I174" s="103"/>
      <c r="J174" s="103"/>
      <c r="K174" s="103"/>
      <c r="L174" s="103"/>
      <c r="M174" s="103"/>
      <c r="N174" s="103"/>
    </row>
    <row r="175" spans="4:14">
      <c r="D175" s="1"/>
      <c r="E175" s="1"/>
      <c r="F175" s="1"/>
      <c r="G175" s="1"/>
      <c r="I175" s="103"/>
      <c r="J175" s="103"/>
      <c r="K175" s="103"/>
      <c r="L175" s="103"/>
      <c r="M175" s="103"/>
      <c r="N175" s="103"/>
    </row>
    <row r="176" spans="4:14">
      <c r="D176" s="1"/>
      <c r="E176" s="1"/>
      <c r="F176" s="1"/>
      <c r="G176" s="1"/>
      <c r="I176" s="103"/>
      <c r="J176" s="103"/>
      <c r="K176" s="103"/>
      <c r="L176" s="103"/>
      <c r="M176" s="103"/>
      <c r="N176" s="103"/>
    </row>
    <row r="177" spans="4:14">
      <c r="D177" s="1"/>
      <c r="E177" s="1"/>
      <c r="F177" s="1"/>
      <c r="G177" s="1"/>
      <c r="I177" s="103"/>
      <c r="J177" s="103"/>
      <c r="K177" s="103"/>
      <c r="L177" s="103"/>
      <c r="M177" s="103"/>
      <c r="N177" s="103"/>
    </row>
    <row r="178" spans="4:14">
      <c r="D178" s="1"/>
      <c r="E178" s="1"/>
      <c r="F178" s="1"/>
      <c r="G178" s="1"/>
      <c r="I178" s="103"/>
      <c r="J178" s="103"/>
      <c r="K178" s="103"/>
      <c r="L178" s="103"/>
      <c r="M178" s="103"/>
      <c r="N178" s="103"/>
    </row>
    <row r="179" spans="4:14">
      <c r="D179" s="1"/>
      <c r="E179" s="1"/>
      <c r="F179" s="1"/>
      <c r="G179" s="1"/>
      <c r="I179" s="103"/>
      <c r="J179" s="103"/>
      <c r="K179" s="103"/>
      <c r="L179" s="103"/>
      <c r="M179" s="103"/>
      <c r="N179" s="103"/>
    </row>
    <row r="180" spans="4:14">
      <c r="D180" s="1"/>
      <c r="E180" s="1"/>
      <c r="F180" s="1"/>
      <c r="G180" s="1"/>
      <c r="I180" s="103"/>
      <c r="J180" s="103"/>
      <c r="K180" s="103"/>
      <c r="L180" s="103"/>
      <c r="M180" s="103"/>
      <c r="N180" s="103"/>
    </row>
    <row r="181" spans="4:14">
      <c r="D181" s="1"/>
      <c r="E181" s="1"/>
      <c r="F181" s="1"/>
      <c r="G181" s="1"/>
      <c r="I181" s="103"/>
      <c r="J181" s="103"/>
      <c r="K181" s="103"/>
      <c r="L181" s="103"/>
      <c r="M181" s="103"/>
      <c r="N181" s="103"/>
    </row>
    <row r="182" spans="4:14">
      <c r="D182" s="1"/>
      <c r="E182" s="1"/>
      <c r="F182" s="1"/>
      <c r="G182" s="1"/>
      <c r="I182" s="103"/>
      <c r="J182" s="103"/>
      <c r="K182" s="103"/>
      <c r="L182" s="103"/>
      <c r="M182" s="103"/>
      <c r="N182" s="103"/>
    </row>
    <row r="183" spans="4:14">
      <c r="D183" s="1"/>
      <c r="E183" s="1"/>
      <c r="F183" s="1"/>
      <c r="G183" s="1"/>
      <c r="I183" s="103"/>
      <c r="J183" s="103"/>
      <c r="K183" s="103"/>
      <c r="L183" s="103"/>
      <c r="M183" s="103"/>
      <c r="N183" s="103"/>
    </row>
    <row r="184" spans="4:14">
      <c r="D184" s="1"/>
      <c r="E184" s="1"/>
      <c r="F184" s="1"/>
      <c r="G184" s="1"/>
      <c r="I184" s="103"/>
      <c r="J184" s="103"/>
      <c r="K184" s="103"/>
      <c r="L184" s="103"/>
      <c r="M184" s="103"/>
      <c r="N184" s="103"/>
    </row>
    <row r="185" spans="4:14">
      <c r="D185" s="1"/>
      <c r="E185" s="1"/>
      <c r="F185" s="1"/>
      <c r="G185" s="1"/>
      <c r="I185" s="103"/>
      <c r="J185" s="103"/>
      <c r="K185" s="103"/>
      <c r="L185" s="103"/>
      <c r="M185" s="103"/>
      <c r="N185" s="103"/>
    </row>
    <row r="186" spans="4:14">
      <c r="D186" s="1"/>
      <c r="E186" s="1"/>
      <c r="F186" s="1"/>
      <c r="G186" s="1"/>
      <c r="I186" s="103"/>
      <c r="J186" s="103"/>
      <c r="K186" s="103"/>
      <c r="L186" s="103"/>
      <c r="M186" s="103"/>
      <c r="N186" s="103"/>
    </row>
    <row r="187" spans="4:14">
      <c r="D187" s="1"/>
      <c r="E187" s="1"/>
      <c r="F187" s="1"/>
      <c r="G187" s="1"/>
      <c r="I187" s="103"/>
      <c r="J187" s="103"/>
      <c r="K187" s="103"/>
      <c r="L187" s="103"/>
      <c r="M187" s="103"/>
      <c r="N187" s="103"/>
    </row>
    <row r="188" spans="4:14">
      <c r="D188" s="1"/>
      <c r="E188" s="1"/>
      <c r="F188" s="1"/>
      <c r="G188" s="1"/>
      <c r="I188" s="103"/>
      <c r="J188" s="103"/>
      <c r="K188" s="103"/>
      <c r="L188" s="103"/>
      <c r="M188" s="103"/>
      <c r="N188" s="103"/>
    </row>
    <row r="189" spans="4:14">
      <c r="D189" s="1"/>
      <c r="E189" s="1"/>
      <c r="F189" s="1"/>
      <c r="G189" s="1"/>
      <c r="I189" s="103"/>
      <c r="J189" s="103"/>
      <c r="K189" s="103"/>
      <c r="L189" s="103"/>
      <c r="M189" s="103"/>
      <c r="N189" s="103"/>
    </row>
    <row r="190" spans="4:14">
      <c r="D190" s="1"/>
      <c r="E190" s="1"/>
      <c r="F190" s="1"/>
      <c r="G190" s="1"/>
      <c r="I190" s="103"/>
      <c r="J190" s="103"/>
      <c r="K190" s="103"/>
      <c r="L190" s="103"/>
      <c r="M190" s="103"/>
      <c r="N190" s="103"/>
    </row>
    <row r="191" spans="4:14">
      <c r="D191" s="1"/>
      <c r="E191" s="1"/>
      <c r="F191" s="1"/>
      <c r="G191" s="1"/>
      <c r="I191" s="103"/>
      <c r="J191" s="103"/>
      <c r="K191" s="103"/>
      <c r="L191" s="103"/>
      <c r="M191" s="103"/>
      <c r="N191" s="103"/>
    </row>
    <row r="192" spans="4:14">
      <c r="D192" s="1"/>
      <c r="E192" s="1"/>
      <c r="F192" s="1"/>
      <c r="G192" s="1"/>
      <c r="I192" s="103"/>
      <c r="J192" s="103"/>
      <c r="K192" s="103"/>
      <c r="L192" s="103"/>
      <c r="M192" s="103"/>
      <c r="N192" s="103"/>
    </row>
    <row r="193" spans="4:14">
      <c r="D193" s="1"/>
      <c r="E193" s="1"/>
      <c r="F193" s="1"/>
      <c r="G193" s="1"/>
      <c r="I193" s="103"/>
      <c r="J193" s="103"/>
      <c r="K193" s="103"/>
      <c r="L193" s="103"/>
      <c r="M193" s="103"/>
      <c r="N193" s="103"/>
    </row>
    <row r="194" spans="4:14">
      <c r="D194" s="1"/>
      <c r="E194" s="1"/>
      <c r="F194" s="1"/>
      <c r="G194" s="1"/>
      <c r="I194" s="103"/>
      <c r="J194" s="103"/>
      <c r="K194" s="103"/>
      <c r="L194" s="103"/>
      <c r="M194" s="103"/>
      <c r="N194" s="103"/>
    </row>
    <row r="195" spans="4:14">
      <c r="D195" s="1"/>
      <c r="E195" s="1"/>
      <c r="F195" s="1"/>
      <c r="G195" s="1"/>
      <c r="I195" s="103"/>
      <c r="J195" s="103"/>
      <c r="K195" s="103"/>
      <c r="L195" s="103"/>
      <c r="M195" s="103"/>
      <c r="N195" s="103"/>
    </row>
    <row r="196" spans="4:14">
      <c r="D196" s="1"/>
      <c r="E196" s="1"/>
      <c r="F196" s="1"/>
      <c r="G196" s="1"/>
      <c r="I196" s="103"/>
      <c r="J196" s="103"/>
      <c r="K196" s="103"/>
      <c r="L196" s="103"/>
      <c r="M196" s="103"/>
      <c r="N196" s="103"/>
    </row>
    <row r="197" spans="4:14">
      <c r="D197" s="1"/>
      <c r="E197" s="1"/>
      <c r="F197" s="1"/>
      <c r="G197" s="1"/>
      <c r="I197" s="103"/>
      <c r="J197" s="103"/>
      <c r="K197" s="103"/>
      <c r="L197" s="103"/>
      <c r="M197" s="103"/>
      <c r="N197" s="103"/>
    </row>
    <row r="198" spans="4:14">
      <c r="D198" s="1"/>
      <c r="E198" s="1"/>
      <c r="F198" s="1"/>
      <c r="G198" s="1"/>
      <c r="I198" s="103"/>
      <c r="J198" s="103"/>
      <c r="K198" s="103"/>
      <c r="L198" s="103"/>
      <c r="M198" s="103"/>
      <c r="N198" s="103"/>
    </row>
    <row r="199" spans="4:14">
      <c r="D199" s="1"/>
      <c r="E199" s="1"/>
      <c r="F199" s="1"/>
      <c r="G199" s="1"/>
      <c r="I199" s="103"/>
      <c r="J199" s="103"/>
      <c r="K199" s="103"/>
      <c r="L199" s="103"/>
      <c r="M199" s="103"/>
      <c r="N199" s="103"/>
    </row>
    <row r="200" spans="4:14">
      <c r="D200" s="1"/>
      <c r="E200" s="1"/>
      <c r="F200" s="1"/>
      <c r="G200" s="1"/>
      <c r="I200" s="103"/>
      <c r="J200" s="103"/>
      <c r="K200" s="103"/>
      <c r="L200" s="103"/>
      <c r="M200" s="103"/>
      <c r="N200" s="103"/>
    </row>
    <row r="201" spans="4:14">
      <c r="D201" s="1"/>
      <c r="E201" s="1"/>
      <c r="F201" s="1"/>
      <c r="G201" s="1"/>
      <c r="I201" s="103"/>
      <c r="J201" s="103"/>
      <c r="K201" s="103"/>
      <c r="L201" s="103"/>
      <c r="M201" s="103"/>
      <c r="N201" s="103"/>
    </row>
    <row r="202" spans="4:14">
      <c r="D202" s="1"/>
      <c r="E202" s="1"/>
      <c r="F202" s="1"/>
      <c r="G202" s="1"/>
      <c r="I202" s="103"/>
      <c r="J202" s="103"/>
      <c r="K202" s="103"/>
      <c r="L202" s="103"/>
      <c r="M202" s="103"/>
      <c r="N202" s="103"/>
    </row>
    <row r="203" spans="4:14">
      <c r="D203" s="1"/>
      <c r="E203" s="1"/>
      <c r="F203" s="1"/>
      <c r="G203" s="1"/>
      <c r="I203" s="103"/>
      <c r="J203" s="103"/>
      <c r="K203" s="103"/>
      <c r="L203" s="103"/>
      <c r="M203" s="103"/>
      <c r="N203" s="103"/>
    </row>
    <row r="204" spans="4:14">
      <c r="D204" s="1"/>
      <c r="E204" s="1"/>
      <c r="F204" s="1"/>
      <c r="G204" s="1"/>
      <c r="I204" s="103"/>
      <c r="J204" s="103"/>
      <c r="K204" s="103"/>
      <c r="L204" s="103"/>
      <c r="M204" s="103"/>
      <c r="N204" s="103"/>
    </row>
    <row r="205" spans="4:14">
      <c r="D205" s="1"/>
      <c r="E205" s="1"/>
      <c r="F205" s="1"/>
      <c r="G205" s="1"/>
      <c r="I205" s="103"/>
      <c r="J205" s="103"/>
      <c r="K205" s="103"/>
      <c r="L205" s="103"/>
      <c r="M205" s="103"/>
      <c r="N205" s="103"/>
    </row>
    <row r="206" spans="4:14">
      <c r="D206" s="1"/>
      <c r="E206" s="1"/>
      <c r="F206" s="1"/>
      <c r="G206" s="1"/>
      <c r="I206" s="103"/>
      <c r="J206" s="103"/>
      <c r="K206" s="103"/>
      <c r="L206" s="103"/>
      <c r="M206" s="103"/>
      <c r="N206" s="103"/>
    </row>
    <row r="207" spans="4:14">
      <c r="D207" s="1"/>
      <c r="E207" s="1"/>
      <c r="F207" s="1"/>
      <c r="G207" s="1"/>
      <c r="I207" s="103"/>
      <c r="J207" s="103"/>
      <c r="K207" s="103"/>
      <c r="L207" s="103"/>
      <c r="M207" s="103"/>
      <c r="N207" s="103"/>
    </row>
    <row r="208" spans="4:14">
      <c r="D208" s="1"/>
      <c r="E208" s="1"/>
      <c r="F208" s="1"/>
      <c r="G208" s="1"/>
      <c r="I208" s="103"/>
      <c r="J208" s="103"/>
      <c r="K208" s="103"/>
      <c r="L208" s="103"/>
      <c r="M208" s="103"/>
      <c r="N208" s="103"/>
    </row>
    <row r="209" spans="4:14">
      <c r="D209" s="1"/>
      <c r="E209" s="1"/>
      <c r="F209" s="1"/>
      <c r="G209" s="1"/>
      <c r="I209" s="103"/>
      <c r="J209" s="103"/>
      <c r="K209" s="103"/>
      <c r="L209" s="103"/>
      <c r="M209" s="103"/>
      <c r="N209" s="103"/>
    </row>
    <row r="210" spans="4:14">
      <c r="D210" s="1"/>
      <c r="E210" s="1"/>
      <c r="F210" s="1"/>
      <c r="G210" s="1"/>
      <c r="I210" s="103"/>
      <c r="J210" s="103"/>
      <c r="K210" s="103"/>
      <c r="L210" s="103"/>
      <c r="M210" s="103"/>
      <c r="N210" s="103"/>
    </row>
    <row r="211" spans="4:14">
      <c r="D211" s="1"/>
      <c r="E211" s="1"/>
      <c r="F211" s="1"/>
      <c r="G211" s="1"/>
      <c r="I211" s="103"/>
      <c r="J211" s="103"/>
      <c r="K211" s="103"/>
      <c r="L211" s="103"/>
      <c r="M211" s="103"/>
      <c r="N211" s="103"/>
    </row>
    <row r="212" spans="4:14">
      <c r="D212" s="1"/>
      <c r="E212" s="1"/>
      <c r="F212" s="1"/>
      <c r="G212" s="1"/>
      <c r="I212" s="103"/>
      <c r="J212" s="103"/>
      <c r="K212" s="103"/>
      <c r="L212" s="103"/>
      <c r="M212" s="103"/>
      <c r="N212" s="103"/>
    </row>
    <row r="213" spans="4:14">
      <c r="D213" s="1"/>
      <c r="E213" s="1"/>
      <c r="F213" s="1"/>
      <c r="G213" s="1"/>
      <c r="I213" s="103"/>
      <c r="J213" s="103"/>
      <c r="K213" s="103"/>
      <c r="L213" s="103"/>
      <c r="M213" s="103"/>
      <c r="N213" s="103"/>
    </row>
    <row r="214" spans="4:14">
      <c r="D214" s="1"/>
      <c r="E214" s="1"/>
      <c r="F214" s="1"/>
      <c r="G214" s="1"/>
      <c r="I214" s="103"/>
      <c r="J214" s="103"/>
      <c r="K214" s="103"/>
      <c r="L214" s="103"/>
      <c r="M214" s="103"/>
      <c r="N214" s="103"/>
    </row>
    <row r="215" spans="4:14">
      <c r="D215" s="1"/>
      <c r="E215" s="1"/>
      <c r="F215" s="1"/>
      <c r="G215" s="1"/>
    </row>
    <row r="216" spans="4:14">
      <c r="D216" s="1"/>
      <c r="E216" s="1"/>
      <c r="F216" s="1"/>
      <c r="G216" s="1"/>
    </row>
    <row r="217" spans="4:14">
      <c r="D217" s="1"/>
      <c r="E217" s="1"/>
      <c r="F217" s="1"/>
      <c r="G217" s="1"/>
    </row>
    <row r="218" spans="4:14">
      <c r="D218" s="1"/>
      <c r="E218" s="1"/>
      <c r="F218" s="1"/>
      <c r="G218" s="1"/>
    </row>
    <row r="219" spans="4:14">
      <c r="D219" s="1"/>
      <c r="E219" s="1"/>
      <c r="F219" s="1"/>
      <c r="G219" s="1"/>
    </row>
    <row r="220" spans="4:14">
      <c r="D220" s="1"/>
      <c r="E220" s="1"/>
      <c r="F220" s="1"/>
      <c r="G220" s="1"/>
    </row>
    <row r="221" spans="4:14">
      <c r="D221" s="1"/>
      <c r="E221" s="1"/>
      <c r="F221" s="1"/>
      <c r="G221" s="1"/>
    </row>
    <row r="222" spans="4:14">
      <c r="D222" s="1"/>
      <c r="E222" s="1"/>
      <c r="F222" s="1"/>
      <c r="G222" s="1"/>
    </row>
    <row r="223" spans="4:14">
      <c r="D223" s="1"/>
      <c r="E223" s="1"/>
      <c r="F223" s="1"/>
      <c r="G223" s="1"/>
    </row>
    <row r="224" spans="4:14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2"/>
      <c r="D250" s="1"/>
      <c r="E250" s="1"/>
      <c r="F250" s="1"/>
      <c r="G250" s="1"/>
    </row>
    <row r="251" spans="2:7">
      <c r="B251" s="42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K1:AF1048576 AH1:XFD1048576 AG1:AG43 B45:B54 B56:B1048576 AG49:AG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>
      <selection activeCell="F21" sqref="F2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47" t="s">
        <v>155</v>
      </c>
      <c r="C1" s="68" t="s" vm="1">
        <v>233</v>
      </c>
    </row>
    <row r="2" spans="2:65">
      <c r="B2" s="47" t="s">
        <v>154</v>
      </c>
      <c r="C2" s="68" t="s">
        <v>234</v>
      </c>
    </row>
    <row r="3" spans="2:65">
      <c r="B3" s="47" t="s">
        <v>156</v>
      </c>
      <c r="C3" s="68" t="s">
        <v>235</v>
      </c>
    </row>
    <row r="4" spans="2:65">
      <c r="B4" s="47" t="s">
        <v>157</v>
      </c>
      <c r="C4" s="68">
        <v>2149</v>
      </c>
    </row>
    <row r="6" spans="2:65" ht="26.25" customHeight="1">
      <c r="B6" s="109" t="s">
        <v>185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spans="2:65" ht="26.25" customHeight="1">
      <c r="B7" s="109" t="s">
        <v>69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M7" s="3"/>
    </row>
    <row r="8" spans="2:65" s="3" customFormat="1" ht="78.75">
      <c r="B8" s="22" t="s">
        <v>91</v>
      </c>
      <c r="C8" s="30" t="s">
        <v>35</v>
      </c>
      <c r="D8" s="30" t="s">
        <v>95</v>
      </c>
      <c r="E8" s="30" t="s">
        <v>93</v>
      </c>
      <c r="F8" s="30" t="s">
        <v>46</v>
      </c>
      <c r="G8" s="30" t="s">
        <v>14</v>
      </c>
      <c r="H8" s="30" t="s">
        <v>47</v>
      </c>
      <c r="I8" s="30" t="s">
        <v>79</v>
      </c>
      <c r="J8" s="30" t="s">
        <v>209</v>
      </c>
      <c r="K8" s="30" t="s">
        <v>208</v>
      </c>
      <c r="L8" s="30" t="s">
        <v>45</v>
      </c>
      <c r="M8" s="30" t="s">
        <v>44</v>
      </c>
      <c r="N8" s="30" t="s">
        <v>158</v>
      </c>
      <c r="O8" s="20" t="s">
        <v>160</v>
      </c>
      <c r="P8" s="1"/>
      <c r="Q8" s="1"/>
      <c r="BH8" s="1"/>
      <c r="BI8" s="1"/>
    </row>
    <row r="9" spans="2:65" s="3" customFormat="1" ht="25.5">
      <c r="B9" s="15"/>
      <c r="C9" s="16"/>
      <c r="D9" s="16"/>
      <c r="E9" s="16"/>
      <c r="F9" s="16"/>
      <c r="G9" s="16"/>
      <c r="H9" s="16"/>
      <c r="I9" s="16"/>
      <c r="J9" s="32" t="s">
        <v>216</v>
      </c>
      <c r="K9" s="32"/>
      <c r="L9" s="32" t="s">
        <v>212</v>
      </c>
      <c r="M9" s="32" t="s">
        <v>19</v>
      </c>
      <c r="N9" s="32" t="s">
        <v>19</v>
      </c>
      <c r="O9" s="33" t="s">
        <v>19</v>
      </c>
      <c r="BG9" s="1"/>
      <c r="BH9" s="1"/>
      <c r="BI9" s="1"/>
      <c r="BM9" s="4"/>
    </row>
    <row r="10" spans="2:6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P10" s="5"/>
      <c r="BG10" s="1"/>
      <c r="BH10" s="3"/>
      <c r="BI10" s="1"/>
    </row>
    <row r="11" spans="2:65" s="4" customFormat="1" ht="18" customHeight="1">
      <c r="B11" s="99" t="s">
        <v>450</v>
      </c>
      <c r="C11" s="91"/>
      <c r="D11" s="91"/>
      <c r="E11" s="91"/>
      <c r="F11" s="91"/>
      <c r="G11" s="91"/>
      <c r="H11" s="91"/>
      <c r="I11" s="91"/>
      <c r="J11" s="91"/>
      <c r="K11" s="91"/>
      <c r="L11" s="100">
        <v>0</v>
      </c>
      <c r="M11" s="91"/>
      <c r="N11" s="91"/>
      <c r="O11" s="91"/>
      <c r="P11" s="5"/>
      <c r="BG11" s="1"/>
      <c r="BH11" s="3"/>
      <c r="BI11" s="1"/>
      <c r="BM11" s="1"/>
    </row>
    <row r="12" spans="2:65" s="4" customFormat="1" ht="18" customHeight="1">
      <c r="B12" s="89" t="s">
        <v>224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5"/>
      <c r="BG12" s="1"/>
      <c r="BH12" s="3"/>
      <c r="BI12" s="1"/>
      <c r="BM12" s="1"/>
    </row>
    <row r="13" spans="2:65">
      <c r="B13" s="89" t="s">
        <v>88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BH13" s="3"/>
    </row>
    <row r="14" spans="2:65" ht="20.25">
      <c r="B14" s="89" t="s">
        <v>207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BH14" s="4"/>
    </row>
    <row r="15" spans="2:65">
      <c r="B15" s="89" t="s">
        <v>215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6" spans="2:65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</row>
    <row r="17" spans="2:15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</row>
    <row r="18" spans="2:15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2:15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2:15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2:15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2:15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2:15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</row>
    <row r="24" spans="2:15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</row>
    <row r="25" spans="2:15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2:15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</row>
    <row r="27" spans="2:15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</row>
    <row r="28" spans="2:15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  <row r="29" spans="2:15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2:15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2:15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</row>
    <row r="32" spans="2:1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59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spans="2:59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pans="2:59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59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2:59" ht="20.25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BG37" s="4"/>
    </row>
    <row r="38" spans="2:59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BG38" s="3"/>
    </row>
    <row r="39" spans="2:59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2:59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</row>
    <row r="41" spans="2:59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</row>
    <row r="42" spans="2:59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</row>
    <row r="43" spans="2:59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2:59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</row>
    <row r="45" spans="2:59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</row>
    <row r="46" spans="2:59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</row>
    <row r="47" spans="2:59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</row>
    <row r="48" spans="2:59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</row>
    <row r="49" spans="2:1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2:15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2:1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</row>
    <row r="52" spans="2:15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</row>
    <row r="53" spans="2:15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</row>
    <row r="54" spans="2:15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</row>
    <row r="55" spans="2:15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</row>
    <row r="56" spans="2:15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</row>
    <row r="57" spans="2:15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</row>
    <row r="58" spans="2:15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2:15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</row>
    <row r="60" spans="2:15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</row>
    <row r="61" spans="2:15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</row>
    <row r="62" spans="2:15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</row>
    <row r="63" spans="2:1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</row>
    <row r="64" spans="2:1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</row>
    <row r="65" spans="2:1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</row>
    <row r="66" spans="2:1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</row>
    <row r="67" spans="2:15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</row>
    <row r="68" spans="2:15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2:15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</row>
    <row r="70" spans="2:15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</row>
    <row r="71" spans="2:15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</row>
    <row r="72" spans="2:15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</row>
    <row r="73" spans="2:15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</row>
    <row r="74" spans="2:1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</row>
    <row r="75" spans="2:1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</row>
    <row r="76" spans="2:1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</row>
    <row r="77" spans="2:15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</row>
    <row r="78" spans="2:15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</row>
    <row r="79" spans="2:15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</row>
    <row r="80" spans="2:15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</row>
    <row r="81" spans="2:15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</row>
    <row r="82" spans="2:15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</row>
    <row r="83" spans="2:15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</row>
    <row r="84" spans="2:15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</row>
    <row r="85" spans="2:15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</row>
    <row r="86" spans="2:15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</row>
    <row r="87" spans="2:15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</row>
    <row r="88" spans="2:15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</row>
    <row r="89" spans="2:15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</row>
    <row r="90" spans="2:15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</row>
    <row r="91" spans="2:15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</row>
    <row r="92" spans="2:15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</row>
    <row r="93" spans="2:15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</row>
    <row r="94" spans="2:15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</row>
    <row r="95" spans="2:15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</row>
    <row r="96" spans="2:15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</row>
    <row r="97" spans="2:15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</row>
    <row r="98" spans="2:15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</row>
    <row r="99" spans="2:15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</row>
    <row r="100" spans="2:15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</row>
    <row r="101" spans="2:15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</row>
    <row r="102" spans="2:15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</row>
    <row r="103" spans="2:15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</row>
    <row r="104" spans="2:15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</row>
    <row r="105" spans="2:15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</row>
    <row r="106" spans="2:15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</row>
    <row r="107" spans="2:15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</row>
    <row r="108" spans="2:15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</row>
    <row r="109" spans="2:15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</row>
    <row r="110" spans="2:15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</row>
    <row r="111" spans="2:15">
      <c r="C111" s="1"/>
      <c r="D111" s="1"/>
      <c r="E111" s="1"/>
    </row>
    <row r="112" spans="2:1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2"/>
      <c r="C325" s="1"/>
      <c r="D325" s="1"/>
      <c r="E325" s="1"/>
    </row>
    <row r="326" spans="2:5">
      <c r="B326" s="42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D1:AF1048576 AH1:XFD1048576 AG1:AG37 B1:B11 B13:B37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155</v>
      </c>
      <c r="C1" s="68" t="s" vm="1">
        <v>233</v>
      </c>
    </row>
    <row r="2" spans="2:60">
      <c r="B2" s="47" t="s">
        <v>154</v>
      </c>
      <c r="C2" s="68" t="s">
        <v>234</v>
      </c>
    </row>
    <row r="3" spans="2:60">
      <c r="B3" s="47" t="s">
        <v>156</v>
      </c>
      <c r="C3" s="68" t="s">
        <v>235</v>
      </c>
    </row>
    <row r="4" spans="2:60">
      <c r="B4" s="47" t="s">
        <v>157</v>
      </c>
      <c r="C4" s="68">
        <v>2149</v>
      </c>
    </row>
    <row r="6" spans="2:60" ht="26.25" customHeight="1">
      <c r="B6" s="109" t="s">
        <v>185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0" ht="26.25" customHeight="1">
      <c r="B7" s="109" t="s">
        <v>70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H7" s="3"/>
    </row>
    <row r="8" spans="2:60" s="3" customFormat="1" ht="78.75">
      <c r="B8" s="22" t="s">
        <v>92</v>
      </c>
      <c r="C8" s="30" t="s">
        <v>35</v>
      </c>
      <c r="D8" s="30" t="s">
        <v>95</v>
      </c>
      <c r="E8" s="30" t="s">
        <v>46</v>
      </c>
      <c r="F8" s="30" t="s">
        <v>79</v>
      </c>
      <c r="G8" s="30" t="s">
        <v>209</v>
      </c>
      <c r="H8" s="30" t="s">
        <v>208</v>
      </c>
      <c r="I8" s="30" t="s">
        <v>45</v>
      </c>
      <c r="J8" s="30" t="s">
        <v>44</v>
      </c>
      <c r="K8" s="30" t="s">
        <v>158</v>
      </c>
      <c r="L8" s="66" t="s">
        <v>160</v>
      </c>
      <c r="BD8" s="1"/>
      <c r="BE8" s="1"/>
    </row>
    <row r="9" spans="2:60" s="3" customFormat="1" ht="25.5">
      <c r="B9" s="15"/>
      <c r="C9" s="16"/>
      <c r="D9" s="16"/>
      <c r="E9" s="16"/>
      <c r="F9" s="16"/>
      <c r="G9" s="16" t="s">
        <v>216</v>
      </c>
      <c r="H9" s="16"/>
      <c r="I9" s="16" t="s">
        <v>212</v>
      </c>
      <c r="J9" s="16" t="s">
        <v>19</v>
      </c>
      <c r="K9" s="32" t="s">
        <v>19</v>
      </c>
      <c r="L9" s="17" t="s">
        <v>19</v>
      </c>
      <c r="BC9" s="1"/>
      <c r="BD9" s="1"/>
      <c r="BE9" s="1"/>
      <c r="BG9" s="4"/>
    </row>
    <row r="10" spans="2:60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BC10" s="1"/>
      <c r="BD10" s="3"/>
      <c r="BE10" s="1"/>
    </row>
    <row r="11" spans="2:60" s="4" customFormat="1" ht="18" customHeight="1">
      <c r="B11" s="99" t="s">
        <v>451</v>
      </c>
      <c r="C11" s="91"/>
      <c r="D11" s="91"/>
      <c r="E11" s="91"/>
      <c r="F11" s="91"/>
      <c r="G11" s="91"/>
      <c r="H11" s="91"/>
      <c r="I11" s="100">
        <v>0</v>
      </c>
      <c r="J11" s="91"/>
      <c r="K11" s="91"/>
      <c r="L11" s="91"/>
      <c r="BC11" s="1"/>
      <c r="BD11" s="3"/>
      <c r="BE11" s="1"/>
      <c r="BG11" s="1"/>
    </row>
    <row r="12" spans="2:60" s="4" customFormat="1" ht="18" customHeight="1">
      <c r="B12" s="89" t="s">
        <v>224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BC12" s="1"/>
      <c r="BD12" s="3"/>
      <c r="BE12" s="1"/>
      <c r="BG12" s="1"/>
    </row>
    <row r="13" spans="2:60">
      <c r="B13" s="89" t="s">
        <v>88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BD13" s="3"/>
    </row>
    <row r="14" spans="2:60" ht="20.25">
      <c r="B14" s="89" t="s">
        <v>207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BD14" s="4"/>
    </row>
    <row r="15" spans="2:60">
      <c r="B15" s="89" t="s">
        <v>215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2:60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2:5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2:56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2:56" ht="20.25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BC19" s="4"/>
    </row>
    <row r="20" spans="2:5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BD20" s="3"/>
    </row>
    <row r="21" spans="2:5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5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5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5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5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5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5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5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5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5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5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5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D1:AF1048576 AH1:XFD1048576 AG1:AG19 B1:B11 B13:B19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sharepoint/v3"/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a46656d4-8850-49b3-aebd-68bd05f7f43d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2020-08-31T10:29:04Z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