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workbookProtection lockStructure="1"/>
  <bookViews>
    <workbookView xWindow="-15" yWindow="885" windowWidth="19320" windowHeight="11130" tabRatio="1000"/>
  </bookViews>
  <sheets>
    <sheet name="סכום נכסי הקרן" sheetId="88" r:id="rId1"/>
    <sheet name="מזומנים" sheetId="58" r:id="rId2"/>
    <sheet name="תעודות התחייבות ממשלתיות" sheetId="59" r:id="rId3"/>
    <sheet name="תעודות חוב מסחריות " sheetId="60" r:id="rId4"/>
    <sheet name="אג&quot;ח קונצרני" sheetId="61" r:id="rId5"/>
    <sheet name="מניות" sheetId="62" r:id="rId6"/>
    <sheet name="קרנות סל" sheetId="63" r:id="rId7"/>
    <sheet name="קרנות נאמנות" sheetId="64" r:id="rId8"/>
    <sheet name="כתבי אופציה" sheetId="65" r:id="rId9"/>
    <sheet name="אופציות" sheetId="66" r:id="rId10"/>
    <sheet name="חוזים עתידיים" sheetId="67" r:id="rId11"/>
    <sheet name="מוצרים מובנים" sheetId="68" r:id="rId12"/>
    <sheet name="לא סחיר- תעודות התחייבות ממשלתי" sheetId="69" r:id="rId13"/>
    <sheet name="לא סחיר - תעודות חוב מסחריות" sheetId="70" r:id="rId14"/>
    <sheet name="לא סחיר - אג&quot;ח קונצרני" sheetId="71" r:id="rId15"/>
    <sheet name="לא סחיר - מניות" sheetId="72" r:id="rId16"/>
    <sheet name="לא סחיר - קרנות השקעה" sheetId="73" r:id="rId17"/>
    <sheet name="לא סחיר - כתבי אופציה" sheetId="74" r:id="rId18"/>
    <sheet name="לא סחיר - אופציות" sheetId="75" r:id="rId19"/>
    <sheet name="לא סחיר - חוזים עתידיים" sheetId="76" r:id="rId20"/>
    <sheet name="לא סחיר - מוצרים מובנים" sheetId="77" r:id="rId21"/>
    <sheet name="הלוואות" sheetId="78" r:id="rId22"/>
    <sheet name="פקדונות מעל 3 חודשים" sheetId="79" r:id="rId23"/>
    <sheet name="זכויות מקרקעין" sheetId="80" r:id="rId24"/>
    <sheet name="השקעה בחברות מוחזקות" sheetId="90" r:id="rId25"/>
    <sheet name="השקעות אחרות " sheetId="81" r:id="rId26"/>
    <sheet name="יתרת התחייבות להשקעה" sheetId="84" r:id="rId27"/>
    <sheet name="עלות מתואמת אג&quot;ח קונצרני סחיר" sheetId="91" r:id="rId28"/>
    <sheet name="עלות מתואמת אג&quot;ח קונצרני ל.סחיר" sheetId="92" r:id="rId29"/>
    <sheet name="עלות מתואמת מסגרות אשראי ללווים" sheetId="93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עתידיים'!$B$10:$K$442</definedName>
    <definedName name="_xlnm._FilterDatabase" localSheetId="5" hidden="1">מניות!$B$8:$O$362</definedName>
    <definedName name="_new1">[1]הערות!$E$55</definedName>
    <definedName name="_new2">[2]הערות!$E$55</definedName>
    <definedName name="a">#REF!</definedName>
    <definedName name="adi_1212" localSheetId="2">'תעודות התחייבות ממשלתיות'!$B$6:$R$27</definedName>
    <definedName name="currency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dates">#REF!</definedName>
    <definedName name="list_dates">#REF!</definedName>
    <definedName name="Market">#REF!</definedName>
    <definedName name="mess28">[3]הערות!$E$53</definedName>
    <definedName name="nomoremess">[4]הערות!$E$55</definedName>
    <definedName name="print_adi" localSheetId="18">'לא סחיר - אופציות'!$B$6:$L$44</definedName>
    <definedName name="Print_Area" localSheetId="4">'אג"ח קונצרני'!$B$6:$U$32</definedName>
    <definedName name="Print_Area" localSheetId="9">אופציות!$B$6:$L$41</definedName>
    <definedName name="Print_Area" localSheetId="21">הלוואות!$B$6:$Q$53</definedName>
    <definedName name="Print_Area" localSheetId="24">'השקעה בחברות מוחזקות'!$B$6:$K$17</definedName>
    <definedName name="Print_Area" localSheetId="25">'השקעות אחרות '!$B$6:$K$15</definedName>
    <definedName name="Print_Area" localSheetId="23">'זכויות מקרקעין'!$B$6:$J$24</definedName>
    <definedName name="Print_Area" localSheetId="10">'חוזים עתידיים'!$B$6:$I$18</definedName>
    <definedName name="Print_Area" localSheetId="26">'יתרת התחייבות להשקעה'!$B$6:$D$16</definedName>
    <definedName name="Print_Area" localSheetId="8">'כתבי אופציה'!$B$6:$L$20</definedName>
    <definedName name="Print_Area" localSheetId="12">'לא סחיר- תעודות התחייבות ממשלתי'!$B$6:$P$24</definedName>
    <definedName name="Print_Area" localSheetId="14">'לא סחיר - אג"ח קונצרני'!$B$6:$S$32</definedName>
    <definedName name="Print_Area" localSheetId="18">'לא סחיר - אופציות'!$B$12:$B$43</definedName>
    <definedName name="Print_Area" localSheetId="19">'לא סחיר - חוזים עתידיים'!$B$6:$K$41</definedName>
    <definedName name="Print_Area" localSheetId="17">'לא סחיר - כתבי אופציה'!$B$6:$L$19</definedName>
    <definedName name="Print_Area" localSheetId="20">'לא סחיר - מוצרים מובנים'!$B$6:$Q$36</definedName>
    <definedName name="Print_Area" localSheetId="15">'לא סחיר - מניות'!$B$6:$M$22</definedName>
    <definedName name="Print_Area" localSheetId="16">'לא סחיר - קרנות השקעה'!$B$6:$K$38</definedName>
    <definedName name="Print_Area" localSheetId="13">'לא סחיר - תעודות חוב מסחריות'!$B$6:$S$32</definedName>
    <definedName name="Print_Area" localSheetId="11">'מוצרים מובנים'!$B$6:$Q$37</definedName>
    <definedName name="Print_Area" localSheetId="1">מזומנים!$B$6:$K$40</definedName>
    <definedName name="Print_Area" localSheetId="5">מניות!$B$6:$O$32</definedName>
    <definedName name="Print_Area" localSheetId="0">'סכום נכסי הקרן'!$B$6:$D$49</definedName>
    <definedName name="Print_Area" localSheetId="22">'פקדונות מעל 3 חודשים'!$B$6:$O$30</definedName>
    <definedName name="Print_Area" localSheetId="7">'קרנות נאמנות'!$B$6:$O$38</definedName>
    <definedName name="Print_Area" localSheetId="6">'קרנות סל'!$B$6:$N$44</definedName>
    <definedName name="Print_Area" localSheetId="2">'תעודות התחייבות ממשלתיות'!$B$8:$R$12</definedName>
    <definedName name="Print_Area" localSheetId="3">'תעודות חוב מסחריות '!$B$6:$T$29</definedName>
    <definedName name="range_data">#REF!</definedName>
    <definedName name="Raters">#REF!</definedName>
    <definedName name="Rating">#REF!</definedName>
    <definedName name="table_company">#REF!</definedName>
    <definedName name="Type_Business">#REF!</definedName>
    <definedName name="value">#REF!</definedName>
  </definedNames>
  <calcPr calcId="145621"/>
</workbook>
</file>

<file path=xl/calcChain.xml><?xml version="1.0" encoding="utf-8"?>
<calcChain xmlns="http://schemas.openxmlformats.org/spreadsheetml/2006/main">
  <c r="C12" i="88" l="1"/>
  <c r="J142" i="76" l="1"/>
  <c r="J141" i="76"/>
  <c r="J140" i="76"/>
  <c r="J139" i="76"/>
  <c r="J138" i="76"/>
  <c r="J137" i="76"/>
  <c r="J136" i="76"/>
  <c r="J135" i="76"/>
  <c r="J134" i="76"/>
  <c r="J133" i="76"/>
  <c r="J132" i="76"/>
  <c r="J131" i="76"/>
  <c r="J129" i="76"/>
  <c r="J128" i="76"/>
  <c r="J127" i="76"/>
  <c r="J126" i="76"/>
  <c r="J125" i="76"/>
  <c r="J124" i="76"/>
  <c r="J123" i="76"/>
  <c r="J122" i="76"/>
  <c r="J121" i="76"/>
  <c r="J120" i="76"/>
  <c r="J119" i="76"/>
  <c r="J118" i="76"/>
  <c r="J117" i="76"/>
  <c r="J116" i="76"/>
  <c r="J115" i="76"/>
  <c r="J114" i="76"/>
  <c r="J113" i="76"/>
  <c r="J112" i="76"/>
  <c r="J111" i="76"/>
  <c r="J110" i="76"/>
  <c r="J109" i="76"/>
  <c r="J108" i="76"/>
  <c r="J107" i="76"/>
  <c r="J106" i="76"/>
  <c r="J105" i="76"/>
  <c r="J104" i="76"/>
  <c r="J103" i="76"/>
  <c r="J102" i="76"/>
  <c r="J101" i="76"/>
  <c r="J100" i="76"/>
  <c r="J98" i="76"/>
  <c r="J97" i="76"/>
  <c r="J96" i="76"/>
  <c r="J95" i="76"/>
  <c r="J94" i="76"/>
  <c r="J93" i="76"/>
  <c r="J92" i="76"/>
  <c r="J91" i="76"/>
  <c r="J90" i="76"/>
  <c r="J89" i="76"/>
  <c r="J88" i="76"/>
  <c r="J87" i="76"/>
  <c r="J86" i="76"/>
  <c r="J85" i="76"/>
  <c r="J84" i="76"/>
  <c r="J83" i="76"/>
  <c r="J82" i="76"/>
  <c r="J81" i="76"/>
  <c r="J80" i="76"/>
  <c r="J79" i="76"/>
  <c r="J78" i="76"/>
  <c r="J77" i="76"/>
  <c r="J76" i="76"/>
  <c r="J75" i="76"/>
  <c r="J74" i="76"/>
  <c r="J73" i="76"/>
  <c r="J72" i="76"/>
  <c r="J71" i="76"/>
  <c r="J70" i="76"/>
  <c r="J69" i="76"/>
  <c r="J68" i="76"/>
  <c r="J67" i="76"/>
  <c r="J66" i="76"/>
  <c r="J65" i="76"/>
  <c r="J64" i="76"/>
  <c r="J63" i="76"/>
  <c r="J62" i="76"/>
  <c r="J61" i="76"/>
  <c r="J60" i="76"/>
  <c r="J59" i="76"/>
  <c r="J58" i="76"/>
  <c r="J57" i="76"/>
  <c r="J56" i="76"/>
  <c r="J55" i="76"/>
  <c r="J54" i="76"/>
  <c r="J53" i="76"/>
  <c r="J52" i="76"/>
  <c r="J51" i="76"/>
  <c r="J50" i="76"/>
  <c r="J49" i="76"/>
  <c r="J48" i="76"/>
  <c r="J47" i="76"/>
  <c r="J46" i="76"/>
  <c r="J45" i="76"/>
  <c r="J44" i="76"/>
  <c r="J43" i="76"/>
  <c r="J42" i="76"/>
  <c r="J41" i="76"/>
  <c r="J40" i="76"/>
  <c r="J39" i="76"/>
  <c r="J38" i="76"/>
  <c r="J37" i="76"/>
  <c r="J36" i="76"/>
  <c r="J35" i="76"/>
  <c r="J34" i="76"/>
  <c r="J33" i="76"/>
  <c r="J32" i="76"/>
  <c r="J31" i="76"/>
  <c r="J30" i="76"/>
  <c r="J29" i="76"/>
  <c r="J28" i="76"/>
  <c r="J27" i="76"/>
  <c r="J26" i="76"/>
  <c r="J25" i="76"/>
  <c r="J24" i="76"/>
  <c r="J23" i="76"/>
  <c r="J22" i="76"/>
  <c r="J21" i="76"/>
  <c r="J20" i="76"/>
  <c r="J19" i="76"/>
  <c r="J18" i="76"/>
  <c r="J17" i="76"/>
  <c r="J16" i="76"/>
  <c r="J15" i="76"/>
  <c r="J14" i="76"/>
  <c r="J13" i="76"/>
  <c r="J12" i="76"/>
  <c r="J11" i="76"/>
  <c r="K13" i="74"/>
  <c r="K12" i="74"/>
  <c r="K11" i="74"/>
  <c r="J16" i="67"/>
  <c r="J15" i="67"/>
  <c r="J14" i="67"/>
  <c r="J13" i="67"/>
  <c r="J12" i="67"/>
  <c r="J11" i="67"/>
  <c r="L132" i="62"/>
  <c r="K21" i="66"/>
  <c r="K20" i="66"/>
  <c r="K19" i="66"/>
  <c r="K18" i="66"/>
  <c r="K17" i="66"/>
  <c r="K15" i="66"/>
  <c r="K14" i="66"/>
  <c r="K13" i="66"/>
  <c r="K12" i="66"/>
  <c r="K11" i="66"/>
  <c r="K14" i="65"/>
  <c r="K13" i="65"/>
  <c r="K12" i="65"/>
  <c r="K11" i="65"/>
  <c r="L44" i="62" l="1"/>
  <c r="L13" i="62"/>
  <c r="L87" i="62"/>
  <c r="K18" i="64"/>
  <c r="K16" i="64"/>
  <c r="N19" i="64"/>
  <c r="N18" i="64"/>
  <c r="N17" i="64"/>
  <c r="N16" i="64"/>
  <c r="N15" i="64"/>
  <c r="N14" i="64"/>
  <c r="N13" i="64"/>
  <c r="N12" i="64"/>
  <c r="N11" i="64"/>
  <c r="I11" i="81"/>
  <c r="I45" i="63"/>
  <c r="I34" i="63"/>
  <c r="L12" i="62" l="1"/>
  <c r="I10" i="81"/>
  <c r="M70" i="63"/>
  <c r="M69" i="63"/>
  <c r="M68" i="63"/>
  <c r="M67" i="63"/>
  <c r="M66" i="63"/>
  <c r="M65" i="63"/>
  <c r="M64" i="63"/>
  <c r="M63" i="63"/>
  <c r="M62" i="63"/>
  <c r="M61" i="63"/>
  <c r="M60" i="63"/>
  <c r="M59" i="63"/>
  <c r="M58" i="63"/>
  <c r="M57" i="63"/>
  <c r="M56" i="63"/>
  <c r="M55" i="63"/>
  <c r="M54" i="63"/>
  <c r="M53" i="63"/>
  <c r="M52" i="63"/>
  <c r="M51" i="63"/>
  <c r="M50" i="63"/>
  <c r="M49" i="63"/>
  <c r="M48" i="63"/>
  <c r="M47" i="63"/>
  <c r="M46" i="63"/>
  <c r="M45" i="63"/>
  <c r="M44" i="63"/>
  <c r="M43" i="63"/>
  <c r="M42" i="63"/>
  <c r="M41" i="63"/>
  <c r="M40" i="63"/>
  <c r="M39" i="63"/>
  <c r="M38" i="63"/>
  <c r="M37" i="63"/>
  <c r="M36" i="63"/>
  <c r="M35" i="63"/>
  <c r="M34" i="63"/>
  <c r="M33" i="63"/>
  <c r="M32" i="63"/>
  <c r="M31" i="63"/>
  <c r="M30" i="63"/>
  <c r="M29" i="63"/>
  <c r="M28" i="63"/>
  <c r="M27" i="63"/>
  <c r="M26" i="63"/>
  <c r="M25" i="63"/>
  <c r="M23" i="63"/>
  <c r="M22" i="63"/>
  <c r="M21" i="63"/>
  <c r="M20" i="63"/>
  <c r="M19" i="63"/>
  <c r="M18" i="63"/>
  <c r="M17" i="63"/>
  <c r="M16" i="63"/>
  <c r="M15" i="63"/>
  <c r="M14" i="63"/>
  <c r="M13" i="63"/>
  <c r="M12" i="63"/>
  <c r="M11" i="63"/>
  <c r="L158" i="62"/>
  <c r="J10" i="81" l="1"/>
  <c r="J12" i="81"/>
  <c r="C37" i="88"/>
  <c r="C10" i="88" s="1"/>
  <c r="J11" i="81"/>
  <c r="L131" i="62"/>
  <c r="L11" i="62" s="1"/>
  <c r="N131" i="62" s="1"/>
  <c r="Q21" i="59"/>
  <c r="Q20" i="59"/>
  <c r="Q19" i="59"/>
  <c r="Q18" i="59"/>
  <c r="Q17" i="59"/>
  <c r="Q16" i="59"/>
  <c r="Q15" i="59"/>
  <c r="Q14" i="59"/>
  <c r="Q13" i="59"/>
  <c r="Q12" i="59"/>
  <c r="Q11" i="59"/>
  <c r="N158" i="62" l="1"/>
  <c r="C16" i="88"/>
  <c r="N244" i="62"/>
  <c r="N240" i="62"/>
  <c r="N236" i="62"/>
  <c r="N232" i="62"/>
  <c r="N228" i="62"/>
  <c r="N223" i="62"/>
  <c r="N218" i="62"/>
  <c r="N214" i="62"/>
  <c r="N210" i="62"/>
  <c r="N206" i="62"/>
  <c r="N201" i="62"/>
  <c r="N196" i="62"/>
  <c r="N192" i="62"/>
  <c r="N188" i="62"/>
  <c r="N183" i="62"/>
  <c r="N179" i="62"/>
  <c r="N175" i="62"/>
  <c r="N171" i="62"/>
  <c r="N167" i="62"/>
  <c r="N163" i="62"/>
  <c r="N159" i="62"/>
  <c r="N153" i="62"/>
  <c r="N149" i="62"/>
  <c r="N221" i="62"/>
  <c r="N205" i="62"/>
  <c r="N199" i="62"/>
  <c r="N138" i="62"/>
  <c r="N134" i="62"/>
  <c r="N128" i="62"/>
  <c r="N124" i="62"/>
  <c r="N120" i="62"/>
  <c r="N116" i="62"/>
  <c r="N112" i="62"/>
  <c r="N108" i="62"/>
  <c r="N104" i="62"/>
  <c r="N100" i="62"/>
  <c r="N96" i="62"/>
  <c r="N92" i="62"/>
  <c r="N88" i="62"/>
  <c r="N83" i="62"/>
  <c r="N79" i="62"/>
  <c r="N75" i="62"/>
  <c r="N71" i="62"/>
  <c r="N67" i="62"/>
  <c r="N63" i="62"/>
  <c r="N59" i="62"/>
  <c r="N55" i="62"/>
  <c r="N51" i="62"/>
  <c r="N47" i="62"/>
  <c r="N42" i="62"/>
  <c r="N38" i="62"/>
  <c r="N34" i="62"/>
  <c r="N30" i="62"/>
  <c r="N26" i="62"/>
  <c r="N22" i="62"/>
  <c r="N18" i="62"/>
  <c r="N14" i="62"/>
  <c r="N213" i="62"/>
  <c r="N200" i="62"/>
  <c r="N191" i="62"/>
  <c r="N182" i="62"/>
  <c r="N178" i="62"/>
  <c r="N170" i="62"/>
  <c r="N156" i="62"/>
  <c r="N148" i="62"/>
  <c r="N143" i="62"/>
  <c r="N137" i="62"/>
  <c r="N133" i="62"/>
  <c r="N119" i="62"/>
  <c r="N111" i="62"/>
  <c r="N103" i="62"/>
  <c r="N95" i="62"/>
  <c r="N87" i="62"/>
  <c r="N78" i="62"/>
  <c r="N70" i="62"/>
  <c r="N62" i="62"/>
  <c r="N54" i="62"/>
  <c r="N245" i="62"/>
  <c r="N241" i="62"/>
  <c r="N237" i="62"/>
  <c r="N233" i="62"/>
  <c r="N229" i="62"/>
  <c r="N225" i="62"/>
  <c r="N219" i="62"/>
  <c r="N215" i="62"/>
  <c r="N211" i="62"/>
  <c r="N207" i="62"/>
  <c r="N202" i="62"/>
  <c r="N197" i="62"/>
  <c r="N193" i="62"/>
  <c r="N189" i="62"/>
  <c r="N184" i="62"/>
  <c r="N180" i="62"/>
  <c r="N176" i="62"/>
  <c r="N172" i="62"/>
  <c r="N168" i="62"/>
  <c r="N164" i="62"/>
  <c r="N160" i="62"/>
  <c r="N154" i="62"/>
  <c r="N150" i="62"/>
  <c r="N147" i="62"/>
  <c r="N144" i="62"/>
  <c r="N141" i="62"/>
  <c r="N139" i="62"/>
  <c r="N135" i="62"/>
  <c r="N129" i="62"/>
  <c r="N125" i="62"/>
  <c r="N121" i="62"/>
  <c r="N117" i="62"/>
  <c r="N113" i="62"/>
  <c r="N109" i="62"/>
  <c r="N105" i="62"/>
  <c r="N101" i="62"/>
  <c r="N97" i="62"/>
  <c r="N93" i="62"/>
  <c r="N89" i="62"/>
  <c r="N84" i="62"/>
  <c r="N80" i="62"/>
  <c r="N76" i="62"/>
  <c r="N72" i="62"/>
  <c r="N68" i="62"/>
  <c r="N64" i="62"/>
  <c r="N60" i="62"/>
  <c r="N56" i="62"/>
  <c r="N52" i="62"/>
  <c r="N48" i="62"/>
  <c r="N44" i="62"/>
  <c r="N39" i="62"/>
  <c r="N35" i="62"/>
  <c r="N31" i="62"/>
  <c r="N27" i="62"/>
  <c r="N23" i="62"/>
  <c r="N19" i="62"/>
  <c r="N15" i="62"/>
  <c r="N11" i="62"/>
  <c r="N243" i="62"/>
  <c r="N239" i="62"/>
  <c r="N235" i="62"/>
  <c r="N231" i="62"/>
  <c r="N227" i="62"/>
  <c r="N222" i="62"/>
  <c r="N217" i="62"/>
  <c r="N209" i="62"/>
  <c r="N204" i="62"/>
  <c r="N195" i="62"/>
  <c r="N187" i="62"/>
  <c r="N174" i="62"/>
  <c r="N166" i="62"/>
  <c r="N162" i="62"/>
  <c r="N152" i="62"/>
  <c r="N146" i="62"/>
  <c r="N140" i="62"/>
  <c r="N127" i="62"/>
  <c r="N123" i="62"/>
  <c r="N115" i="62"/>
  <c r="N107" i="62"/>
  <c r="N99" i="62"/>
  <c r="N91" i="62"/>
  <c r="N82" i="62"/>
  <c r="N74" i="62"/>
  <c r="N66" i="62"/>
  <c r="N58" i="62"/>
  <c r="N234" i="62"/>
  <c r="N216" i="62"/>
  <c r="N198" i="62"/>
  <c r="N181" i="62"/>
  <c r="N165" i="62"/>
  <c r="N224" i="62"/>
  <c r="N136" i="62"/>
  <c r="N118" i="62"/>
  <c r="N102" i="62"/>
  <c r="N85" i="62"/>
  <c r="N69" i="62"/>
  <c r="N53" i="62"/>
  <c r="N45" i="62"/>
  <c r="N36" i="62"/>
  <c r="N28" i="62"/>
  <c r="N20" i="62"/>
  <c r="N12" i="62"/>
  <c r="N17" i="62"/>
  <c r="N226" i="62"/>
  <c r="N190" i="62"/>
  <c r="N142" i="62"/>
  <c r="N110" i="62"/>
  <c r="N77" i="62"/>
  <c r="N32" i="62"/>
  <c r="N16" i="62"/>
  <c r="N246" i="62"/>
  <c r="N230" i="62"/>
  <c r="N212" i="62"/>
  <c r="N194" i="62"/>
  <c r="N177" i="62"/>
  <c r="N161" i="62"/>
  <c r="N145" i="62"/>
  <c r="N132" i="62"/>
  <c r="N114" i="62"/>
  <c r="N98" i="62"/>
  <c r="N81" i="62"/>
  <c r="N65" i="62"/>
  <c r="N50" i="62"/>
  <c r="N41" i="62"/>
  <c r="N33" i="62"/>
  <c r="N25" i="62"/>
  <c r="N242" i="62"/>
  <c r="N208" i="62"/>
  <c r="N173" i="62"/>
  <c r="N155" i="62"/>
  <c r="N126" i="62"/>
  <c r="N94" i="62"/>
  <c r="N61" i="62"/>
  <c r="N49" i="62"/>
  <c r="N40" i="62"/>
  <c r="N24" i="62"/>
  <c r="N238" i="62"/>
  <c r="N220" i="62"/>
  <c r="N203" i="62"/>
  <c r="N186" i="62"/>
  <c r="N169" i="62"/>
  <c r="N151" i="62"/>
  <c r="N185" i="62"/>
  <c r="N122" i="62"/>
  <c r="N106" i="62"/>
  <c r="N90" i="62"/>
  <c r="N73" i="62"/>
  <c r="N57" i="62"/>
  <c r="N46" i="62"/>
  <c r="N37" i="62"/>
  <c r="N29" i="62"/>
  <c r="N21" i="62"/>
  <c r="N13" i="62"/>
  <c r="J19" i="58" l="1"/>
  <c r="J11" i="58" s="1"/>
  <c r="C23" i="88"/>
  <c r="J10" i="58" l="1"/>
  <c r="K41" i="58" l="1"/>
  <c r="K37" i="58"/>
  <c r="K33" i="58"/>
  <c r="K29" i="58"/>
  <c r="K25" i="58"/>
  <c r="K21" i="58"/>
  <c r="K16" i="58"/>
  <c r="K12" i="58"/>
  <c r="K40" i="58"/>
  <c r="K36" i="58"/>
  <c r="K32" i="58"/>
  <c r="K28" i="58"/>
  <c r="K24" i="58"/>
  <c r="K20" i="58"/>
  <c r="K15" i="58"/>
  <c r="K23" i="58"/>
  <c r="K14" i="58"/>
  <c r="K38" i="58"/>
  <c r="K34" i="58"/>
  <c r="K30" i="58"/>
  <c r="K26" i="58"/>
  <c r="K22" i="58"/>
  <c r="K17" i="58"/>
  <c r="K13" i="58"/>
  <c r="C11" i="88"/>
  <c r="K39" i="58"/>
  <c r="K35" i="58"/>
  <c r="K31" i="58"/>
  <c r="K27" i="58"/>
  <c r="K19" i="58"/>
  <c r="K10" i="58"/>
  <c r="K11" i="58"/>
  <c r="C42" i="88" l="1"/>
  <c r="K136" i="76" l="1"/>
  <c r="K119" i="76"/>
  <c r="K103" i="76"/>
  <c r="K86" i="76"/>
  <c r="K70" i="76"/>
  <c r="K54" i="76"/>
  <c r="K38" i="76"/>
  <c r="K22" i="76"/>
  <c r="K16" i="67"/>
  <c r="L13" i="65"/>
  <c r="K126" i="76"/>
  <c r="K110" i="76"/>
  <c r="K93" i="76"/>
  <c r="K77" i="76"/>
  <c r="K61" i="76"/>
  <c r="K45" i="76"/>
  <c r="K29" i="76"/>
  <c r="K13" i="76"/>
  <c r="L21" i="66"/>
  <c r="K137" i="76"/>
  <c r="K100" i="76"/>
  <c r="K142" i="76"/>
  <c r="K125" i="76"/>
  <c r="K109" i="76"/>
  <c r="K92" i="76"/>
  <c r="K76" i="76"/>
  <c r="K60" i="76"/>
  <c r="K44" i="76"/>
  <c r="K28" i="76"/>
  <c r="K12" i="76"/>
  <c r="L11" i="66"/>
  <c r="K128" i="76"/>
  <c r="K95" i="76"/>
  <c r="K59" i="76"/>
  <c r="L13" i="74"/>
  <c r="K23" i="76"/>
  <c r="L19" i="66"/>
  <c r="K19" i="76"/>
  <c r="O17" i="64"/>
  <c r="O12" i="64"/>
  <c r="K12" i="81"/>
  <c r="N64" i="63"/>
  <c r="N48" i="63"/>
  <c r="N32" i="63"/>
  <c r="N15" i="63"/>
  <c r="O237" i="62"/>
  <c r="O219" i="62"/>
  <c r="O202" i="62"/>
  <c r="O184" i="62"/>
  <c r="O168" i="62"/>
  <c r="O150" i="62"/>
  <c r="O139" i="62"/>
  <c r="N63" i="63"/>
  <c r="N47" i="63"/>
  <c r="N31" i="63"/>
  <c r="N14" i="63"/>
  <c r="O236" i="62"/>
  <c r="O218" i="62"/>
  <c r="O201" i="62"/>
  <c r="O183" i="62"/>
  <c r="O167" i="62"/>
  <c r="O149" i="62"/>
  <c r="O138" i="62"/>
  <c r="O119" i="62"/>
  <c r="O103" i="62"/>
  <c r="O87" i="62"/>
  <c r="O70" i="62"/>
  <c r="O54" i="62"/>
  <c r="O37" i="62"/>
  <c r="O21" i="62"/>
  <c r="O110" i="62"/>
  <c r="O90" i="62"/>
  <c r="O69" i="62"/>
  <c r="N66" i="63"/>
  <c r="N50" i="63"/>
  <c r="N34" i="63"/>
  <c r="N17" i="63"/>
  <c r="O235" i="62"/>
  <c r="O217" i="62"/>
  <c r="O200" i="62"/>
  <c r="O182" i="62"/>
  <c r="O166" i="62"/>
  <c r="O148" i="62"/>
  <c r="K140" i="76"/>
  <c r="K123" i="76"/>
  <c r="K107" i="76"/>
  <c r="K90" i="76"/>
  <c r="K74" i="76"/>
  <c r="K58" i="76"/>
  <c r="K42" i="76"/>
  <c r="K26" i="76"/>
  <c r="L12" i="74"/>
  <c r="L13" i="66"/>
  <c r="K131" i="76"/>
  <c r="K114" i="76"/>
  <c r="K97" i="76"/>
  <c r="K81" i="76"/>
  <c r="K65" i="76"/>
  <c r="K49" i="76"/>
  <c r="K33" i="76"/>
  <c r="K17" i="76"/>
  <c r="K11" i="67"/>
  <c r="L12" i="65"/>
  <c r="K108" i="76"/>
  <c r="K75" i="76"/>
  <c r="K129" i="76"/>
  <c r="K113" i="76"/>
  <c r="K96" i="76"/>
  <c r="K80" i="76"/>
  <c r="K64" i="76"/>
  <c r="K48" i="76"/>
  <c r="K32" i="76"/>
  <c r="K16" i="76"/>
  <c r="L15" i="66"/>
  <c r="K133" i="76"/>
  <c r="K104" i="76"/>
  <c r="K71" i="76"/>
  <c r="K11" i="76"/>
  <c r="K39" i="76"/>
  <c r="K15" i="76"/>
  <c r="K35" i="76"/>
  <c r="K13" i="67"/>
  <c r="O16" i="64"/>
  <c r="O14" i="64"/>
  <c r="N68" i="63"/>
  <c r="N52" i="63"/>
  <c r="N36" i="63"/>
  <c r="N19" i="63"/>
  <c r="O241" i="62"/>
  <c r="O225" i="62"/>
  <c r="O207" i="62"/>
  <c r="O189" i="62"/>
  <c r="O172" i="62"/>
  <c r="O154" i="62"/>
  <c r="O141" i="62"/>
  <c r="N67" i="63"/>
  <c r="N51" i="63"/>
  <c r="N35" i="63"/>
  <c r="N18" i="63"/>
  <c r="O240" i="62"/>
  <c r="O223" i="62"/>
  <c r="O206" i="62"/>
  <c r="O188" i="62"/>
  <c r="O171" i="62"/>
  <c r="O153" i="62"/>
  <c r="O199" i="62"/>
  <c r="O123" i="62"/>
  <c r="O107" i="62"/>
  <c r="O91" i="62"/>
  <c r="O74" i="62"/>
  <c r="O58" i="62"/>
  <c r="O41" i="62"/>
  <c r="O25" i="62"/>
  <c r="O114" i="62"/>
  <c r="O98" i="62"/>
  <c r="O73" i="62"/>
  <c r="N70" i="63"/>
  <c r="N54" i="63"/>
  <c r="N38" i="63"/>
  <c r="N21" i="63"/>
  <c r="O239" i="62"/>
  <c r="O222" i="62"/>
  <c r="O204" i="62"/>
  <c r="O187" i="62"/>
  <c r="O170" i="62"/>
  <c r="O152" i="62"/>
  <c r="O140" i="62"/>
  <c r="O122" i="62"/>
  <c r="K115" i="76"/>
  <c r="K82" i="76"/>
  <c r="K50" i="76"/>
  <c r="K18" i="76"/>
  <c r="K139" i="76"/>
  <c r="K106" i="76"/>
  <c r="K73" i="76"/>
  <c r="K41" i="76"/>
  <c r="L11" i="74"/>
  <c r="K124" i="76"/>
  <c r="K138" i="76"/>
  <c r="K105" i="76"/>
  <c r="K72" i="76"/>
  <c r="K40" i="76"/>
  <c r="K14" i="67"/>
  <c r="K120" i="76"/>
  <c r="K43" i="76"/>
  <c r="L14" i="65"/>
  <c r="K63" i="76"/>
  <c r="O19" i="64"/>
  <c r="N60" i="63"/>
  <c r="N28" i="63"/>
  <c r="O233" i="62"/>
  <c r="O197" i="62"/>
  <c r="O164" i="62"/>
  <c r="O135" i="62"/>
  <c r="N43" i="63"/>
  <c r="O132" i="62"/>
  <c r="O214" i="62"/>
  <c r="O179" i="62"/>
  <c r="O221" i="62"/>
  <c r="O115" i="62"/>
  <c r="O82" i="62"/>
  <c r="O50" i="62"/>
  <c r="O17" i="62"/>
  <c r="O85" i="62"/>
  <c r="N62" i="63"/>
  <c r="N30" i="63"/>
  <c r="O231" i="62"/>
  <c r="O195" i="62"/>
  <c r="O162" i="62"/>
  <c r="O137" i="62"/>
  <c r="O94" i="62"/>
  <c r="N69" i="63"/>
  <c r="N53" i="63"/>
  <c r="N37" i="63"/>
  <c r="N20" i="63"/>
  <c r="O242" i="62"/>
  <c r="O226" i="62"/>
  <c r="O208" i="62"/>
  <c r="O190" i="62"/>
  <c r="O173" i="62"/>
  <c r="O155" i="62"/>
  <c r="O142" i="62"/>
  <c r="O125" i="62"/>
  <c r="O109" i="62"/>
  <c r="O93" i="62"/>
  <c r="O76" i="62"/>
  <c r="O60" i="62"/>
  <c r="O44" i="62"/>
  <c r="O27" i="62"/>
  <c r="O128" i="62"/>
  <c r="O112" i="62"/>
  <c r="O96" i="62"/>
  <c r="O75" i="62"/>
  <c r="O32" i="62"/>
  <c r="O18" i="62"/>
  <c r="O30" i="62"/>
  <c r="O45" i="62"/>
  <c r="O42" i="62"/>
  <c r="O34" i="62"/>
  <c r="O131" i="62"/>
  <c r="R19" i="59"/>
  <c r="R14" i="59"/>
  <c r="R20" i="59"/>
  <c r="L23" i="58"/>
  <c r="L11" i="58"/>
  <c r="L28" i="58"/>
  <c r="L12" i="58"/>
  <c r="L29" i="58"/>
  <c r="L13" i="58"/>
  <c r="L30" i="58"/>
  <c r="D42" i="88"/>
  <c r="D18" i="88"/>
  <c r="K127" i="76"/>
  <c r="K94" i="76"/>
  <c r="K62" i="76"/>
  <c r="K30" i="76"/>
  <c r="L18" i="66"/>
  <c r="K118" i="76"/>
  <c r="K85" i="76"/>
  <c r="K53" i="76"/>
  <c r="K21" i="76"/>
  <c r="L12" i="66"/>
  <c r="K83" i="76"/>
  <c r="K117" i="76"/>
  <c r="K84" i="76"/>
  <c r="K52" i="76"/>
  <c r="K20" i="76"/>
  <c r="K141" i="76"/>
  <c r="K79" i="76"/>
  <c r="K55" i="76"/>
  <c r="K51" i="76"/>
  <c r="O18" i="64"/>
  <c r="K11" i="81"/>
  <c r="N40" i="63"/>
  <c r="O245" i="62"/>
  <c r="O211" i="62"/>
  <c r="O176" i="62"/>
  <c r="O144" i="62"/>
  <c r="N55" i="63"/>
  <c r="N22" i="63"/>
  <c r="O228" i="62"/>
  <c r="O192" i="62"/>
  <c r="O159" i="62"/>
  <c r="O127" i="62"/>
  <c r="O95" i="62"/>
  <c r="O62" i="62"/>
  <c r="O29" i="62"/>
  <c r="O102" i="62"/>
  <c r="O53" i="62"/>
  <c r="N42" i="63"/>
  <c r="O243" i="62"/>
  <c r="O209" i="62"/>
  <c r="O174" i="62"/>
  <c r="O143" i="62"/>
  <c r="O118" i="62"/>
  <c r="O57" i="62"/>
  <c r="N57" i="63"/>
  <c r="N41" i="63"/>
  <c r="N25" i="63"/>
  <c r="O246" i="62"/>
  <c r="O230" i="62"/>
  <c r="O212" i="62"/>
  <c r="O194" i="62"/>
  <c r="O177" i="62"/>
  <c r="O161" i="62"/>
  <c r="O145" i="62"/>
  <c r="O129" i="62"/>
  <c r="O113" i="62"/>
  <c r="O97" i="62"/>
  <c r="O80" i="62"/>
  <c r="O64" i="62"/>
  <c r="O48" i="62"/>
  <c r="O31" i="62"/>
  <c r="O15" i="62"/>
  <c r="O116" i="62"/>
  <c r="O100" i="62"/>
  <c r="O79" i="62"/>
  <c r="O40" i="62"/>
  <c r="O67" i="62"/>
  <c r="O38" i="62"/>
  <c r="O71" i="62"/>
  <c r="O20" i="62"/>
  <c r="O51" i="62"/>
  <c r="O12" i="62"/>
  <c r="R15" i="59"/>
  <c r="R21" i="59"/>
  <c r="R16" i="59"/>
  <c r="L19" i="58"/>
  <c r="L39" i="58"/>
  <c r="L24" i="58"/>
  <c r="L40" i="58"/>
  <c r="L25" i="58"/>
  <c r="L41" i="58"/>
  <c r="L26" i="58"/>
  <c r="D38" i="88"/>
  <c r="D21" i="88"/>
  <c r="D12" i="88"/>
  <c r="D16" i="88"/>
  <c r="K98" i="76"/>
  <c r="K34" i="76"/>
  <c r="K122" i="76"/>
  <c r="K57" i="76"/>
  <c r="L17" i="66"/>
  <c r="K121" i="76"/>
  <c r="K56" i="76"/>
  <c r="L11" i="65"/>
  <c r="L14" i="66"/>
  <c r="O13" i="64"/>
  <c r="N44" i="63"/>
  <c r="O215" i="62"/>
  <c r="O147" i="62"/>
  <c r="N27" i="63"/>
  <c r="O196" i="62"/>
  <c r="O134" i="62"/>
  <c r="O66" i="62"/>
  <c r="O106" i="62"/>
  <c r="N46" i="63"/>
  <c r="O213" i="62"/>
  <c r="O146" i="62"/>
  <c r="O65" i="62"/>
  <c r="N45" i="63"/>
  <c r="N12" i="63"/>
  <c r="O216" i="62"/>
  <c r="O181" i="62"/>
  <c r="O224" i="62"/>
  <c r="O117" i="62"/>
  <c r="O84" i="62"/>
  <c r="O52" i="62"/>
  <c r="O19" i="62"/>
  <c r="O104" i="62"/>
  <c r="O49" i="62"/>
  <c r="O47" i="62"/>
  <c r="O28" i="62"/>
  <c r="K10" i="81"/>
  <c r="R17" i="59"/>
  <c r="L14" i="58"/>
  <c r="L20" i="58"/>
  <c r="L21" i="58"/>
  <c r="L22" i="58"/>
  <c r="K78" i="76"/>
  <c r="K116" i="76"/>
  <c r="K36" i="76"/>
  <c r="K47" i="76"/>
  <c r="N23" i="63"/>
  <c r="O193" i="62"/>
  <c r="O244" i="62"/>
  <c r="O46" i="62"/>
  <c r="N26" i="63"/>
  <c r="O133" i="62"/>
  <c r="N33" i="63"/>
  <c r="O238" i="62"/>
  <c r="O169" i="62"/>
  <c r="O72" i="62"/>
  <c r="O124" i="62"/>
  <c r="O26" i="62"/>
  <c r="R18" i="59"/>
  <c r="L32" i="58"/>
  <c r="L34" i="58"/>
  <c r="D20" i="88"/>
  <c r="K66" i="76"/>
  <c r="K89" i="76"/>
  <c r="K25" i="76"/>
  <c r="K24" i="76"/>
  <c r="K67" i="76"/>
  <c r="N11" i="63"/>
  <c r="N59" i="63"/>
  <c r="O163" i="62"/>
  <c r="O33" i="62"/>
  <c r="N13" i="63"/>
  <c r="O126" i="62"/>
  <c r="N29" i="63"/>
  <c r="O198" i="62"/>
  <c r="O101" i="62"/>
  <c r="O35" i="62"/>
  <c r="O83" i="62"/>
  <c r="O14" i="62"/>
  <c r="R11" i="59"/>
  <c r="L36" i="58"/>
  <c r="D17" i="88"/>
  <c r="K111" i="76"/>
  <c r="K46" i="76"/>
  <c r="K135" i="76"/>
  <c r="K69" i="76"/>
  <c r="K15" i="67"/>
  <c r="K134" i="76"/>
  <c r="K68" i="76"/>
  <c r="L20" i="66"/>
  <c r="K27" i="76"/>
  <c r="K31" i="76"/>
  <c r="N56" i="63"/>
  <c r="O229" i="62"/>
  <c r="O160" i="62"/>
  <c r="N39" i="63"/>
  <c r="O210" i="62"/>
  <c r="O205" i="62"/>
  <c r="O78" i="62"/>
  <c r="O13" i="62"/>
  <c r="N58" i="63"/>
  <c r="O227" i="62"/>
  <c r="O156" i="62"/>
  <c r="O77" i="62"/>
  <c r="N49" i="63"/>
  <c r="N16" i="63"/>
  <c r="O220" i="62"/>
  <c r="O186" i="62"/>
  <c r="O151" i="62"/>
  <c r="O121" i="62"/>
  <c r="O89" i="62"/>
  <c r="O56" i="62"/>
  <c r="O23" i="62"/>
  <c r="O108" i="62"/>
  <c r="O63" i="62"/>
  <c r="O59" i="62"/>
  <c r="O36" i="62"/>
  <c r="O158" i="62"/>
  <c r="R13" i="59"/>
  <c r="L10" i="58"/>
  <c r="L15" i="58"/>
  <c r="L16" i="58"/>
  <c r="L17" i="58"/>
  <c r="D31" i="88"/>
  <c r="D29" i="88"/>
  <c r="D13" i="88"/>
  <c r="L27" i="58"/>
  <c r="K14" i="76"/>
  <c r="K102" i="76"/>
  <c r="K37" i="76"/>
  <c r="K101" i="76"/>
  <c r="K112" i="76"/>
  <c r="O15" i="64"/>
  <c r="O88" i="62"/>
  <c r="O175" i="62"/>
  <c r="O111" i="62"/>
  <c r="O81" i="62"/>
  <c r="O191" i="62"/>
  <c r="N65" i="63"/>
  <c r="O203" i="62"/>
  <c r="O185" i="62"/>
  <c r="O105" i="62"/>
  <c r="O39" i="62"/>
  <c r="O92" i="62"/>
  <c r="O24" i="62"/>
  <c r="O22" i="62"/>
  <c r="O11" i="62"/>
  <c r="L31" i="58"/>
  <c r="L33" i="58"/>
  <c r="D19" i="88"/>
  <c r="K132" i="76"/>
  <c r="K12" i="67"/>
  <c r="K91" i="76"/>
  <c r="K88" i="76"/>
  <c r="K87" i="76"/>
  <c r="O11" i="64"/>
  <c r="O180" i="62"/>
  <c r="O232" i="62"/>
  <c r="O99" i="62"/>
  <c r="O61" i="62"/>
  <c r="O178" i="62"/>
  <c r="N61" i="63"/>
  <c r="O234" i="62"/>
  <c r="O165" i="62"/>
  <c r="O136" i="62"/>
  <c r="O68" i="62"/>
  <c r="O120" i="62"/>
  <c r="O16" i="62"/>
  <c r="O55" i="62"/>
  <c r="R12" i="59"/>
  <c r="L35" i="58"/>
  <c r="L37" i="58"/>
  <c r="L38" i="58"/>
  <c r="D23" i="88"/>
  <c r="D11" i="88"/>
  <c r="D10" i="88"/>
</calcChain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45">
    <s v="Migdal Hashkaot Neches Boded"/>
    <s v="{[Time].[Hie Time].[Yom].&amp;[20200630]}"/>
    <s v="{[Medida].[Medida].&amp;[2]}"/>
    <s v="{[Keren].[Keren].[All]}"/>
    <s v="{[Cheshbon KM].[Hie Peilut].[Peilut 7].&amp;[Kod_Peilut_L7_627]&amp;[Kod_Peilut_L6_475]&amp;[Kod_Peilut_L5_305]&amp;[Kod_Peilut_L4_304]&amp;[Kod_Peilut_L3_303]&amp;[Kod_Peilut_L2_159]&amp;[Kod_Peilut_L1_182]}"/>
    <s v="{[Salim Maslulim].[Salim Maslulim].[אחזקה ישירה + מסלים]}"/>
    <s v="[Measures].[c_Shovi_Keren]"/>
    <s v="#,0.00"/>
    <s v="[Neches].[Hie Neches Boded].[Neches Boded L3].&amp;[NechesBoded_L3_104]&amp;[NechesBoded_L2_102]&amp;[NechesBoded_L1_101]"/>
    <s v="[Neches].[Hie Neches Boded].[Neches Boded L3].&amp;[NechesBoded_L3_105]&amp;[NechesBoded_L2_102]&amp;[NechesBoded_L1_101]"/>
    <s v="[Neches].[Hie Neches Boded].[Neches Boded L3].&amp;[NechesBoded_L3_108]&amp;[NechesBoded_L2_102]&amp;[NechesBoded_L1_101]"/>
    <s v="[Neches].[Hie Neches Boded].[Neches Boded L3].&amp;[NechesBoded_L3_109]&amp;[NechesBoded_L2_102]&amp;[NechesBoded_L1_101]"/>
    <s v="[Neches].[Hie Neches Boded].[Neches Boded L3].&amp;[NechesBoded_L3_110]&amp;[NechesBoded_L2_102]&amp;[NechesBoded_L1_101]"/>
    <s v="[Neches].[Hie Neches Boded].[Neches Boded L3].&amp;[NechesBoded_L3_111]&amp;[NechesBoded_L2_102]&amp;[NechesBoded_L1_101]"/>
    <s v="[Neches].[Hie Neches Boded].[Neches Boded L3].&amp;[NechesBoded_L3_112]&amp;[NechesBoded_L2_102]&amp;[NechesBoded_L1_101]"/>
    <s v="[Neches].[Hie Neches Boded].[Neches Boded L3].&amp;[NechesBoded_L3_113]&amp;[NechesBoded_L2_102]&amp;[NechesBoded_L1_101]"/>
    <s v="[Neches].[Hie Neches Boded].[Neches Boded L3].&amp;[NechesBoded_L3_114]&amp;[NechesBoded_L2_103]&amp;[NechesBoded_L1_101]"/>
    <s v="[Neches].[Hie Neches Boded].[Neches Boded L3].&amp;[NechesBoded_L3_115]&amp;[NechesBoded_L2_103]&amp;[NechesBoded_L1_101]"/>
    <s v="[Neches].[Hie Neches Boded].[Neches Boded L3].&amp;[NechesBoded_L3_116]&amp;[NechesBoded_L2_103]&amp;[NechesBoded_L1_101]"/>
    <s v="[Neches].[Hie Neches Boded].[Neches Boded L3].&amp;[NechesBoded_L3_117]&amp;[NechesBoded_L2_103]&amp;[NechesBoded_L1_101]"/>
    <s v="[Neches].[Hie Neches Boded].[Neches Boded L3].&amp;[NechesBoded_L3_118]&amp;[NechesBoded_L2_103]&amp;[NechesBoded_L1_101]"/>
    <s v="[Neches].[Hie Neches Boded].[Neches Boded L3].&amp;[NechesBoded_L3_119]&amp;[NechesBoded_L2_103]&amp;[NechesBoded_L1_101]"/>
    <s v="[Neches].[Hie Neches Boded].[Neches Boded L3].&amp;[NechesBoded_L3_120]&amp;[NechesBoded_L2_103]&amp;[NechesBoded_L1_101]"/>
    <s v="[Neches].[Hie Neches Boded].[Neches Boded L3].&amp;[NechesBoded_L3_121]&amp;[NechesBoded_L2_103]&amp;[NechesBoded_L1_101]"/>
    <s v="[Neches].[Hie Neches Boded].[Neches Boded L3].&amp;[NechesBoded_L3_122]&amp;[NechesBoded_L2_103]&amp;[NechesBoded_L1_101]"/>
    <s v="[Neches].[Hie Neches Boded].[Neches Boded L2].&amp;[NechesBoded_L2_104]&amp;[NechesBoded_L1_101]"/>
    <s v="[Neches].[Hie Neches Boded].[Neches Boded L2].&amp;[NechesBoded_L2_105]&amp;[NechesBoded_L1_101]"/>
    <s v="[Neches].[Hie Neches Boded].[Neches Boded L2].&amp;[NechesBoded_L2_106]&amp;[NechesBoded_L1_101]"/>
    <s v="[Neches].[Hie Neches Boded].[Neches Boded L2].&amp;[NechesBoded_L2_107]&amp;[NechesBoded_L1_101]"/>
    <s v="[Neches].[Hie Neches Boded].[Neches Boded L3].&amp;[NechesBoded_L3_135]&amp;[NechesBoded_L2_110]&amp;[NechesBoded_L1_101]"/>
    <s v="[Neches].[Hie Neches Boded].[Neches Boded L3].&amp;[NechesBoded_L3_136]&amp;[NechesBoded_L2_110]&amp;[NechesBoded_L1_101]"/>
    <s v="[Neches].[Hie Neches Boded].[Neches Boded L3].&amp;[NechesBoded_L3_137]&amp;[NechesBoded_L2_110]&amp;[NechesBoded_L1_101]"/>
    <s v="[Neches].[Neches].&amp;[9999939]&amp;[-1]"/>
    <s v="[Measures].[c_Shaar_Acharon]"/>
    <s v="#,#.0000"/>
    <s v="[Neches].[Neches].&amp;[9999871]&amp;[-1]"/>
    <s v="[Neches].[Neches].&amp;[9999814]&amp;[-1]"/>
    <s v="[Neches].[Neches].&amp;[9999889]&amp;[-1]"/>
    <s v="[Neches].[Neches].&amp;[9999848]&amp;[-1]"/>
    <s v="[Neches].[Neches].&amp;[9999855]&amp;[-1]"/>
    <s v="[Neches].[Neches].&amp;[9999756]&amp;[-1]"/>
    <s v="[Neches].[Neches].&amp;[9999921]&amp;[-1]"/>
    <s v="[Neches].[Neches].&amp;[9999806]&amp;[-1]"/>
    <s v="[Neches].[Neches].&amp;[9999715]&amp;[-1]"/>
    <s v="[Neches].[Neches].&amp;[9999749]&amp;[-1]"/>
  </metadataStrings>
  <mdxMetadata count="36">
    <mdx n="0" f="s">
      <ms ns="1" c="0"/>
    </mdx>
    <mdx n="0" f="v">
      <t c="7" si="7">
        <n x="1" s="1"/>
        <n x="2" s="1"/>
        <n x="3" s="1"/>
        <n x="4" s="1"/>
        <n x="5" s="1"/>
        <n x="8"/>
        <n x="6"/>
      </t>
    </mdx>
    <mdx n="0" f="v">
      <t c="7">
        <n x="1" s="1"/>
        <n x="2" s="1"/>
        <n x="3" s="1"/>
        <n x="4" s="1"/>
        <n x="5" s="1"/>
        <n x="9"/>
        <n x="6"/>
      </t>
    </mdx>
    <mdx n="0" f="v">
      <t c="7" si="7">
        <n x="1" s="1"/>
        <n x="2" s="1"/>
        <n x="3" s="1"/>
        <n x="4" s="1"/>
        <n x="5" s="1"/>
        <n x="10"/>
        <n x="6"/>
      </t>
    </mdx>
    <mdx n="0" f="v">
      <t c="7" si="7">
        <n x="1" s="1"/>
        <n x="2" s="1"/>
        <n x="3" s="1"/>
        <n x="4" s="1"/>
        <n x="5" s="1"/>
        <n x="11"/>
        <n x="6"/>
      </t>
    </mdx>
    <mdx n="0" f="v">
      <t c="7" si="7">
        <n x="1" s="1"/>
        <n x="2" s="1"/>
        <n x="3" s="1"/>
        <n x="4" s="1"/>
        <n x="5" s="1"/>
        <n x="12"/>
        <n x="6"/>
      </t>
    </mdx>
    <mdx n="0" f="v">
      <t c="7" si="7">
        <n x="1" s="1"/>
        <n x="2" s="1"/>
        <n x="3" s="1"/>
        <n x="4" s="1"/>
        <n x="5" s="1"/>
        <n x="13"/>
        <n x="6"/>
      </t>
    </mdx>
    <mdx n="0" f="v">
      <t c="7" si="7">
        <n x="1" s="1"/>
        <n x="2" s="1"/>
        <n x="3" s="1"/>
        <n x="4" s="1"/>
        <n x="5" s="1"/>
        <n x="14"/>
        <n x="6"/>
      </t>
    </mdx>
    <mdx n="0" f="v">
      <t c="7">
        <n x="1" s="1"/>
        <n x="2" s="1"/>
        <n x="3" s="1"/>
        <n x="4" s="1"/>
        <n x="5" s="1"/>
        <n x="15"/>
        <n x="6"/>
      </t>
    </mdx>
    <mdx n="0" f="v">
      <t c="7">
        <n x="1" s="1"/>
        <n x="2" s="1"/>
        <n x="3" s="1"/>
        <n x="4" s="1"/>
        <n x="5" s="1"/>
        <n x="16"/>
        <n x="6"/>
      </t>
    </mdx>
    <mdx n="0" f="v">
      <t c="7">
        <n x="1" s="1"/>
        <n x="2" s="1"/>
        <n x="3" s="1"/>
        <n x="4" s="1"/>
        <n x="5" s="1"/>
        <n x="17"/>
        <n x="6"/>
      </t>
    </mdx>
    <mdx n="0" f="v">
      <t c="7">
        <n x="1" s="1"/>
        <n x="2" s="1"/>
        <n x="3" s="1"/>
        <n x="4" s="1"/>
        <n x="5" s="1"/>
        <n x="18"/>
        <n x="6"/>
      </t>
    </mdx>
    <mdx n="0" f="v">
      <t c="7">
        <n x="1" s="1"/>
        <n x="2" s="1"/>
        <n x="3" s="1"/>
        <n x="4" s="1"/>
        <n x="5" s="1"/>
        <n x="19"/>
        <n x="6"/>
      </t>
    </mdx>
    <mdx n="0" f="v">
      <t c="7">
        <n x="1" s="1"/>
        <n x="2" s="1"/>
        <n x="3" s="1"/>
        <n x="4" s="1"/>
        <n x="5" s="1"/>
        <n x="20"/>
        <n x="6"/>
      </t>
    </mdx>
    <mdx n="0" f="v">
      <t c="7" si="7">
        <n x="1" s="1"/>
        <n x="2" s="1"/>
        <n x="3" s="1"/>
        <n x="4" s="1"/>
        <n x="5" s="1"/>
        <n x="21"/>
        <n x="6"/>
      </t>
    </mdx>
    <mdx n="0" f="v">
      <t c="7">
        <n x="1" s="1"/>
        <n x="2" s="1"/>
        <n x="3" s="1"/>
        <n x="4" s="1"/>
        <n x="5" s="1"/>
        <n x="22"/>
        <n x="6"/>
      </t>
    </mdx>
    <mdx n="0" f="v">
      <t c="7" si="7">
        <n x="1" s="1"/>
        <n x="2" s="1"/>
        <n x="3" s="1"/>
        <n x="4" s="1"/>
        <n x="5" s="1"/>
        <n x="23"/>
        <n x="6"/>
      </t>
    </mdx>
    <mdx n="0" f="v">
      <t c="7">
        <n x="1" s="1"/>
        <n x="2" s="1"/>
        <n x="3" s="1"/>
        <n x="4" s="1"/>
        <n x="5" s="1"/>
        <n x="24"/>
        <n x="6"/>
      </t>
    </mdx>
    <mdx n="0" f="v">
      <t c="7">
        <n x="1" s="1"/>
        <n x="2" s="1"/>
        <n x="3" s="1"/>
        <n x="4" s="1"/>
        <n x="5" s="1"/>
        <n x="25"/>
        <n x="6"/>
      </t>
    </mdx>
    <mdx n="0" f="v">
      <t c="7">
        <n x="1" s="1"/>
        <n x="2" s="1"/>
        <n x="3" s="1"/>
        <n x="4" s="1"/>
        <n x="5" s="1"/>
        <n x="26"/>
        <n x="6"/>
      </t>
    </mdx>
    <mdx n="0" f="v">
      <t c="7">
        <n x="1" s="1"/>
        <n x="2" s="1"/>
        <n x="3" s="1"/>
        <n x="4" s="1"/>
        <n x="5" s="1"/>
        <n x="27"/>
        <n x="6"/>
      </t>
    </mdx>
    <mdx n="0" f="v">
      <t c="7">
        <n x="1" s="1"/>
        <n x="2" s="1"/>
        <n x="3" s="1"/>
        <n x="4" s="1"/>
        <n x="5" s="1"/>
        <n x="28"/>
        <n x="6"/>
      </t>
    </mdx>
    <mdx n="0" f="v">
      <t c="7">
        <n x="1" s="1"/>
        <n x="2" s="1"/>
        <n x="3" s="1"/>
        <n x="4" s="1"/>
        <n x="5" s="1"/>
        <n x="29"/>
        <n x="6"/>
      </t>
    </mdx>
    <mdx n="0" f="v">
      <t c="7">
        <n x="1" s="1"/>
        <n x="2" s="1"/>
        <n x="3" s="1"/>
        <n x="4" s="1"/>
        <n x="5" s="1"/>
        <n x="30"/>
        <n x="6"/>
      </t>
    </mdx>
    <mdx n="0" f="v">
      <t c="7">
        <n x="1" s="1"/>
        <n x="2" s="1"/>
        <n x="3" s="1"/>
        <n x="4" s="1"/>
        <n x="5" s="1"/>
        <n x="31"/>
        <n x="6"/>
      </t>
    </mdx>
    <mdx n="0" f="v">
      <t c="3" si="34">
        <n x="1" s="1"/>
        <n x="32"/>
        <n x="33"/>
      </t>
    </mdx>
    <mdx n="0" f="v">
      <t c="3" si="34">
        <n x="1" s="1"/>
        <n x="35"/>
        <n x="33"/>
      </t>
    </mdx>
    <mdx n="0" f="v">
      <t c="3" si="34">
        <n x="1" s="1"/>
        <n x="36"/>
        <n x="33"/>
      </t>
    </mdx>
    <mdx n="0" f="v">
      <t c="3" si="34">
        <n x="1" s="1"/>
        <n x="37"/>
        <n x="33"/>
      </t>
    </mdx>
    <mdx n="0" f="v">
      <t c="3" si="34">
        <n x="1" s="1"/>
        <n x="38"/>
        <n x="33"/>
      </t>
    </mdx>
    <mdx n="0" f="v">
      <t c="3" si="34">
        <n x="1" s="1"/>
        <n x="39"/>
        <n x="33"/>
      </t>
    </mdx>
    <mdx n="0" f="v">
      <t c="3" si="34">
        <n x="1" s="1"/>
        <n x="40"/>
        <n x="33"/>
      </t>
    </mdx>
    <mdx n="0" f="v">
      <t c="3" si="34">
        <n x="1" s="1"/>
        <n x="41"/>
        <n x="33"/>
      </t>
    </mdx>
    <mdx n="0" f="v">
      <t c="3" si="34">
        <n x="1" s="1"/>
        <n x="42"/>
        <n x="33"/>
      </t>
    </mdx>
    <mdx n="0" f="v">
      <t c="3" si="34">
        <n x="1" s="1"/>
        <n x="43"/>
        <n x="33"/>
      </t>
    </mdx>
    <mdx n="0" f="v">
      <t c="3" si="34">
        <n x="1" s="1"/>
        <n x="44"/>
        <n x="33"/>
      </t>
    </mdx>
  </mdxMetadata>
  <valueMetadata count="3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  <bk>
      <rc t="1" v="16"/>
    </bk>
    <bk>
      <rc t="1" v="17"/>
    </bk>
    <bk>
      <rc t="1" v="18"/>
    </bk>
    <bk>
      <rc t="1" v="19"/>
    </bk>
    <bk>
      <rc t="1" v="20"/>
    </bk>
    <bk>
      <rc t="1" v="21"/>
    </bk>
    <bk>
      <rc t="1" v="22"/>
    </bk>
    <bk>
      <rc t="1" v="23"/>
    </bk>
    <bk>
      <rc t="1" v="24"/>
    </bk>
    <bk>
      <rc t="1" v="25"/>
    </bk>
    <bk>
      <rc t="1" v="26"/>
    </bk>
    <bk>
      <rc t="1" v="27"/>
    </bk>
    <bk>
      <rc t="1" v="28"/>
    </bk>
    <bk>
      <rc t="1" v="29"/>
    </bk>
    <bk>
      <rc t="1" v="30"/>
    </bk>
    <bk>
      <rc t="1" v="31"/>
    </bk>
    <bk>
      <rc t="1" v="32"/>
    </bk>
    <bk>
      <rc t="1" v="33"/>
    </bk>
    <bk>
      <rc t="1" v="34"/>
    </bk>
    <bk>
      <rc t="1" v="35"/>
    </bk>
  </valueMetadata>
</metadata>
</file>

<file path=xl/sharedStrings.xml><?xml version="1.0" encoding="utf-8"?>
<sst xmlns="http://schemas.openxmlformats.org/spreadsheetml/2006/main" count="3981" uniqueCount="1283">
  <si>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</si>
  <si>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</si>
  <si>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</si>
  <si>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</si>
  <si>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</si>
  <si>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</si>
  <si>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</si>
  <si>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</si>
  <si>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</si>
  <si>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</si>
  <si>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</si>
  <si>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</si>
  <si>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</si>
  <si>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</si>
  <si>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דירוג</t>
  </si>
  <si>
    <t>שם המדרג</t>
  </si>
  <si>
    <t>שיעור ריבית</t>
  </si>
  <si>
    <t>מח"מ</t>
  </si>
  <si>
    <t>תשואה לפידיון</t>
  </si>
  <si>
    <t>אחוזים</t>
  </si>
  <si>
    <t>שנים</t>
  </si>
  <si>
    <t>תאריך</t>
  </si>
  <si>
    <t>מלווה קצר מועד (מק"מ)</t>
  </si>
  <si>
    <t>סה"כ בישראל</t>
  </si>
  <si>
    <t>סה"כ תעודות התחייבות ממשלתיות</t>
  </si>
  <si>
    <t>אחר</t>
  </si>
  <si>
    <t>סה"כ מניות היתר</t>
  </si>
  <si>
    <t>סה"כ מניות</t>
  </si>
  <si>
    <t>סה"כ תעודות השתתפות בקרנות נאמנות</t>
  </si>
  <si>
    <t>סה"כ חוזים עתידיים בישראל</t>
  </si>
  <si>
    <t>שיעור ריבית ממוצע</t>
  </si>
  <si>
    <t>יתרות מזומנים ועו"ש בש"ח</t>
  </si>
  <si>
    <t>יתרות מזומנים ועו"ש נקובים במט"ח</t>
  </si>
  <si>
    <t>סה"כ מזומנים ושווי מזומנים</t>
  </si>
  <si>
    <t>מספר ני"ע</t>
  </si>
  <si>
    <t>סה"כ לא צמודות</t>
  </si>
  <si>
    <t>סה"כ כתבי אופציה</t>
  </si>
  <si>
    <t>סה"כ חוזים עתידיים</t>
  </si>
  <si>
    <t>סה"כ אופציות</t>
  </si>
  <si>
    <t>נכס הבסיס</t>
  </si>
  <si>
    <t>תנאי ושיעור ריבית</t>
  </si>
  <si>
    <t>תשואה לפדיון</t>
  </si>
  <si>
    <t>תאריך שערוך אחרון</t>
  </si>
  <si>
    <t>שעור תשואה במהלך התקופה</t>
  </si>
  <si>
    <t>שעור הריבית</t>
  </si>
  <si>
    <t>שעור מערך נקוב מונפק</t>
  </si>
  <si>
    <t>שווי שוק</t>
  </si>
  <si>
    <t>סה"כ חברות זרות בחו"ל</t>
  </si>
  <si>
    <t>סה"כ חברות ישראליות בחו"ל</t>
  </si>
  <si>
    <t>ענף מסחר</t>
  </si>
  <si>
    <t>שם מדרג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</si>
  <si>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</si>
  <si>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</si>
  <si>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</si>
  <si>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</si>
  <si>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</si>
  <si>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</si>
  <si>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</si>
  <si>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</si>
  <si>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</si>
  <si>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</si>
  <si>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</si>
  <si>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</si>
  <si>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</si>
  <si>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</si>
  <si>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(9) מוצרים מובנים</t>
  </si>
  <si>
    <t>סה"כ סכום נכסי המסלול או הקרן</t>
  </si>
  <si>
    <t>אופי הנכס</t>
  </si>
  <si>
    <t>1. תעודות התחייבות ממשלתיות</t>
  </si>
  <si>
    <t>2. תעודות חוב מסחריות</t>
  </si>
  <si>
    <t>3. אג"ח קונצרני</t>
  </si>
  <si>
    <t>4. מניות</t>
  </si>
  <si>
    <t>6. קרנות נאמנות</t>
  </si>
  <si>
    <t>7. כתבי אופציה</t>
  </si>
  <si>
    <t>8. אופציות</t>
  </si>
  <si>
    <t>9. חוזים עתידיים</t>
  </si>
  <si>
    <t>10. מוצרים מובנים</t>
  </si>
  <si>
    <t>5. קרנות השקעה</t>
  </si>
  <si>
    <t>6. כתבי אופציה</t>
  </si>
  <si>
    <t>7. אופציות</t>
  </si>
  <si>
    <t>8. חוזים עתידיים</t>
  </si>
  <si>
    <t>9. מוצרים מובנים</t>
  </si>
  <si>
    <t>סוג מטבע</t>
  </si>
  <si>
    <t>תאריך רכישה</t>
  </si>
  <si>
    <t>שע"ח</t>
  </si>
  <si>
    <t>(8) חוזים עתידיים</t>
  </si>
  <si>
    <t>תאריך סיום ההתחייבות</t>
  </si>
  <si>
    <t>סכום ההתחייבות</t>
  </si>
  <si>
    <t>שעור מנכסי השקעה*</t>
  </si>
  <si>
    <t>* בהתאם לשיטה שיושמה בדוח הכספי</t>
  </si>
  <si>
    <t>שווי הוגן</t>
  </si>
  <si>
    <t>** בהתאם לשיטה שיושמה בדוח הכספי</t>
  </si>
  <si>
    <t>(15)</t>
  </si>
  <si>
    <t>(16)</t>
  </si>
  <si>
    <t xml:space="preserve">שם המנפיק/שם נייר ערך </t>
  </si>
  <si>
    <t>שם המנפיק/שם נייר ערך</t>
  </si>
  <si>
    <t>מספר מנפיק</t>
  </si>
  <si>
    <t>ספק המידע</t>
  </si>
  <si>
    <t>זירת מסחר</t>
  </si>
  <si>
    <t>TASE</t>
  </si>
  <si>
    <t>LSE</t>
  </si>
  <si>
    <t>TSE</t>
  </si>
  <si>
    <t>ASX</t>
  </si>
  <si>
    <t>ISE</t>
  </si>
  <si>
    <t>SIX</t>
  </si>
  <si>
    <t>◄</t>
  </si>
  <si>
    <t>חיפושי נפט וגז</t>
  </si>
  <si>
    <t>מסחר</t>
  </si>
  <si>
    <t>שירותים</t>
  </si>
  <si>
    <t>שירותים פיננסיים</t>
  </si>
  <si>
    <t>דולר אמריקאי</t>
  </si>
  <si>
    <t>שקל חדש</t>
  </si>
  <si>
    <t>אירו</t>
  </si>
  <si>
    <t>לירה שטרלינג</t>
  </si>
  <si>
    <t>דולר אוסטרלי</t>
  </si>
  <si>
    <t>דולר הונג קונג</t>
  </si>
  <si>
    <t>כתר שבדי</t>
  </si>
  <si>
    <t>כתר דני</t>
  </si>
  <si>
    <t>דולר קנדי</t>
  </si>
  <si>
    <t>יין יפני</t>
  </si>
  <si>
    <t>מקסיקו פזו</t>
  </si>
  <si>
    <t>ריאל ברזילאי</t>
  </si>
  <si>
    <t>ראנד דרום אפריקאי</t>
  </si>
  <si>
    <t>החברה המדווחת</t>
  </si>
  <si>
    <t>תאריך הדיווח</t>
  </si>
  <si>
    <t>שם מסלול/קרן/קופה</t>
  </si>
  <si>
    <t>מספר מסלול/קרן/קופה</t>
  </si>
  <si>
    <t>שעור מנכסי אפיק ההשקעה</t>
  </si>
  <si>
    <t>שעור מסך נכסי השקעה</t>
  </si>
  <si>
    <t>שעור מסך נכסי השקעה**</t>
  </si>
  <si>
    <t>(17)</t>
  </si>
  <si>
    <t>שם מטבע</t>
  </si>
  <si>
    <t>אופנה והלבשה</t>
  </si>
  <si>
    <t>השקעות במדעי החיים</t>
  </si>
  <si>
    <t>קלינטק</t>
  </si>
  <si>
    <t>תקשורת ומדיה</t>
  </si>
  <si>
    <t>תוכנה ואינטרנט</t>
  </si>
  <si>
    <t>1. נכסים המוצגים לפי שווי הוגן</t>
  </si>
  <si>
    <t>סכום נכסי ההשקעה:</t>
  </si>
  <si>
    <t>א. מזומנים</t>
  </si>
  <si>
    <t>ב. ניירות ערך סחירים:</t>
  </si>
  <si>
    <t>ג. ניירות ערך לא סחירים: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</si>
  <si>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</si>
  <si>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</si>
  <si>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</si>
  <si>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</si>
  <si>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</si>
  <si>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ט. יתרות התחייבות להשקעה:</t>
  </si>
  <si>
    <t>2. נכסים המוצגים לפי עלות מתואמת</t>
  </si>
  <si>
    <t>א. אג"ח קונצרני סחיר</t>
  </si>
  <si>
    <t>ג. מסגרות אשראי מנוצלות ללווים</t>
  </si>
  <si>
    <t>1.א. מזומנים ושווי מזומנים</t>
  </si>
  <si>
    <t>1.ב. ניירות ערך סחירים</t>
  </si>
  <si>
    <t>1.ג. ניירות ערך לא סחירים</t>
  </si>
  <si>
    <t>1.ד. הלוואות:</t>
  </si>
  <si>
    <t>1.ה. פקדונות מעל 3 חודשים:</t>
  </si>
  <si>
    <t>1. ו. זכויות במקרקעין:</t>
  </si>
  <si>
    <t>1. ז. השקעה בחברות מוחזקות:</t>
  </si>
  <si>
    <t xml:space="preserve">1. ח. השקעות אחרות </t>
  </si>
  <si>
    <t>1. ט. יתרות התחייבות להשקעה:</t>
  </si>
  <si>
    <t>ריבית אפקטיבית</t>
  </si>
  <si>
    <t>עלות מתואמת</t>
  </si>
  <si>
    <t>2.א. אג"ח קונצרני סחיר</t>
  </si>
  <si>
    <t>2.ב. אג"ח קונצרני לא סחיר</t>
  </si>
  <si>
    <t>(7) אופציות</t>
  </si>
  <si>
    <t>2.ג. מסגרות אשראי מנוצלות ללווים</t>
  </si>
  <si>
    <t>קונסורציום כן/לא</t>
  </si>
  <si>
    <t>שווי משוערך</t>
  </si>
  <si>
    <t>ספק מידע</t>
  </si>
  <si>
    <t>(18)</t>
  </si>
  <si>
    <t>סה"כ מדדים כולל מניות</t>
  </si>
  <si>
    <t>סה"כ מט"ח/ מט"ח</t>
  </si>
  <si>
    <t>סה"כ בחו"ל:</t>
  </si>
  <si>
    <t>סה"כ בישראל:</t>
  </si>
  <si>
    <t>סה"כ כתבי אופציה בחו"ל</t>
  </si>
  <si>
    <t>סה"כ חו"ל:</t>
  </si>
  <si>
    <t>סה"כ חוזים עתידיים בחו"ל:</t>
  </si>
  <si>
    <t>***שער-יוצג במאית המטבע המקומי, קרי /סנט וכ'ו</t>
  </si>
  <si>
    <t>שער***</t>
  </si>
  <si>
    <t>ערך נקוב****</t>
  </si>
  <si>
    <t>ב. אג"ח קונצרני לא סחיר</t>
  </si>
  <si>
    <t>שעור מערך נקוב**** מונפק</t>
  </si>
  <si>
    <t>אלפי ש"ח</t>
  </si>
  <si>
    <t xml:space="preserve">ש"ח אלפי </t>
  </si>
  <si>
    <t>ערך נקוב ****</t>
  </si>
  <si>
    <t>****ערך נקוב-יוצג היחידות במטבע בו בוצעה העסקה במקור</t>
  </si>
  <si>
    <t>יחידות</t>
  </si>
  <si>
    <t>אלפי יחידות</t>
  </si>
  <si>
    <t>(19)</t>
  </si>
  <si>
    <t>כתובת הנכס</t>
  </si>
  <si>
    <t>*****כאשר טרם חלף מועד תשלום הריבית/ פדיון קרן/ דיבידנד, יצוין סכום פדיון/ ריבית/ דיבידנד שעתיד להתקבל</t>
  </si>
  <si>
    <t xml:space="preserve">*****כאשר טרם חלף מועד תשלום הריבית/ פדיון קרן/ דיבידנד, יצוין סכום פדיון/ ריבית/ דיבידנד שעתיד להתקבל </t>
  </si>
  <si>
    <t xml:space="preserve">****כאשר טרם חלף מועד תשלום הריבית/ פדיון קרן/ דיבידנד, יצוין סכום פדיון/ ריבית/ דיבידנד שעתיד להתקבל </t>
  </si>
  <si>
    <t xml:space="preserve">פדיון/ ריבית/ דיבידנד לקבל*****  </t>
  </si>
  <si>
    <t>* בעל ענין/צד קשור</t>
  </si>
  <si>
    <t>(5) קרנות סל</t>
  </si>
  <si>
    <t>סה"כ קרנות סל</t>
  </si>
  <si>
    <t>סה"כ שעוקבות אחר מדדי מניות בישראל</t>
  </si>
  <si>
    <t>סה"כ שעוקבות אחר מדדי מניות</t>
  </si>
  <si>
    <t>5. קרנות סל</t>
  </si>
  <si>
    <t>ענף משק</t>
  </si>
  <si>
    <t>30/06/2020</t>
  </si>
  <si>
    <t>מגדל מקפת קרנות פנסיה וקופות גמל בע"מ</t>
  </si>
  <si>
    <t>מגדל מקפת משלימה (מספר אוצר 659) - מסלול מניות</t>
  </si>
  <si>
    <t>מקמ 1020</t>
  </si>
  <si>
    <t>8201022</t>
  </si>
  <si>
    <t>RF</t>
  </si>
  <si>
    <t>מקמ 111</t>
  </si>
  <si>
    <t>8210114</t>
  </si>
  <si>
    <t>מקמ 1110</t>
  </si>
  <si>
    <t>8201113</t>
  </si>
  <si>
    <t>מקמ 1210</t>
  </si>
  <si>
    <t>8201212</t>
  </si>
  <si>
    <t>מקמ 211</t>
  </si>
  <si>
    <t>8210213</t>
  </si>
  <si>
    <t>מקמ 810</t>
  </si>
  <si>
    <t>8200818</t>
  </si>
  <si>
    <t>מקמ 910</t>
  </si>
  <si>
    <t>8200917</t>
  </si>
  <si>
    <t>סה"כ תל אביב 35</t>
  </si>
  <si>
    <t>אורמת טכנולוגיות*</t>
  </si>
  <si>
    <t>1134402</t>
  </si>
  <si>
    <t>מגמה</t>
  </si>
  <si>
    <t>520036716</t>
  </si>
  <si>
    <t>איי סי אל</t>
  </si>
  <si>
    <t>281014</t>
  </si>
  <si>
    <t>520027830</t>
  </si>
  <si>
    <t>כימיה גומי ופלסטיק</t>
  </si>
  <si>
    <t>איי.אפ.אפ</t>
  </si>
  <si>
    <t>1155019</t>
  </si>
  <si>
    <t>מזון</t>
  </si>
  <si>
    <t>איירפורט סיטי</t>
  </si>
  <si>
    <t>1095835</t>
  </si>
  <si>
    <t>511659401</t>
  </si>
  <si>
    <t>נדל"ן מניב בישראל</t>
  </si>
  <si>
    <t>אלביט מערכות</t>
  </si>
  <si>
    <t>1081124</t>
  </si>
  <si>
    <t>520043027</t>
  </si>
  <si>
    <t>ביטחוניות</t>
  </si>
  <si>
    <t>אלקטרה*</t>
  </si>
  <si>
    <t>739037</t>
  </si>
  <si>
    <t>520028911</t>
  </si>
  <si>
    <t>השקעה ואחזקות</t>
  </si>
  <si>
    <t>אמות</t>
  </si>
  <si>
    <t>1097278</t>
  </si>
  <si>
    <t>520026683</t>
  </si>
  <si>
    <t>אנרגיאן נפט וגז</t>
  </si>
  <si>
    <t>1155290</t>
  </si>
  <si>
    <t>10758801</t>
  </si>
  <si>
    <t>בזק</t>
  </si>
  <si>
    <t>230011</t>
  </si>
  <si>
    <t>520031931</t>
  </si>
  <si>
    <t>בינלאומי 5</t>
  </si>
  <si>
    <t>593038</t>
  </si>
  <si>
    <t>520029083</t>
  </si>
  <si>
    <t>בנקים</t>
  </si>
  <si>
    <t>בתי זיקוק לנפט</t>
  </si>
  <si>
    <t>2590248</t>
  </si>
  <si>
    <t>520036658</t>
  </si>
  <si>
    <t>אנרגיה</t>
  </si>
  <si>
    <t>דיסקונט</t>
  </si>
  <si>
    <t>691212</t>
  </si>
  <si>
    <t>520007030</t>
  </si>
  <si>
    <t>דלק קדוחים*</t>
  </si>
  <si>
    <t>475020</t>
  </si>
  <si>
    <t>550013098</t>
  </si>
  <si>
    <t>הפניקס 1</t>
  </si>
  <si>
    <t>767012</t>
  </si>
  <si>
    <t>520017450</t>
  </si>
  <si>
    <t>ביטוח</t>
  </si>
  <si>
    <t>הראל השקעות</t>
  </si>
  <si>
    <t>585018</t>
  </si>
  <si>
    <t>520033986</t>
  </si>
  <si>
    <t>טאואר</t>
  </si>
  <si>
    <t>1082379</t>
  </si>
  <si>
    <t>520041997</t>
  </si>
  <si>
    <t>מוליכים למחצה</t>
  </si>
  <si>
    <t>טבע</t>
  </si>
  <si>
    <t>629014</t>
  </si>
  <si>
    <t>520013954</t>
  </si>
  <si>
    <t>פארמה</t>
  </si>
  <si>
    <t>לאומי</t>
  </si>
  <si>
    <t>604611</t>
  </si>
  <si>
    <t>520018078</t>
  </si>
  <si>
    <t>מבני תעשיה</t>
  </si>
  <si>
    <t>226019</t>
  </si>
  <si>
    <t>520024126</t>
  </si>
  <si>
    <t>מזרחי</t>
  </si>
  <si>
    <t>695437</t>
  </si>
  <si>
    <t>520000522</t>
  </si>
  <si>
    <t>מליסרון*</t>
  </si>
  <si>
    <t>323014</t>
  </si>
  <si>
    <t>520037789</t>
  </si>
  <si>
    <t>נייס</t>
  </si>
  <si>
    <t>273011</t>
  </si>
  <si>
    <t>520036872</t>
  </si>
  <si>
    <t>פועלים</t>
  </si>
  <si>
    <t>662577</t>
  </si>
  <si>
    <t>520000118</t>
  </si>
  <si>
    <t>פריגו</t>
  </si>
  <si>
    <t>1130699</t>
  </si>
  <si>
    <t>529592</t>
  </si>
  <si>
    <t>קבוצת עזריאלי</t>
  </si>
  <si>
    <t>1119478</t>
  </si>
  <si>
    <t>510960719</t>
  </si>
  <si>
    <t>שופרסל*</t>
  </si>
  <si>
    <t>777037</t>
  </si>
  <si>
    <t>520022732</t>
  </si>
  <si>
    <t>שטראוס גרופ*</t>
  </si>
  <si>
    <t>746016</t>
  </si>
  <si>
    <t>520003781</t>
  </si>
  <si>
    <t>שיכון ובינוי</t>
  </si>
  <si>
    <t>1081942</t>
  </si>
  <si>
    <t>520036104</t>
  </si>
  <si>
    <t>בנייה</t>
  </si>
  <si>
    <t>שפיר הנדסה*</t>
  </si>
  <si>
    <t>1133875</t>
  </si>
  <si>
    <t>514892801</t>
  </si>
  <si>
    <t>מתכת ומוצרי בניה</t>
  </si>
  <si>
    <t>סה"כ תל אביב 90</t>
  </si>
  <si>
    <t>או פי סי*</t>
  </si>
  <si>
    <t>1141571</t>
  </si>
  <si>
    <t>514401702</t>
  </si>
  <si>
    <t>אזורים*</t>
  </si>
  <si>
    <t>715011</t>
  </si>
  <si>
    <t>520025990</t>
  </si>
  <si>
    <t>איי די איי חברה לביטוח בעמ</t>
  </si>
  <si>
    <t>1129501</t>
  </si>
  <si>
    <t>513910703</t>
  </si>
  <si>
    <t>אינרום תעשיות בניה*</t>
  </si>
  <si>
    <t>1132356</t>
  </si>
  <si>
    <t>515001659</t>
  </si>
  <si>
    <t>אלוט תקשורת*</t>
  </si>
  <si>
    <t>1099654</t>
  </si>
  <si>
    <t>512394776</t>
  </si>
  <si>
    <t>אנלייט אנרגיה*</t>
  </si>
  <si>
    <t>720011</t>
  </si>
  <si>
    <t>520041146</t>
  </si>
  <si>
    <t>אנרגיקס*</t>
  </si>
  <si>
    <t>1123355</t>
  </si>
  <si>
    <t>513901371</t>
  </si>
  <si>
    <t>אקויטל</t>
  </si>
  <si>
    <t>755017</t>
  </si>
  <si>
    <t>520030859</t>
  </si>
  <si>
    <t>ארד*</t>
  </si>
  <si>
    <t>1091651</t>
  </si>
  <si>
    <t>510007800</t>
  </si>
  <si>
    <t>אלקטרוניקה ואופטיקה</t>
  </si>
  <si>
    <t>גב ים 1*</t>
  </si>
  <si>
    <t>759019</t>
  </si>
  <si>
    <t>520001736</t>
  </si>
  <si>
    <t>דמרי</t>
  </si>
  <si>
    <t>1090315</t>
  </si>
  <si>
    <t>511399388</t>
  </si>
  <si>
    <t>דנאל כא*</t>
  </si>
  <si>
    <t>314013</t>
  </si>
  <si>
    <t>520037565</t>
  </si>
  <si>
    <t>המלט*</t>
  </si>
  <si>
    <t>1080324</t>
  </si>
  <si>
    <t>520041575</t>
  </si>
  <si>
    <t>וואן תוכנה*</t>
  </si>
  <si>
    <t>161018</t>
  </si>
  <si>
    <t>520034695</t>
  </si>
  <si>
    <t>שירותי מידע</t>
  </si>
  <si>
    <t>חילן טק*</t>
  </si>
  <si>
    <t>1084698</t>
  </si>
  <si>
    <t>520039942</t>
  </si>
  <si>
    <t>ישראכרט*</t>
  </si>
  <si>
    <t>1157403</t>
  </si>
  <si>
    <t>510706153</t>
  </si>
  <si>
    <t>ישראמקו*</t>
  </si>
  <si>
    <t>232017</t>
  </si>
  <si>
    <t>550010003</t>
  </si>
  <si>
    <t>ישרס</t>
  </si>
  <si>
    <t>613034</t>
  </si>
  <si>
    <t>520017807</t>
  </si>
  <si>
    <t>כלל ביטוח</t>
  </si>
  <si>
    <t>224014</t>
  </si>
  <si>
    <t>520036120</t>
  </si>
  <si>
    <t>מ.יוחננוף ובניו</t>
  </si>
  <si>
    <t>1161264</t>
  </si>
  <si>
    <t>511344186</t>
  </si>
  <si>
    <t>מגה אור</t>
  </si>
  <si>
    <t>1104488</t>
  </si>
  <si>
    <t>513257873</t>
  </si>
  <si>
    <t>מטריקס*</t>
  </si>
  <si>
    <t>445015</t>
  </si>
  <si>
    <t>520039413</t>
  </si>
  <si>
    <t>מיטרוניקס*</t>
  </si>
  <si>
    <t>1091065</t>
  </si>
  <si>
    <t>511527202</t>
  </si>
  <si>
    <t>מנועי בית שמש*</t>
  </si>
  <si>
    <t>1081561</t>
  </si>
  <si>
    <t>520043480</t>
  </si>
  <si>
    <t>מנורה</t>
  </si>
  <si>
    <t>566018</t>
  </si>
  <si>
    <t>520007469</t>
  </si>
  <si>
    <t>נובה</t>
  </si>
  <si>
    <t>1084557</t>
  </si>
  <si>
    <t>511812463</t>
  </si>
  <si>
    <t>נפטא*</t>
  </si>
  <si>
    <t>643015</t>
  </si>
  <si>
    <t>520020942</t>
  </si>
  <si>
    <t>סלקום CEL*</t>
  </si>
  <si>
    <t>1101534</t>
  </si>
  <si>
    <t>511930125</t>
  </si>
  <si>
    <t>סקופ*</t>
  </si>
  <si>
    <t>288019</t>
  </si>
  <si>
    <t>520037425</t>
  </si>
  <si>
    <t>ערד השקעות ופתוח תעשיה*</t>
  </si>
  <si>
    <t>731018</t>
  </si>
  <si>
    <t>520025198</t>
  </si>
  <si>
    <t>פוקס ויזל</t>
  </si>
  <si>
    <t>1087022</t>
  </si>
  <si>
    <t>512157603</t>
  </si>
  <si>
    <t>פז נפט*</t>
  </si>
  <si>
    <t>1100007</t>
  </si>
  <si>
    <t>510216054</t>
  </si>
  <si>
    <t>פלסאון תעשיות*</t>
  </si>
  <si>
    <t>1081603</t>
  </si>
  <si>
    <t>520042912</t>
  </si>
  <si>
    <t>פרטנר</t>
  </si>
  <si>
    <t>1083484</t>
  </si>
  <si>
    <t>520044314</t>
  </si>
  <si>
    <t>קמהדע</t>
  </si>
  <si>
    <t>1094119</t>
  </si>
  <si>
    <t>511524605</t>
  </si>
  <si>
    <t>ביוטכנולוגיה</t>
  </si>
  <si>
    <t>קמטק</t>
  </si>
  <si>
    <t>1095264</t>
  </si>
  <si>
    <t>511235434</t>
  </si>
  <si>
    <t>קרור 1*</t>
  </si>
  <si>
    <t>621011</t>
  </si>
  <si>
    <t>520001546</t>
  </si>
  <si>
    <t>ריט 1*</t>
  </si>
  <si>
    <t>1098920</t>
  </si>
  <si>
    <t>513821488</t>
  </si>
  <si>
    <t>רמי לוי</t>
  </si>
  <si>
    <t>1104249</t>
  </si>
  <si>
    <t>513770669</t>
  </si>
  <si>
    <t>רציו יהש*</t>
  </si>
  <si>
    <t>394015</t>
  </si>
  <si>
    <t>550012777</t>
  </si>
  <si>
    <t>תדיראן</t>
  </si>
  <si>
    <t>258012</t>
  </si>
  <si>
    <t>520036732</t>
  </si>
  <si>
    <t>אבגול*</t>
  </si>
  <si>
    <t>1100957</t>
  </si>
  <si>
    <t>510119068</t>
  </si>
  <si>
    <t>עץ נייר ודפוס</t>
  </si>
  <si>
    <t>אוארטי*</t>
  </si>
  <si>
    <t>1086230</t>
  </si>
  <si>
    <t>513057588</t>
  </si>
  <si>
    <t>אוברסיז*</t>
  </si>
  <si>
    <t>1139617</t>
  </si>
  <si>
    <t>510490071</t>
  </si>
  <si>
    <t>אוריין*</t>
  </si>
  <si>
    <t>1103506</t>
  </si>
  <si>
    <t>511068256</t>
  </si>
  <si>
    <t>אילקס מדיקל</t>
  </si>
  <si>
    <t>1080753</t>
  </si>
  <si>
    <t>520042219</t>
  </si>
  <si>
    <t>איתמר מדיקל</t>
  </si>
  <si>
    <t>1102458</t>
  </si>
  <si>
    <t>512434218</t>
  </si>
  <si>
    <t>מכשור רפואי</t>
  </si>
  <si>
    <t>אלספק*</t>
  </si>
  <si>
    <t>1090364</t>
  </si>
  <si>
    <t>511297541</t>
  </si>
  <si>
    <t>חשמל</t>
  </si>
  <si>
    <t>אלקטריאון</t>
  </si>
  <si>
    <t>368019</t>
  </si>
  <si>
    <t>520038126</t>
  </si>
  <si>
    <t>אלרון</t>
  </si>
  <si>
    <t>749077</t>
  </si>
  <si>
    <t>520028036</t>
  </si>
  <si>
    <t>אמיליה פיתוח</t>
  </si>
  <si>
    <t>589010</t>
  </si>
  <si>
    <t>520014846</t>
  </si>
  <si>
    <t>אמנת*</t>
  </si>
  <si>
    <t>654012</t>
  </si>
  <si>
    <t>520040833</t>
  </si>
  <si>
    <t>אפקון החזקות*</t>
  </si>
  <si>
    <t>578013</t>
  </si>
  <si>
    <t>520033473</t>
  </si>
  <si>
    <t>אפריקה ישראל מגורים*</t>
  </si>
  <si>
    <t>1097948</t>
  </si>
  <si>
    <t>520034760</t>
  </si>
  <si>
    <t>אפריקה תעשיות*</t>
  </si>
  <si>
    <t>800011</t>
  </si>
  <si>
    <t>520026618</t>
  </si>
  <si>
    <t>בריל*</t>
  </si>
  <si>
    <t>399014</t>
  </si>
  <si>
    <t>520038647</t>
  </si>
  <si>
    <t>ברנמילר*</t>
  </si>
  <si>
    <t>1141530</t>
  </si>
  <si>
    <t>514720374</t>
  </si>
  <si>
    <t>גולן פלסטיק*</t>
  </si>
  <si>
    <t>1091933</t>
  </si>
  <si>
    <t>513029975</t>
  </si>
  <si>
    <t>גניגר*</t>
  </si>
  <si>
    <t>1095892</t>
  </si>
  <si>
    <t>512416991</t>
  </si>
  <si>
    <t>גנריישן*</t>
  </si>
  <si>
    <t>1156926</t>
  </si>
  <si>
    <t>515846558</t>
  </si>
  <si>
    <t>דלק תמלוגים*</t>
  </si>
  <si>
    <t>1129493</t>
  </si>
  <si>
    <t>514837111</t>
  </si>
  <si>
    <t>זנלכל*</t>
  </si>
  <si>
    <t>130013</t>
  </si>
  <si>
    <t>520034208</t>
  </si>
  <si>
    <t>לודן*</t>
  </si>
  <si>
    <t>1081439</t>
  </si>
  <si>
    <t>520043381</t>
  </si>
  <si>
    <t>לוינשטין*</t>
  </si>
  <si>
    <t>573014</t>
  </si>
  <si>
    <t>520033424</t>
  </si>
  <si>
    <t>מהדרין</t>
  </si>
  <si>
    <t>686014</t>
  </si>
  <si>
    <t>520018482</t>
  </si>
  <si>
    <t>מנדלסון תשתיות ותעשיות בעמ*</t>
  </si>
  <si>
    <t>1129444</t>
  </si>
  <si>
    <t>513660373</t>
  </si>
  <si>
    <t>מניבים ריט</t>
  </si>
  <si>
    <t>1140573</t>
  </si>
  <si>
    <t>515327120</t>
  </si>
  <si>
    <t>מניות הפחתת שווי ניירות חסומים</t>
  </si>
  <si>
    <t>112239100</t>
  </si>
  <si>
    <t>ל.ר.</t>
  </si>
  <si>
    <t>משביר לצרכן</t>
  </si>
  <si>
    <t>1104959</t>
  </si>
  <si>
    <t>513389270</t>
  </si>
  <si>
    <t>משק אנרגיה*</t>
  </si>
  <si>
    <t>1166974</t>
  </si>
  <si>
    <t>516167343</t>
  </si>
  <si>
    <t>נובולוג*</t>
  </si>
  <si>
    <t>1140151</t>
  </si>
  <si>
    <t>510475312</t>
  </si>
  <si>
    <t>סופרגז אנרגיה*</t>
  </si>
  <si>
    <t>1166917</t>
  </si>
  <si>
    <t>516077989</t>
  </si>
  <si>
    <t>על בד*</t>
  </si>
  <si>
    <t>625012</t>
  </si>
  <si>
    <t>520040205</t>
  </si>
  <si>
    <t>פלאזה סנטרס</t>
  </si>
  <si>
    <t>1109917</t>
  </si>
  <si>
    <t>33248324</t>
  </si>
  <si>
    <t>פלסטופיל*</t>
  </si>
  <si>
    <t>1092840</t>
  </si>
  <si>
    <t>513681247</t>
  </si>
  <si>
    <t>פלרם*</t>
  </si>
  <si>
    <t>644013</t>
  </si>
  <si>
    <t>520039843</t>
  </si>
  <si>
    <t>פנינסולה*</t>
  </si>
  <si>
    <t>333013</t>
  </si>
  <si>
    <t>520033713</t>
  </si>
  <si>
    <t>קליל*</t>
  </si>
  <si>
    <t>797035</t>
  </si>
  <si>
    <t>520032442</t>
  </si>
  <si>
    <t>קסטרו</t>
  </si>
  <si>
    <t>280016</t>
  </si>
  <si>
    <t>520037649</t>
  </si>
  <si>
    <t>רבל אי.סי.אס בעמ*</t>
  </si>
  <si>
    <t>1103878</t>
  </si>
  <si>
    <t>513506329</t>
  </si>
  <si>
    <t>ריט אזורים*</t>
  </si>
  <si>
    <t>1162775</t>
  </si>
  <si>
    <t>516117181</t>
  </si>
  <si>
    <t>רם און*</t>
  </si>
  <si>
    <t>1090943</t>
  </si>
  <si>
    <t>512776964</t>
  </si>
  <si>
    <t>תדיר גן</t>
  </si>
  <si>
    <t>1090141</t>
  </si>
  <si>
    <t>511870891</t>
  </si>
  <si>
    <t>תמר פטרוליום*</t>
  </si>
  <si>
    <t>1141357</t>
  </si>
  <si>
    <t>515334662</t>
  </si>
  <si>
    <t>ALLOT COMMUNICATIONS LTD*</t>
  </si>
  <si>
    <t>IL0010996549</t>
  </si>
  <si>
    <t>NASDAQ</t>
  </si>
  <si>
    <t>בלומברג</t>
  </si>
  <si>
    <t>AUDIOCODES LTD</t>
  </si>
  <si>
    <t>IL0010829658</t>
  </si>
  <si>
    <t>NYSE</t>
  </si>
  <si>
    <t>520044132</t>
  </si>
  <si>
    <t>ציוד תקשורת</t>
  </si>
  <si>
    <t>CAESAR STONE SDO</t>
  </si>
  <si>
    <t>IL0011259137</t>
  </si>
  <si>
    <t>511439507</t>
  </si>
  <si>
    <t>Capital Goods</t>
  </si>
  <si>
    <t>CAMTEK</t>
  </si>
  <si>
    <t>IL0010952641</t>
  </si>
  <si>
    <t>CHECK POINT SOFTWARE TECH</t>
  </si>
  <si>
    <t>IL0010824113</t>
  </si>
  <si>
    <t>520042821</t>
  </si>
  <si>
    <t>Software &amp; Services</t>
  </si>
  <si>
    <t>CYBERARK SOFTWARE</t>
  </si>
  <si>
    <t>IL0011334468</t>
  </si>
  <si>
    <t>512291642</t>
  </si>
  <si>
    <t>ELBIT SYSTEMS LTD</t>
  </si>
  <si>
    <t>IL0010811243</t>
  </si>
  <si>
    <t>ENERGEAN OIL &amp; GAS</t>
  </si>
  <si>
    <t>GB00BG12Y042</t>
  </si>
  <si>
    <t>FIVERR INTERNATIONAL LTD</t>
  </si>
  <si>
    <t>IL0011582033</t>
  </si>
  <si>
    <t>514440874</t>
  </si>
  <si>
    <t>Retailing</t>
  </si>
  <si>
    <t>INTL FLAVORS AND FRAGRANCES</t>
  </si>
  <si>
    <t>US4595061015</t>
  </si>
  <si>
    <t>ITURAN LOCATION AND CONTROL</t>
  </si>
  <si>
    <t>IL0010818685</t>
  </si>
  <si>
    <t>520043811</t>
  </si>
  <si>
    <t>Technology Hardware &amp; Equipment</t>
  </si>
  <si>
    <t>KAMADA LTD</t>
  </si>
  <si>
    <t>IL0010941198</t>
  </si>
  <si>
    <t>KORNIT DIGITAL LTD</t>
  </si>
  <si>
    <t>IL0011216723</t>
  </si>
  <si>
    <t>513195420</t>
  </si>
  <si>
    <t>LIVEPERSON INC</t>
  </si>
  <si>
    <t>US5381461012</t>
  </si>
  <si>
    <t>MediWound Ltd*</t>
  </si>
  <si>
    <t>IL0011316309</t>
  </si>
  <si>
    <t>512894940</t>
  </si>
  <si>
    <t>Pharmaceuticals &amp; Biotechnology</t>
  </si>
  <si>
    <t>NICE</t>
  </si>
  <si>
    <t>US6536561086</t>
  </si>
  <si>
    <t>NOVA MEASURING INSTRUMENTS</t>
  </si>
  <si>
    <t>IL0010845571</t>
  </si>
  <si>
    <t>ORMAT TECHNOLOGIES INC*</t>
  </si>
  <si>
    <t>US6866881021</t>
  </si>
  <si>
    <t>PARTNER COMMUNICATIONS ADR</t>
  </si>
  <si>
    <t>US70211M1099</t>
  </si>
  <si>
    <t>PERRIGO CO</t>
  </si>
  <si>
    <t>IE00BGH1M568</t>
  </si>
  <si>
    <t>REDHILL BIOPHARMA LTD ADR</t>
  </si>
  <si>
    <t>US7574681034</t>
  </si>
  <si>
    <t>514304005</t>
  </si>
  <si>
    <t>SOL GEL TECHNOLOGIES LTD</t>
  </si>
  <si>
    <t>IL0011417206</t>
  </si>
  <si>
    <t>512544693</t>
  </si>
  <si>
    <t>SOLAREDGE TECHNOLOGIES</t>
  </si>
  <si>
    <t>US83417M1045</t>
  </si>
  <si>
    <t>513865329</t>
  </si>
  <si>
    <t>Semiconductors &amp; Semiconductor Equipment</t>
  </si>
  <si>
    <t>TEVA PHARMACEUTICAL SP ADR</t>
  </si>
  <si>
    <t>US8816242098</t>
  </si>
  <si>
    <t>TOWER SEMICONDUCTOR LTD</t>
  </si>
  <si>
    <t>IL0010823792</t>
  </si>
  <si>
    <t>TUFIN SOFTWARE TECHNOLOGIES</t>
  </si>
  <si>
    <t>IL0011571556</t>
  </si>
  <si>
    <t>513627398</t>
  </si>
  <si>
    <t>UROGEN PHARMA</t>
  </si>
  <si>
    <t>IL0011407140</t>
  </si>
  <si>
    <t>513537621</t>
  </si>
  <si>
    <t>VERINT SYSTEMS</t>
  </si>
  <si>
    <t>US92343X1000</t>
  </si>
  <si>
    <t>512704867</t>
  </si>
  <si>
    <t>WIX.COM LTD</t>
  </si>
  <si>
    <t>IL0011301780</t>
  </si>
  <si>
    <t>513881177</t>
  </si>
  <si>
    <t>ABB LTD REG</t>
  </si>
  <si>
    <t>CH0012221716</t>
  </si>
  <si>
    <t>פרנק שווצרי</t>
  </si>
  <si>
    <t>ADIDAS AG</t>
  </si>
  <si>
    <t>DE000A1EWWW0</t>
  </si>
  <si>
    <t>Consumer Durables &amp; Apparel</t>
  </si>
  <si>
    <t>AIRBUS</t>
  </si>
  <si>
    <t>NL0000235190</t>
  </si>
  <si>
    <t>ALIBABA GROUP HOLDING_SP ADR</t>
  </si>
  <si>
    <t>US01609W1027</t>
  </si>
  <si>
    <t>ALPHABET INC CL C</t>
  </si>
  <si>
    <t>US02079K1079</t>
  </si>
  <si>
    <t>Media</t>
  </si>
  <si>
    <t>AMAZON.COM INC</t>
  </si>
  <si>
    <t>US0231351067</t>
  </si>
  <si>
    <t>AMERICAN EXPRESS</t>
  </si>
  <si>
    <t>US0258161092</t>
  </si>
  <si>
    <t>Diversified Financials</t>
  </si>
  <si>
    <t>AMERICAN TOWER</t>
  </si>
  <si>
    <t>US03027X1000</t>
  </si>
  <si>
    <t>Real Estate</t>
  </si>
  <si>
    <t>APPLE INC</t>
  </si>
  <si>
    <t>US0378331005</t>
  </si>
  <si>
    <t>AROUNDTOWN</t>
  </si>
  <si>
    <t>LU1673108939</t>
  </si>
  <si>
    <t>ASML HOLDING NV</t>
  </si>
  <si>
    <t>NL0010273215</t>
  </si>
  <si>
    <t>AUTOLIV</t>
  </si>
  <si>
    <t>US0528001094</t>
  </si>
  <si>
    <t>Automobiles &amp; Components</t>
  </si>
  <si>
    <t>BANK OF AMERICA CORP</t>
  </si>
  <si>
    <t>US0605051046</t>
  </si>
  <si>
    <t>Banks</t>
  </si>
  <si>
    <t>BAYERISCHE MOTOREN WERKE AG</t>
  </si>
  <si>
    <t>DE0005190003</t>
  </si>
  <si>
    <t>BLACKROCK</t>
  </si>
  <si>
    <t>US09247X1019</t>
  </si>
  <si>
    <t>BOOKING HOLDINGS INC</t>
  </si>
  <si>
    <t>US09857L1089</t>
  </si>
  <si>
    <t>CATERPILLAR INC</t>
  </si>
  <si>
    <t>US1491231015</t>
  </si>
  <si>
    <t>CELLNEX TELECOM SA</t>
  </si>
  <si>
    <t>ES0105066007</t>
  </si>
  <si>
    <t>BME</t>
  </si>
  <si>
    <t>TELECOMMUNICATION SERVICES</t>
  </si>
  <si>
    <t>CENTENE CORP</t>
  </si>
  <si>
    <t>US15135B1017</t>
  </si>
  <si>
    <t>Health Care Equipment &amp; Services</t>
  </si>
  <si>
    <t>CISCO SYSTEMS</t>
  </si>
  <si>
    <t>US17275R1023</t>
  </si>
  <si>
    <t>CITIGROUP INC</t>
  </si>
  <si>
    <t>US1729674242</t>
  </si>
  <si>
    <t>COMPAGNIE DE SAINT GOBAIN</t>
  </si>
  <si>
    <t>FR0000125007</t>
  </si>
  <si>
    <t>CROWN CASTLE INTL CORP</t>
  </si>
  <si>
    <t>US22822V1017</t>
  </si>
  <si>
    <t>DEUTSCHE POST AG REG</t>
  </si>
  <si>
    <t>DE0005552004</t>
  </si>
  <si>
    <t>Transportation</t>
  </si>
  <si>
    <t>DOLLAR GENERAL</t>
  </si>
  <si>
    <t>US2566771059</t>
  </si>
  <si>
    <t>EIFFAGE</t>
  </si>
  <si>
    <t>FR0000130452</t>
  </si>
  <si>
    <t>EQUINIX</t>
  </si>
  <si>
    <t>US29444U7000</t>
  </si>
  <si>
    <t>ERICSSON LM B SHS</t>
  </si>
  <si>
    <t>SE0000108656</t>
  </si>
  <si>
    <t>ESTEE LAUDER COMPANIES CL A</t>
  </si>
  <si>
    <t>US5184391044</t>
  </si>
  <si>
    <t>Household &amp; Personal Products</t>
  </si>
  <si>
    <t>FACEBOOK INC A</t>
  </si>
  <si>
    <t>US30303M1027</t>
  </si>
  <si>
    <t>FEDEX CORPORATION</t>
  </si>
  <si>
    <t>US31428X1063</t>
  </si>
  <si>
    <t>FERRARI</t>
  </si>
  <si>
    <t>NL0011585146</t>
  </si>
  <si>
    <t>FERROVIAL SA</t>
  </si>
  <si>
    <t>ES0118900010</t>
  </si>
  <si>
    <t>GENERAL MOTORS CO</t>
  </si>
  <si>
    <t>US37045V1008</t>
  </si>
  <si>
    <t>GOLDMAN SACHS GROUP INC</t>
  </si>
  <si>
    <t>US38141G1040</t>
  </si>
  <si>
    <t>HOME DEPOT INC</t>
  </si>
  <si>
    <t>US4370761029</t>
  </si>
  <si>
    <t>INDITEX</t>
  </si>
  <si>
    <t>ES0148396007</t>
  </si>
  <si>
    <t>INFINEON TECHNOLOGIES</t>
  </si>
  <si>
    <t>DE0006231004</t>
  </si>
  <si>
    <t>INTEL CORP</t>
  </si>
  <si>
    <t>US4581401001</t>
  </si>
  <si>
    <t>INTERCONTINENTAL EXCHANGE IN</t>
  </si>
  <si>
    <t>US45866F1049</t>
  </si>
  <si>
    <t>JPMORGAN CHASE</t>
  </si>
  <si>
    <t>US46625H1005</t>
  </si>
  <si>
    <t>L3HARRIS TECHNOLOGIES</t>
  </si>
  <si>
    <t>US5024311095</t>
  </si>
  <si>
    <t>LEG IMMOBILIEN AG</t>
  </si>
  <si>
    <t>DE000LEG1110</t>
  </si>
  <si>
    <t>LEVI STRAUSS &amp; CO  CLASS A</t>
  </si>
  <si>
    <t>US52736R1023</t>
  </si>
  <si>
    <t>LOCKHEED MARTIN CORP</t>
  </si>
  <si>
    <t>US5398301094</t>
  </si>
  <si>
    <t>LOREAL</t>
  </si>
  <si>
    <t>FR0000120321</t>
  </si>
  <si>
    <t>MARTIN MARIETTA MATERIALS</t>
  </si>
  <si>
    <t>US5732841060</t>
  </si>
  <si>
    <t>MATERIALS</t>
  </si>
  <si>
    <t>MASTERCARD INC CLASS A</t>
  </si>
  <si>
    <t>US57636Q1040</t>
  </si>
  <si>
    <t>MCDONALDS</t>
  </si>
  <si>
    <t>US5801351017</t>
  </si>
  <si>
    <t>Hotels Restaurants &amp; Leisure</t>
  </si>
  <si>
    <t>MICROSOFT CORP</t>
  </si>
  <si>
    <t>US5949181045</t>
  </si>
  <si>
    <t>MOODY`S</t>
  </si>
  <si>
    <t>US6153691059</t>
  </si>
  <si>
    <t>MORGAN STANLEY</t>
  </si>
  <si>
    <t>US6174464486</t>
  </si>
  <si>
    <t>NASDAQ INC</t>
  </si>
  <si>
    <t>US6311031081</t>
  </si>
  <si>
    <t>NESTLE SA REG</t>
  </si>
  <si>
    <t>CH0038863350</t>
  </si>
  <si>
    <t>Food Beverage &amp; Tobacco</t>
  </si>
  <si>
    <t>NETFLIX INC</t>
  </si>
  <si>
    <t>US64110L1061</t>
  </si>
  <si>
    <t>NIKE INC CL B</t>
  </si>
  <si>
    <t>US6541061031</t>
  </si>
  <si>
    <t>NOKIA OYJ</t>
  </si>
  <si>
    <t>FI0009000681</t>
  </si>
  <si>
    <t>NUTRIEN LTD</t>
  </si>
  <si>
    <t>CA67077M1086</t>
  </si>
  <si>
    <t>NVIDIA CORP</t>
  </si>
  <si>
    <t>US67066G1040</t>
  </si>
  <si>
    <t>PALO ALTO NETWORKS</t>
  </si>
  <si>
    <t>US6974351057</t>
  </si>
  <si>
    <t>PAYPAL HOLDINGS INC</t>
  </si>
  <si>
    <t>US70450Y1038</t>
  </si>
  <si>
    <t>PROLOGIS INC</t>
  </si>
  <si>
    <t>US74340W1036</t>
  </si>
  <si>
    <t>RECKITT BENCKISER GROUP</t>
  </si>
  <si>
    <t>GB00B24CGK77</t>
  </si>
  <si>
    <t>ROSS STORES</t>
  </si>
  <si>
    <t>US7782961038</t>
  </si>
  <si>
    <t>S&amp;P GLOBAL</t>
  </si>
  <si>
    <t>US78409V1044</t>
  </si>
  <si>
    <t>SAMSUNG ELECTR GDR REG</t>
  </si>
  <si>
    <t>US7960508882</t>
  </si>
  <si>
    <t>SAP AG</t>
  </si>
  <si>
    <t>DE0007164600</t>
  </si>
  <si>
    <t>SEGRO</t>
  </si>
  <si>
    <t>GB00B5ZN1N88</t>
  </si>
  <si>
    <t>SIEMENS AG REG</t>
  </si>
  <si>
    <t>DE0007236101</t>
  </si>
  <si>
    <t>STARBUCKS CORP</t>
  </si>
  <si>
    <t>US8552441094</t>
  </si>
  <si>
    <t>STMICROELECTRONICS</t>
  </si>
  <si>
    <t>NL0000226223</t>
  </si>
  <si>
    <t>TARGET CORP</t>
  </si>
  <si>
    <t>US87612E1064</t>
  </si>
  <si>
    <t>TENCENT HOLDINGS LTD</t>
  </si>
  <si>
    <t>KYG875721634</t>
  </si>
  <si>
    <t>HKSE</t>
  </si>
  <si>
    <t>TJX COMPANIES INC</t>
  </si>
  <si>
    <t>US8725401090</t>
  </si>
  <si>
    <t>UNITED PARCEL SERVICE CL B</t>
  </si>
  <si>
    <t>US9113121068</t>
  </si>
  <si>
    <t>VARONIS SYSTEMS</t>
  </si>
  <si>
    <t>US9222801022</t>
  </si>
  <si>
    <t>VINCI SA</t>
  </si>
  <si>
    <t>FR0000125486</t>
  </si>
  <si>
    <t>VISA</t>
  </si>
  <si>
    <t>US92826C8394</t>
  </si>
  <si>
    <t>VOLKSWAGEN AG PREF</t>
  </si>
  <si>
    <t>DE0007664039</t>
  </si>
  <si>
    <t>VOLVO AB B SHS</t>
  </si>
  <si>
    <t>SE0000115446</t>
  </si>
  <si>
    <t>VONOVIA</t>
  </si>
  <si>
    <t>DE000A1ML7J1</t>
  </si>
  <si>
    <t>VULCAN MATERIALS CO</t>
  </si>
  <si>
    <t>US9291601097</t>
  </si>
  <si>
    <t>WAL MART STORES INC</t>
  </si>
  <si>
    <t>US9311421039</t>
  </si>
  <si>
    <t>Food &amp; Staples Retailing</t>
  </si>
  <si>
    <t>הראל סל תא 125</t>
  </si>
  <si>
    <t>1148899</t>
  </si>
  <si>
    <t>511776783</t>
  </si>
  <si>
    <t>מניות</t>
  </si>
  <si>
    <t>הראל סל תא בנקים</t>
  </si>
  <si>
    <t>1148949</t>
  </si>
  <si>
    <t>פסגות ETF תא צמיחה</t>
  </si>
  <si>
    <t>1148782</t>
  </si>
  <si>
    <t>513765339</t>
  </si>
  <si>
    <t>פסגות ETF תל אביב 125</t>
  </si>
  <si>
    <t>1148808</t>
  </si>
  <si>
    <t>פסגות סל בנקים סדרה 1</t>
  </si>
  <si>
    <t>1148774</t>
  </si>
  <si>
    <t>קסם תא בנקים</t>
  </si>
  <si>
    <t>1146430</t>
  </si>
  <si>
    <t>510938608</t>
  </si>
  <si>
    <t>קסם תא125</t>
  </si>
  <si>
    <t>1146356</t>
  </si>
  <si>
    <t>תכלית תא 125</t>
  </si>
  <si>
    <t>1143718</t>
  </si>
  <si>
    <t>513534974</t>
  </si>
  <si>
    <t>תכלית תא 35</t>
  </si>
  <si>
    <t>1143700</t>
  </si>
  <si>
    <t>תכלית תא בנקים</t>
  </si>
  <si>
    <t>1143726</t>
  </si>
  <si>
    <t>AMUNDI ETF MSCI EM ASIA UCIT</t>
  </si>
  <si>
    <t>LU1681044563</t>
  </si>
  <si>
    <t>AMUNDI ETF MSCI EMERGING MAR</t>
  </si>
  <si>
    <t>LU1681045453</t>
  </si>
  <si>
    <t>AMUNDI INDEX MSCI EM UCITS</t>
  </si>
  <si>
    <t>LU1437017350</t>
  </si>
  <si>
    <t>AMUNDI INDEX MSCI EUROPE SRI</t>
  </si>
  <si>
    <t>LU1861137484</t>
  </si>
  <si>
    <t>COMM SERV SELECT SECTOR SPDR</t>
  </si>
  <si>
    <t>US81369Y8527</t>
  </si>
  <si>
    <t>CONSUMER DISCRETIONARY SELT</t>
  </si>
  <si>
    <t>US81369Y4070</t>
  </si>
  <si>
    <t>CONSUMER STAPLES SPDR</t>
  </si>
  <si>
    <t>US81369Y3080</t>
  </si>
  <si>
    <t>DAIWA ETF TOPIX</t>
  </si>
  <si>
    <t>JP3027620008</t>
  </si>
  <si>
    <t>HEALTH CARE SELECT SECTOR</t>
  </si>
  <si>
    <t>US81369Y2090</t>
  </si>
  <si>
    <t>HORIZONS S&amp;P/TSX 60 INDEX</t>
  </si>
  <si>
    <t>CA44056G1054</t>
  </si>
  <si>
    <t>I SHARES MSCI CHINA A</t>
  </si>
  <si>
    <t>IE00BQT3WG13</t>
  </si>
  <si>
    <t>INDUSTRIAL SELECT SECT SPDR</t>
  </si>
  <si>
    <t>US81369Y7040</t>
  </si>
  <si>
    <t>INVESCO CHINA TECHNOLOGY ETF</t>
  </si>
  <si>
    <t>US46138E8003</t>
  </si>
  <si>
    <t>ISH MSCI USA ESG EHNCD USD D</t>
  </si>
  <si>
    <t>IE00BHZPJ890</t>
  </si>
  <si>
    <t>ISHARE EUR 600 AUTO&amp;PARTS DE</t>
  </si>
  <si>
    <t>DE000A0Q4R28</t>
  </si>
  <si>
    <t>ISHARES CORE EM IMI ACC</t>
  </si>
  <si>
    <t>IE00BKM4GZ66</t>
  </si>
  <si>
    <t>ISHARES CORE MSCI CH IND ETF</t>
  </si>
  <si>
    <t>HK2801040828</t>
  </si>
  <si>
    <t>ISHARES CORE MSCI EURPOE</t>
  </si>
  <si>
    <t>IE00B1YZSC51</t>
  </si>
  <si>
    <t>ISHARES CORE NIKKEI 225 ETF</t>
  </si>
  <si>
    <t>JP3027710007</t>
  </si>
  <si>
    <t>ISHARES CORE S&amp;P 500 UCITS ETF</t>
  </si>
  <si>
    <t>IE00B5BMR087</t>
  </si>
  <si>
    <t>ISHARES DJ CONSRU</t>
  </si>
  <si>
    <t>US4642887529</t>
  </si>
  <si>
    <t>ISHARES EUR600 INSURANCE (DE)</t>
  </si>
  <si>
    <t>DE000A0H08K7</t>
  </si>
  <si>
    <t>ISHARES RUSSELL 2000</t>
  </si>
  <si>
    <t>US4642876555</t>
  </si>
  <si>
    <t>ISHARES S&amp;P HEALTH CARE</t>
  </si>
  <si>
    <t>IE00B43HR379</t>
  </si>
  <si>
    <t>ISHARES S&amp;P NA TECH SOFT IF</t>
  </si>
  <si>
    <t>US4642875151</t>
  </si>
  <si>
    <t>ISHARES ST 600 UTIL DE</t>
  </si>
  <si>
    <t>DE000A0Q4R02</t>
  </si>
  <si>
    <t>ISHARES U.S. AEROSPACE &amp; DEFENSE ETF</t>
  </si>
  <si>
    <t>US4642887602</t>
  </si>
  <si>
    <t>ISHR EUR600 IND GDS&amp;SERV (DE)</t>
  </si>
  <si>
    <t>DE000A0H08J9</t>
  </si>
  <si>
    <t>KRANESHARES CSI CHINA INTERNET</t>
  </si>
  <si>
    <t>US5007673065</t>
  </si>
  <si>
    <t>LYXOR EURSTX600 HALTHCARE</t>
  </si>
  <si>
    <t>LU1834986900</t>
  </si>
  <si>
    <t>LYXOR STOXX BASIC RSRCES</t>
  </si>
  <si>
    <t>LU1834983550</t>
  </si>
  <si>
    <t>MARKET VECTORS SEMICONDUCTOR</t>
  </si>
  <si>
    <t>US92189F6768</t>
  </si>
  <si>
    <t>SOURCE S&amp;P 500 UCITS ETF</t>
  </si>
  <si>
    <t>IE00B3YCGJ38</t>
  </si>
  <si>
    <t>SPDR KBW BANK ETF</t>
  </si>
  <si>
    <t>US78464A7972</t>
  </si>
  <si>
    <t>SPDR MSCI EUROPE CONSUMER ST</t>
  </si>
  <si>
    <t>IE00BKWQ0D84</t>
  </si>
  <si>
    <t>SPDR S&amp;P US CON STAP SELECT</t>
  </si>
  <si>
    <t>IE00BWBXM385</t>
  </si>
  <si>
    <t>TECHNOLOGY SELECT SECT SPDR</t>
  </si>
  <si>
    <t>US81369Y8030</t>
  </si>
  <si>
    <t>UBS ETF MSCI EMERG.MARKETS</t>
  </si>
  <si>
    <t>LU0480132876</t>
  </si>
  <si>
    <t>UTILITIES SELECT SECTOR SPDR</t>
  </si>
  <si>
    <t>US81369Y8865</t>
  </si>
  <si>
    <t>VANGUARD AUST SHARES IDX ETF</t>
  </si>
  <si>
    <t>AU000000VAS1</t>
  </si>
  <si>
    <t>VANGUARD HEALTH CARE ETF</t>
  </si>
  <si>
    <t>US92204A5048</t>
  </si>
  <si>
    <t>Vanguard info tech ETF</t>
  </si>
  <si>
    <t>US92204A7028</t>
  </si>
  <si>
    <t>WISDMTREE EMERG MKT EX ST</t>
  </si>
  <si>
    <t>US97717X5784</t>
  </si>
  <si>
    <t>WISDOMTREE CHINA EX ST OW</t>
  </si>
  <si>
    <t>US97717X7194</t>
  </si>
  <si>
    <t>BNP CHINA EQUITY I C</t>
  </si>
  <si>
    <t>LU0823426647</t>
  </si>
  <si>
    <t>NR</t>
  </si>
  <si>
    <t>COMGEST GROWTH EUROPE EUR IA</t>
  </si>
  <si>
    <t>IE00B5WN3467</t>
  </si>
  <si>
    <t>COMGEST GROWTH JAPAN YEN IA</t>
  </si>
  <si>
    <t>IE00BQ1YBP44</t>
  </si>
  <si>
    <t>ISHARE EMKT IF I AUSD</t>
  </si>
  <si>
    <t>IE00B3D07G23</t>
  </si>
  <si>
    <t>Tokio Marine Japan</t>
  </si>
  <si>
    <t>IE00BYYTL417</t>
  </si>
  <si>
    <t>VANGUARD IS EM.MKTS STK.IDX</t>
  </si>
  <si>
    <t>IE00BFPM9H50</t>
  </si>
  <si>
    <t>כתבי אופציה בישראל</t>
  </si>
  <si>
    <t>אנרג'יקס אופציה 3*</t>
  </si>
  <si>
    <t>1158922</t>
  </si>
  <si>
    <t>C 1400 JUL 2020</t>
  </si>
  <si>
    <t>83135186</t>
  </si>
  <si>
    <t>P 1400 JUL 2020</t>
  </si>
  <si>
    <t>83135723</t>
  </si>
  <si>
    <t>SPX 08/21/20 C3000</t>
  </si>
  <si>
    <t>SPX0820C3000</t>
  </si>
  <si>
    <t>SX5E 07/17/20 C3300</t>
  </si>
  <si>
    <t>SX5E720C3300</t>
  </si>
  <si>
    <t>SX5E 08/21/20 C3350</t>
  </si>
  <si>
    <t>SX5E820C3350</t>
  </si>
  <si>
    <t>EUROSTOXX 50 SEP20</t>
  </si>
  <si>
    <t>VGU0</t>
  </si>
  <si>
    <t>S&amp;P 500 ANNL DIV DEC21</t>
  </si>
  <si>
    <t>ASDZ1</t>
  </si>
  <si>
    <t>S&amp;P500 EMINI FUT SEP20</t>
  </si>
  <si>
    <t>ESU0</t>
  </si>
  <si>
    <t>STOXX EUROPE 600 SEP20</t>
  </si>
  <si>
    <t>SXOU0</t>
  </si>
  <si>
    <t>SOLGEL WARRANT</t>
  </si>
  <si>
    <t>565685</t>
  </si>
  <si>
    <t>₪ / מט"ח</t>
  </si>
  <si>
    <t>+ILS/-USD 3.398 08-12-20 (11) -429</t>
  </si>
  <si>
    <t>10000079</t>
  </si>
  <si>
    <t>+ILS/-USD 3.3981 08-12-20 (10) -429</t>
  </si>
  <si>
    <t>10000137</t>
  </si>
  <si>
    <t>+ILS/-USD 3.4015 03-03-21 (11) -505</t>
  </si>
  <si>
    <t>10000082</t>
  </si>
  <si>
    <t>+ILS/-USD 3.407 08-12-20 (10) -420</t>
  </si>
  <si>
    <t>10000149</t>
  </si>
  <si>
    <t>+ILS/-USD 3.4138 15-12-20 (11) -167</t>
  </si>
  <si>
    <t>10000142</t>
  </si>
  <si>
    <t>+ILS/-USD 3.417 04-11-20 (20) -118</t>
  </si>
  <si>
    <t>10000372</t>
  </si>
  <si>
    <t>+ILS/-USD 3.42035 21-09-20 (11) -76.5</t>
  </si>
  <si>
    <t>10000145</t>
  </si>
  <si>
    <t>+ILS/-USD 3.4206 04-11-20 (10) -124</t>
  </si>
  <si>
    <t>10000370</t>
  </si>
  <si>
    <t>+ILS/-USD 3.427 15-12-20 (10) -440</t>
  </si>
  <si>
    <t>10000162</t>
  </si>
  <si>
    <t>+ILS/-USD 3.4275 15-09-20 (11) -75</t>
  </si>
  <si>
    <t>10000143</t>
  </si>
  <si>
    <t>+ILS/-USD 3.4305 04-11-20 (20) -125</t>
  </si>
  <si>
    <t>10000141</t>
  </si>
  <si>
    <t>+ILS/-USD 3.4315 01-12-20 (10) -395</t>
  </si>
  <si>
    <t>10000168</t>
  </si>
  <si>
    <t>+ILS/-USD 3.43225 24-09-20 (11) -77.5</t>
  </si>
  <si>
    <t>10000147</t>
  </si>
  <si>
    <t>+ILS/-USD 3.433 24-09-20 (12) -78</t>
  </si>
  <si>
    <t>10000407</t>
  </si>
  <si>
    <t>+ILS/-USD 3.437 27-10-20 (12) -120</t>
  </si>
  <si>
    <t>10000393</t>
  </si>
  <si>
    <t>+ILS/-USD 3.4379 04-11-20 (11) -126</t>
  </si>
  <si>
    <t>10000138</t>
  </si>
  <si>
    <t>+ILS/-USD 3.438 11-09-20 (11) -75</t>
  </si>
  <si>
    <t>10000134</t>
  </si>
  <si>
    <t>+ILS/-USD 3.4415 23-09-20 (11) -80</t>
  </si>
  <si>
    <t>10000140</t>
  </si>
  <si>
    <t>+ILS/-USD 3.4416 11-09-20 (93) -74</t>
  </si>
  <si>
    <t>10000133</t>
  </si>
  <si>
    <t>+ILS/-USD 3.4445 16-09-20 (11) -75</t>
  </si>
  <si>
    <t>10000135</t>
  </si>
  <si>
    <t>+ILS/-USD 3.446 15-09-20 (20) -86</t>
  </si>
  <si>
    <t>10000368</t>
  </si>
  <si>
    <t>+ILS/-USD 3.4464 11-09-20 (11) -76</t>
  </si>
  <si>
    <t>10000129</t>
  </si>
  <si>
    <t>+ILS/-USD 3.4471 11-09-20 (20) -77</t>
  </si>
  <si>
    <t>10000130</t>
  </si>
  <si>
    <t>+ILS/-USD 3.4476 15-09-20 (10) -244</t>
  </si>
  <si>
    <t>10000185</t>
  </si>
  <si>
    <t>+ILS/-USD 3.4477 02-09-20 (11) -63</t>
  </si>
  <si>
    <t>+ILS/-USD 3.4482 10-09-20 (10) -238</t>
  </si>
  <si>
    <t>10000183</t>
  </si>
  <si>
    <t>+ILS/-USD 3.4498 18-11-20 (11) -142</t>
  </si>
  <si>
    <t>+ILS/-USD 3.454 15-09-20 (12) -85</t>
  </si>
  <si>
    <t>10000364</t>
  </si>
  <si>
    <t>+ILS/-USD 3.45615 13-08-20 (11) -48.5</t>
  </si>
  <si>
    <t>10000132</t>
  </si>
  <si>
    <t>+ILS/-USD 3.458 12-08-20 (12) -51</t>
  </si>
  <si>
    <t>10000126</t>
  </si>
  <si>
    <t>+ILS/-USD 3.45825 12-08-20 (11) -47.5</t>
  </si>
  <si>
    <t>10000125</t>
  </si>
  <si>
    <t>+ILS/-USD 3.46 12-08-20 (20) -48</t>
  </si>
  <si>
    <t>10000128</t>
  </si>
  <si>
    <t>10000366</t>
  </si>
  <si>
    <t>+ILS/-USD 3.4637 13-07-20 (10) -23</t>
  </si>
  <si>
    <t>10000378</t>
  </si>
  <si>
    <t>+ILS/-USD 3.4646 14-07-20 (20) -29</t>
  </si>
  <si>
    <t>10000121</t>
  </si>
  <si>
    <t>+ILS/-USD 3.4651 18-09-20 (10) -249</t>
  </si>
  <si>
    <t>10000189</t>
  </si>
  <si>
    <t>+ILS/-USD 3.4653 02-07-20 (11) -17</t>
  </si>
  <si>
    <t>10000120</t>
  </si>
  <si>
    <t>+ILS/-USD 3.4658 11-09-20 (10) -242</t>
  </si>
  <si>
    <t>10000187</t>
  </si>
  <si>
    <t>+ILS/-USD 3.4666 08-07-20 (11) -14</t>
  </si>
  <si>
    <t>10000136</t>
  </si>
  <si>
    <t>+ILS/-USD 3.4691 10-09-20 (11) -79</t>
  </si>
  <si>
    <t>10000122</t>
  </si>
  <si>
    <t>+ILS/-USD 3.4722 10-09-20 (20) -78</t>
  </si>
  <si>
    <t>10000123</t>
  </si>
  <si>
    <t>+ILS/-USD 3.4751 16-07-20 (20) -29</t>
  </si>
  <si>
    <t>10000119</t>
  </si>
  <si>
    <t>+ILS/-USD 3.484 01-09-20 (12) -60</t>
  </si>
  <si>
    <t>10000380</t>
  </si>
  <si>
    <t>+ILS/-USD 3.4884 11-09-20 (11) -171</t>
  </si>
  <si>
    <t>10000105</t>
  </si>
  <si>
    <t>+ILS/-USD 3.4914 18-09-20 (20) -126</t>
  </si>
  <si>
    <t>10000322</t>
  </si>
  <si>
    <t>+ILS/-USD 3.49305 06-08-20 (11) -49.5</t>
  </si>
  <si>
    <t>10000116</t>
  </si>
  <si>
    <t>+ILS/-USD 3.5005 18-09-20 (11) -130</t>
  </si>
  <si>
    <t>10000110</t>
  </si>
  <si>
    <t>+ILS/-USD 3.5022 15-07-20 (11) -28</t>
  </si>
  <si>
    <t>10000115</t>
  </si>
  <si>
    <t>+ILS/-USD 3.50325 05-08-20 (11) -47.5</t>
  </si>
  <si>
    <t>10000114</t>
  </si>
  <si>
    <t>+ILS/-USD 3.506 01-07-20 (11) -50</t>
  </si>
  <si>
    <t>10000109</t>
  </si>
  <si>
    <t>+ILS/-USD 3.5076 09-09-20 (11) -154</t>
  </si>
  <si>
    <t>10000104</t>
  </si>
  <si>
    <t>+ILS/-USD 3.50965 28-07-20 (11) -63.5</t>
  </si>
  <si>
    <t>10000112</t>
  </si>
  <si>
    <t>+ILS/-USD 3.522 09-09-20 (12) -115</t>
  </si>
  <si>
    <t>10000324</t>
  </si>
  <si>
    <t>+ILS/-USD 3.5294 29-07-20 (11) -56</t>
  </si>
  <si>
    <t>10000113</t>
  </si>
  <si>
    <t>+ILS/-USD 3.5344 16-07-20 (12) -121</t>
  </si>
  <si>
    <t>10000286</t>
  </si>
  <si>
    <t>+ILS/-USD 3.5376 16-03-21 (11) -514</t>
  </si>
  <si>
    <t>10000097</t>
  </si>
  <si>
    <t>+ILS/-USD 3.5382 16-03-21 (12) -518</t>
  </si>
  <si>
    <t>10000263</t>
  </si>
  <si>
    <t>+ILS/-USD 3.5572 09-09-20 (12) -198</t>
  </si>
  <si>
    <t>10000280</t>
  </si>
  <si>
    <t>+ILS/-USD 3.5573 09-09-20 (11) -197</t>
  </si>
  <si>
    <t>10000103</t>
  </si>
  <si>
    <t>+ILS/-USD 3.5622 21-07-20 (12) -133</t>
  </si>
  <si>
    <t>10000283</t>
  </si>
  <si>
    <t>+ILS/-USD 3.5715 14-07-20 (12) -210</t>
  </si>
  <si>
    <t>10000260</t>
  </si>
  <si>
    <t>+ILS/-USD 3.583 16-11-20 (11) -340</t>
  </si>
  <si>
    <t>10000095</t>
  </si>
  <si>
    <t>+ILS/-USD 3.8 02-07-20 (11) -380</t>
  </si>
  <si>
    <t>10000090</t>
  </si>
  <si>
    <t>+USD/-ILS 3.4264 04-11-20 (20) -116</t>
  </si>
  <si>
    <t>10000408</t>
  </si>
  <si>
    <t>+USD/-ILS 3.4338 08-12-20 (10) -382</t>
  </si>
  <si>
    <t>10000158</t>
  </si>
  <si>
    <t>+USD/-ILS 3.438 15-09-20 (12) -70</t>
  </si>
  <si>
    <t>10000399</t>
  </si>
  <si>
    <t>+USD/-ILS 3.439 15-09-20 (20) -70</t>
  </si>
  <si>
    <t>10000401</t>
  </si>
  <si>
    <t>+USD/-ILS 3.4507 13-07-20 (10) -13</t>
  </si>
  <si>
    <t>10000391</t>
  </si>
  <si>
    <t>+USD/-ILS 3.4535 15-12-20 (10) -155</t>
  </si>
  <si>
    <t>10000356</t>
  </si>
  <si>
    <t>+USD/-ILS 3.4638 15-09-20 (10) -82</t>
  </si>
  <si>
    <t>10000353</t>
  </si>
  <si>
    <t>+USD/-ILS 3.47 16-03-21 (12) -240</t>
  </si>
  <si>
    <t>10000385</t>
  </si>
  <si>
    <t>+USD/-ILS 3.4753 01-12-20 (10) -147</t>
  </si>
  <si>
    <t>10000382</t>
  </si>
  <si>
    <t>+USD/-ILS 3.4831 08-12-20 (10) -159</t>
  </si>
  <si>
    <t>10000345</t>
  </si>
  <si>
    <t>+USD/-ILS 3.4914 11-09-20 (10) -76</t>
  </si>
  <si>
    <t>10000343</t>
  </si>
  <si>
    <t>+USD/-ILS 3.5118 10-09-20 (10) -82</t>
  </si>
  <si>
    <t>10000336</t>
  </si>
  <si>
    <t>פורוורד ש"ח-מט"ח</t>
  </si>
  <si>
    <t>10000148</t>
  </si>
  <si>
    <t>+ILS/-USD 3.3937 25-03-21 (10) -543</t>
  </si>
  <si>
    <t>10000818</t>
  </si>
  <si>
    <t>+ILS/-USD 3.4424 16-09-20 (10) -76</t>
  </si>
  <si>
    <t>10000839</t>
  </si>
  <si>
    <t>+ILS/-USD 3.452 10-11-20 (10) -800</t>
  </si>
  <si>
    <t>10000784</t>
  </si>
  <si>
    <t>+ILS/-USD 3.4937 10-11-20 (10) -898</t>
  </si>
  <si>
    <t>10000780</t>
  </si>
  <si>
    <t>+ILS/-USD 3.5021 10-11-20 (10) -904</t>
  </si>
  <si>
    <t>10000779</t>
  </si>
  <si>
    <t>+ILS/-USD 3.515 25-03-21 (10) -535</t>
  </si>
  <si>
    <t>10000828</t>
  </si>
  <si>
    <t>+ILS/-USD 3.546 25-03-21 (10) -520</t>
  </si>
  <si>
    <t>10000827</t>
  </si>
  <si>
    <t>+USD/-ILS 3.4396 16-09-20 (10) -69</t>
  </si>
  <si>
    <t>10000841</t>
  </si>
  <si>
    <t>+USD/-ILS 3.484 10-11-20 (10) -125</t>
  </si>
  <si>
    <t>10000840</t>
  </si>
  <si>
    <t>+EUR/-USD 1.1559 22-09-20 (20) +85</t>
  </si>
  <si>
    <t>10000202</t>
  </si>
  <si>
    <t>+GBP/-USD 1.23758 06-07-20 (12) +6.3</t>
  </si>
  <si>
    <t>10000291</t>
  </si>
  <si>
    <t>+GBP/-USD 1.24585 09-11-20 (10) +8.5</t>
  </si>
  <si>
    <t>10000348</t>
  </si>
  <si>
    <t>+USD/-EUR 1.08331 19-10-20 (12) +37.1</t>
  </si>
  <si>
    <t>10000315</t>
  </si>
  <si>
    <t>+USD/-EUR 1.08341 20-07-20 (10) +15.1</t>
  </si>
  <si>
    <t>10000319</t>
  </si>
  <si>
    <t>+USD/-EUR 1.08738 14-09-20 (12) +33.8</t>
  </si>
  <si>
    <t>10000295</t>
  </si>
  <si>
    <t>+USD/-EUR 1.08751 22-09-20 (10) +40.1</t>
  </si>
  <si>
    <t>10000288</t>
  </si>
  <si>
    <t>+USD/-EUR 1.09699 14-09-20 (10) +29.9</t>
  </si>
  <si>
    <t>10000307</t>
  </si>
  <si>
    <t>+USD/-EUR 1.0982 02-11-20 (10) +42</t>
  </si>
  <si>
    <t>10000305</t>
  </si>
  <si>
    <t>+USD/-EUR 1.10125 19-10-20 (12) +32.5</t>
  </si>
  <si>
    <t>10000341</t>
  </si>
  <si>
    <t>+USD/-EUR 1.124 21-10-20 (10) +32</t>
  </si>
  <si>
    <t>10000358</t>
  </si>
  <si>
    <t>+USD/-EUR 1.12524 01-12-20 (10) +41.4</t>
  </si>
  <si>
    <t>10000395</t>
  </si>
  <si>
    <t>+USD/-EUR 1.1255 22-09-20 (12) +90</t>
  </si>
  <si>
    <t>10000170</t>
  </si>
  <si>
    <t>+USD/-EUR 1.1256 22-09-20 (20) +91</t>
  </si>
  <si>
    <t>10000172</t>
  </si>
  <si>
    <t>+USD/-EUR 1.12563 01-12-20 (12) +41.3</t>
  </si>
  <si>
    <t>10000397</t>
  </si>
  <si>
    <t>+USD/-EUR 1.1258 22-09-20 (10) +90</t>
  </si>
  <si>
    <t>10000174</t>
  </si>
  <si>
    <t>+USD/-EUR 1.12684 19-10-20 (10) +102.4</t>
  </si>
  <si>
    <t>10000177</t>
  </si>
  <si>
    <t>+USD/-EUR 1.1289 21-10-20 (20) +99</t>
  </si>
  <si>
    <t>10000181</t>
  </si>
  <si>
    <t>+USD/-EUR 1.129 21-10-20 (12) +99</t>
  </si>
  <si>
    <t>10000179</t>
  </si>
  <si>
    <t>+USD/-EUR 1.13257 28-10-20 (10) +35.7</t>
  </si>
  <si>
    <t>10000362</t>
  </si>
  <si>
    <t>+USD/-EUR 1.13556 25-11-20 (10) +39.6</t>
  </si>
  <si>
    <t>10000403</t>
  </si>
  <si>
    <t>+USD/-GBP 1.1793 06-07-20 (12) +18</t>
  </si>
  <si>
    <t>10000255</t>
  </si>
  <si>
    <t>+USD/-GBP 1.2117 09-11-20 (10) +7</t>
  </si>
  <si>
    <t>10000328</t>
  </si>
  <si>
    <t>+USD/-JPY 107.689 08-07-20 (10) -6.1</t>
  </si>
  <si>
    <t>10000333</t>
  </si>
  <si>
    <t>+EUR/-USD 1.08483 27-07-20 (10) +25.3</t>
  </si>
  <si>
    <t>10000832</t>
  </si>
  <si>
    <t>+USD/-EUR 1.09197 27-07-20 (10) +55.7</t>
  </si>
  <si>
    <t>10000824</t>
  </si>
  <si>
    <t>+USD/-EUR 1.12454 05-10-20 (10) +30.4</t>
  </si>
  <si>
    <t>10000837</t>
  </si>
  <si>
    <t>+USD/-JPY 107.28 13-07-20 (10) -15</t>
  </si>
  <si>
    <t>10000834</t>
  </si>
  <si>
    <t>+USD/-JPY 108.97 13-07-20 (10) -89</t>
  </si>
  <si>
    <t>10000816</t>
  </si>
  <si>
    <t>TRS</t>
  </si>
  <si>
    <t>10000261</t>
  </si>
  <si>
    <t>10000274</t>
  </si>
  <si>
    <t>10000279</t>
  </si>
  <si>
    <t>10000311</t>
  </si>
  <si>
    <t>10000313</t>
  </si>
  <si>
    <t>10000321</t>
  </si>
  <si>
    <t>10000330</t>
  </si>
  <si>
    <t>10000334</t>
  </si>
  <si>
    <t>10000312</t>
  </si>
  <si>
    <t>10000349</t>
  </si>
  <si>
    <t/>
  </si>
  <si>
    <t>דולר ניו-זילנד</t>
  </si>
  <si>
    <t>כתר נורבגי</t>
  </si>
  <si>
    <t>רובל רוסי</t>
  </si>
  <si>
    <t>יואן סיני</t>
  </si>
  <si>
    <t>בנק דיסקונט לישראל בע"מ</t>
  </si>
  <si>
    <t>30011000</t>
  </si>
  <si>
    <t>ilAAA</t>
  </si>
  <si>
    <t>מעלות S&amp;P</t>
  </si>
  <si>
    <t>בנק הפועלים בע"מ</t>
  </si>
  <si>
    <t>30012000</t>
  </si>
  <si>
    <t>בנק לאומי לישראל בע"מ</t>
  </si>
  <si>
    <t>34110000</t>
  </si>
  <si>
    <t>בנק מזרחי טפחות בע"מ</t>
  </si>
  <si>
    <t>30120000</t>
  </si>
  <si>
    <t>יו בנק</t>
  </si>
  <si>
    <t>30026000</t>
  </si>
  <si>
    <t>33820000</t>
  </si>
  <si>
    <t>32012000</t>
  </si>
  <si>
    <t>30212000</t>
  </si>
  <si>
    <t>30312000</t>
  </si>
  <si>
    <t>31712000</t>
  </si>
  <si>
    <t>31710000</t>
  </si>
  <si>
    <t>30710000</t>
  </si>
  <si>
    <t>33810000</t>
  </si>
  <si>
    <t>32610000</t>
  </si>
  <si>
    <t>34010000</t>
  </si>
  <si>
    <t>30810000</t>
  </si>
  <si>
    <t>31110000</t>
  </si>
  <si>
    <t>34510000</t>
  </si>
  <si>
    <t>34610000</t>
  </si>
  <si>
    <t>34520000</t>
  </si>
  <si>
    <t>30820000</t>
  </si>
  <si>
    <t>31220000</t>
  </si>
  <si>
    <t>34020000</t>
  </si>
  <si>
    <t>31720000</t>
  </si>
  <si>
    <t>32011000</t>
  </si>
  <si>
    <t>30211000</t>
  </si>
  <si>
    <t>30311000</t>
  </si>
  <si>
    <t>סה"כ תעודות חוב מסחריות</t>
  </si>
  <si>
    <t>סה"כ אגרות חוב קונצרניות</t>
  </si>
  <si>
    <t>סה"כ מוצרים מובנים</t>
  </si>
  <si>
    <t>סה"כ אג"ח קונצרני</t>
  </si>
  <si>
    <t xml:space="preserve">סה"כ קרנות השקעה </t>
  </si>
  <si>
    <t>סה"כ הלוואות</t>
  </si>
  <si>
    <t>סה"כ  פקדונות מעל 3 חודשים</t>
  </si>
  <si>
    <t>סה"כ מקרקעין</t>
  </si>
  <si>
    <t>סה"כ השקעה בחברות מוחזקות</t>
  </si>
  <si>
    <t>סה"כ השקעות אחרות</t>
  </si>
  <si>
    <t>סה"כ יתרות התחייבות להשקעה</t>
  </si>
  <si>
    <t>סה"כ אג"ח קונצרני סחיר</t>
  </si>
  <si>
    <t>סה"כ אג"ח קונצרני לא סחיר</t>
  </si>
  <si>
    <t>סה"כ מסגרת אשראי מנוצלות ללווים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</si>
</sst>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  <numFmt numFmtId="168" formatCode="0.0000"/>
  </numFmts>
  <fonts count="29">
    <font>
      <sz val="10"/>
      <name val="Arial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David"/>
      <family val="2"/>
      <charset val="177"/>
    </font>
    <font>
      <b/>
      <sz val="14"/>
      <name val="Arial"/>
      <family val="2"/>
    </font>
    <font>
      <b/>
      <u/>
      <sz val="14"/>
      <name val="David"/>
      <family val="2"/>
      <charset val="177"/>
    </font>
    <font>
      <b/>
      <sz val="16"/>
      <name val="Arial"/>
      <family val="2"/>
    </font>
    <font>
      <sz val="10"/>
      <name val="David"/>
      <family val="2"/>
      <charset val="177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sz val="6"/>
      <name val="Switzerland"/>
      <family val="2"/>
      <charset val="177"/>
    </font>
    <font>
      <b/>
      <sz val="6"/>
      <name val="Switzerland"/>
      <family val="2"/>
      <charset val="177"/>
    </font>
    <font>
      <b/>
      <sz val="13"/>
      <name val="David"/>
      <family val="2"/>
      <charset val="177"/>
    </font>
    <font>
      <sz val="12"/>
      <name val="Times New Roman"/>
      <family val="1"/>
    </font>
    <font>
      <sz val="10"/>
      <name val="Arial"/>
      <family val="2"/>
    </font>
    <font>
      <b/>
      <sz val="12"/>
      <name val="David"/>
      <family val="2"/>
      <charset val="177"/>
    </font>
    <font>
      <sz val="14"/>
      <name val="arial"/>
      <family val="2"/>
    </font>
    <font>
      <sz val="10"/>
      <color indexed="12"/>
      <name val="Arial"/>
      <family val="2"/>
    </font>
    <font>
      <b/>
      <sz val="14"/>
      <name val="David"/>
      <family val="2"/>
      <charset val="177"/>
    </font>
    <font>
      <b/>
      <sz val="12"/>
      <name val="Arial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10"/>
      <name val="Arial"/>
      <family val="2"/>
    </font>
    <font>
      <sz val="11"/>
      <color rgb="FF000000"/>
      <name val="Arial"/>
      <family val="2"/>
      <charset val="177"/>
    </font>
    <font>
      <b/>
      <sz val="11"/>
      <color rgb="FF000000"/>
      <name val="Arial"/>
      <family val="2"/>
      <charset val="177"/>
    </font>
    <font>
      <b/>
      <sz val="11"/>
      <color rgb="FF000000"/>
      <name val="Arial"/>
      <family val="2"/>
    </font>
    <font>
      <b/>
      <sz val="11"/>
      <color theme="1"/>
      <name val="Aria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/>
      <bottom style="thin">
        <color rgb="FF95B3D7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6">
    <xf numFmtId="0" fontId="0" fillId="0" borderId="0"/>
    <xf numFmtId="164" fontId="22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6" fillId="0" borderId="0"/>
    <xf numFmtId="0" fontId="22" fillId="0" borderId="0"/>
    <xf numFmtId="0" fontId="1" fillId="0" borderId="0"/>
    <xf numFmtId="9" fontId="22" fillId="0" borderId="0" applyFont="0" applyFill="0" applyBorder="0" applyAlignment="0" applyProtection="0"/>
    <xf numFmtId="166" fontId="12" fillId="0" borderId="0" applyFill="0" applyBorder="0" applyProtection="0">
      <alignment horizontal="right"/>
    </xf>
    <xf numFmtId="166" fontId="13" fillId="0" borderId="0" applyFill="0" applyBorder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" fillId="0" borderId="0"/>
    <xf numFmtId="16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32">
    <xf numFmtId="0" fontId="0" fillId="0" borderId="0" xfId="0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6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0" xfId="0" applyFont="1" applyAlignment="1">
      <alignment horizontal="right" readingOrder="2"/>
    </xf>
    <xf numFmtId="0" fontId="4" fillId="0" borderId="0" xfId="0" applyFont="1" applyAlignment="1">
      <alignment horizontal="center" readingOrder="2"/>
    </xf>
    <xf numFmtId="0" fontId="4" fillId="0" borderId="0" xfId="7" applyFont="1" applyAlignment="1">
      <alignment horizontal="right"/>
    </xf>
    <xf numFmtId="0" fontId="4" fillId="0" borderId="0" xfId="7" applyFont="1" applyAlignment="1">
      <alignment horizontal="center"/>
    </xf>
    <xf numFmtId="0" fontId="6" fillId="0" borderId="0" xfId="7" applyFont="1" applyAlignment="1">
      <alignment horizontal="center" vertical="center" wrapText="1"/>
    </xf>
    <xf numFmtId="0" fontId="8" fillId="0" borderId="0" xfId="7" applyFont="1" applyAlignment="1">
      <alignment horizontal="center" wrapText="1"/>
    </xf>
    <xf numFmtId="0" fontId="15" fillId="0" borderId="0" xfId="7" applyFont="1" applyAlignment="1">
      <alignment horizontal="justify" readingOrder="2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wrapText="1"/>
    </xf>
    <xf numFmtId="49" fontId="5" fillId="2" borderId="2" xfId="0" applyNumberFormat="1" applyFont="1" applyFill="1" applyBorder="1" applyAlignment="1">
      <alignment horizontal="center" wrapText="1"/>
    </xf>
    <xf numFmtId="49" fontId="5" fillId="2" borderId="3" xfId="0" applyNumberFormat="1" applyFont="1" applyFill="1" applyBorder="1" applyAlignment="1">
      <alignment horizontal="center" wrapText="1"/>
    </xf>
    <xf numFmtId="0" fontId="9" fillId="0" borderId="2" xfId="0" applyFont="1" applyBorder="1" applyAlignment="1">
      <alignment horizontal="center"/>
    </xf>
    <xf numFmtId="49" fontId="14" fillId="2" borderId="1" xfId="7" applyNumberFormat="1" applyFont="1" applyFill="1" applyBorder="1" applyAlignment="1">
      <alignment horizontal="center" vertical="center" wrapText="1" readingOrder="2"/>
    </xf>
    <xf numFmtId="0" fontId="5" fillId="2" borderId="2" xfId="7" applyFont="1" applyFill="1" applyBorder="1" applyAlignment="1">
      <alignment horizontal="center" vertical="center" wrapText="1"/>
    </xf>
    <xf numFmtId="0" fontId="5" fillId="2" borderId="3" xfId="7" applyFont="1" applyFill="1" applyBorder="1" applyAlignment="1">
      <alignment horizontal="center" vertical="center" wrapText="1"/>
    </xf>
    <xf numFmtId="0" fontId="9" fillId="2" borderId="2" xfId="7" applyFont="1" applyFill="1" applyBorder="1" applyAlignment="1">
      <alignment horizontal="center" vertical="center" wrapText="1"/>
    </xf>
    <xf numFmtId="0" fontId="9" fillId="2" borderId="3" xfId="7" applyFont="1" applyFill="1" applyBorder="1" applyAlignment="1">
      <alignment horizontal="center" vertical="center" wrapText="1"/>
    </xf>
    <xf numFmtId="49" fontId="5" fillId="2" borderId="3" xfId="7" applyNumberFormat="1" applyFont="1" applyFill="1" applyBorder="1" applyAlignment="1">
      <alignment horizontal="center" wrapText="1"/>
    </xf>
    <xf numFmtId="0" fontId="14" fillId="2" borderId="1" xfId="7" applyNumberFormat="1" applyFont="1" applyFill="1" applyBorder="1" applyAlignment="1">
      <alignment horizontal="right" vertical="center" wrapText="1" indent="1"/>
    </xf>
    <xf numFmtId="49" fontId="14" fillId="2" borderId="1" xfId="7" applyNumberFormat="1" applyFont="1" applyFill="1" applyBorder="1" applyAlignment="1">
      <alignment horizontal="right" vertical="center" wrapText="1" indent="3" readingOrder="2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wrapText="1"/>
    </xf>
    <xf numFmtId="0" fontId="5" fillId="2" borderId="4" xfId="7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center" vertical="center" wrapText="1" readingOrder="2"/>
    </xf>
    <xf numFmtId="49" fontId="14" fillId="2" borderId="7" xfId="7" applyNumberFormat="1" applyFont="1" applyFill="1" applyBorder="1" applyAlignment="1">
      <alignment horizontal="center" vertical="center" wrapText="1" readingOrder="2"/>
    </xf>
    <xf numFmtId="0" fontId="5" fillId="2" borderId="8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wrapText="1"/>
    </xf>
    <xf numFmtId="49" fontId="17" fillId="2" borderId="2" xfId="0" applyNumberFormat="1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9" fillId="0" borderId="0" xfId="11" applyFont="1" applyFill="1" applyBorder="1" applyAlignment="1" applyProtection="1">
      <alignment horizontal="center" readingOrder="2"/>
    </xf>
    <xf numFmtId="49" fontId="5" fillId="2" borderId="6" xfId="0" applyNumberFormat="1" applyFont="1" applyFill="1" applyBorder="1" applyAlignment="1">
      <alignment horizontal="center" wrapText="1"/>
    </xf>
    <xf numFmtId="0" fontId="2" fillId="0" borderId="0" xfId="11" applyFill="1" applyBorder="1" applyAlignment="1" applyProtection="1">
      <alignment horizontal="center" readingOrder="2"/>
    </xf>
    <xf numFmtId="0" fontId="14" fillId="2" borderId="5" xfId="7" applyNumberFormat="1" applyFont="1" applyFill="1" applyBorder="1" applyAlignment="1">
      <alignment horizontal="right" vertical="center" wrapText="1" indent="1"/>
    </xf>
    <xf numFmtId="0" fontId="21" fillId="0" borderId="0" xfId="7" applyFont="1" applyAlignment="1">
      <alignment horizontal="right"/>
    </xf>
    <xf numFmtId="49" fontId="14" fillId="2" borderId="10" xfId="7" applyNumberFormat="1" applyFont="1" applyFill="1" applyBorder="1" applyAlignment="1">
      <alignment horizontal="center" vertical="center" wrapText="1" readingOrder="2"/>
    </xf>
    <xf numFmtId="3" fontId="5" fillId="2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49" fontId="14" fillId="2" borderId="5" xfId="7" applyNumberFormat="1" applyFont="1" applyFill="1" applyBorder="1" applyAlignment="1">
      <alignment horizontal="right" vertical="center" wrapText="1" readingOrder="2"/>
    </xf>
    <xf numFmtId="0" fontId="14" fillId="2" borderId="1" xfId="7" applyNumberFormat="1" applyFont="1" applyFill="1" applyBorder="1" applyAlignment="1">
      <alignment horizontal="right" vertical="center" wrapText="1" readingOrder="2"/>
    </xf>
    <xf numFmtId="0" fontId="14" fillId="2" borderId="5" xfId="7" applyNumberFormat="1" applyFont="1" applyFill="1" applyBorder="1" applyAlignment="1">
      <alignment horizontal="right" vertical="center" wrapText="1" indent="1" readingOrder="2"/>
    </xf>
    <xf numFmtId="0" fontId="9" fillId="2" borderId="21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5" fillId="3" borderId="3" xfId="0" applyNumberFormat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5" fillId="2" borderId="14" xfId="7" applyFont="1" applyFill="1" applyBorder="1" applyAlignment="1">
      <alignment horizontal="center" vertical="center" wrapText="1"/>
    </xf>
    <xf numFmtId="0" fontId="5" fillId="2" borderId="1" xfId="7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21" fillId="0" borderId="0" xfId="7" applyFont="1" applyFill="1" applyBorder="1" applyAlignment="1">
      <alignment horizontal="right"/>
    </xf>
    <xf numFmtId="0" fontId="25" fillId="0" borderId="0" xfId="0" applyFont="1" applyFill="1" applyBorder="1" applyAlignment="1">
      <alignment horizontal="right"/>
    </xf>
    <xf numFmtId="0" fontId="25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1"/>
    </xf>
    <xf numFmtId="0" fontId="26" fillId="0" borderId="0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2"/>
    </xf>
    <xf numFmtId="0" fontId="26" fillId="0" borderId="0" xfId="0" applyFont="1" applyFill="1" applyBorder="1" applyAlignment="1">
      <alignment horizontal="right" indent="3"/>
    </xf>
    <xf numFmtId="0" fontId="25" fillId="0" borderId="0" xfId="0" applyFont="1" applyFill="1" applyBorder="1" applyAlignment="1">
      <alignment horizontal="right" indent="4"/>
    </xf>
    <xf numFmtId="0" fontId="25" fillId="0" borderId="0" xfId="0" applyFont="1" applyFill="1" applyBorder="1" applyAlignment="1">
      <alignment horizontal="right" indent="3"/>
    </xf>
    <xf numFmtId="4" fontId="25" fillId="0" borderId="0" xfId="0" applyNumberFormat="1" applyFont="1" applyFill="1" applyBorder="1" applyAlignment="1">
      <alignment horizontal="right"/>
    </xf>
    <xf numFmtId="10" fontId="25" fillId="0" borderId="0" xfId="0" applyNumberFormat="1" applyFont="1" applyFill="1" applyBorder="1" applyAlignment="1">
      <alignment horizontal="right"/>
    </xf>
    <xf numFmtId="2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Fill="1" applyBorder="1" applyAlignment="1">
      <alignment horizontal="right"/>
    </xf>
    <xf numFmtId="10" fontId="26" fillId="0" borderId="0" xfId="0" applyNumberFormat="1" applyFont="1" applyFill="1" applyBorder="1" applyAlignment="1">
      <alignment horizontal="right"/>
    </xf>
    <xf numFmtId="2" fontId="26" fillId="0" borderId="0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>
      <alignment horizontal="right"/>
    </xf>
    <xf numFmtId="0" fontId="26" fillId="0" borderId="23" xfId="0" applyFont="1" applyFill="1" applyBorder="1" applyAlignment="1">
      <alignment horizontal="right"/>
    </xf>
    <xf numFmtId="0" fontId="26" fillId="0" borderId="0" xfId="0" applyFont="1" applyFill="1" applyBorder="1" applyAlignment="1">
      <alignment horizontal="right" indent="2"/>
    </xf>
    <xf numFmtId="0" fontId="26" fillId="0" borderId="23" xfId="0" applyNumberFormat="1" applyFont="1" applyFill="1" applyBorder="1" applyAlignment="1">
      <alignment horizontal="right"/>
    </xf>
    <xf numFmtId="4" fontId="26" fillId="0" borderId="23" xfId="0" applyNumberFormat="1" applyFont="1" applyFill="1" applyBorder="1" applyAlignment="1">
      <alignment horizontal="right"/>
    </xf>
    <xf numFmtId="2" fontId="26" fillId="0" borderId="23" xfId="0" applyNumberFormat="1" applyFont="1" applyFill="1" applyBorder="1" applyAlignment="1">
      <alignment horizontal="right"/>
    </xf>
    <xf numFmtId="0" fontId="25" fillId="0" borderId="0" xfId="0" applyFont="1" applyFill="1" applyBorder="1" applyAlignment="1">
      <alignment horizontal="right" indent="1"/>
    </xf>
    <xf numFmtId="0" fontId="26" fillId="0" borderId="0" xfId="0" applyFont="1" applyFill="1" applyBorder="1" applyAlignment="1">
      <alignment horizontal="right"/>
    </xf>
    <xf numFmtId="14" fontId="25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4" fontId="27" fillId="0" borderId="0" xfId="0" applyNumberFormat="1" applyFont="1" applyFill="1" applyBorder="1" applyAlignment="1">
      <alignment horizontal="right"/>
    </xf>
    <xf numFmtId="10" fontId="27" fillId="0" borderId="0" xfId="0" applyNumberFormat="1" applyFont="1" applyFill="1" applyBorder="1" applyAlignment="1">
      <alignment horizontal="right"/>
    </xf>
    <xf numFmtId="2" fontId="27" fillId="0" borderId="0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right" indent="1"/>
    </xf>
    <xf numFmtId="0" fontId="27" fillId="0" borderId="0" xfId="0" applyFont="1" applyFill="1" applyBorder="1" applyAlignment="1">
      <alignment horizontal="right" indent="2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164" fontId="5" fillId="0" borderId="24" xfId="13" applyFont="1" applyFill="1" applyBorder="1" applyAlignment="1">
      <alignment horizontal="right"/>
    </xf>
    <xf numFmtId="10" fontId="5" fillId="0" borderId="24" xfId="14" applyNumberFormat="1" applyFont="1" applyFill="1" applyBorder="1" applyAlignment="1">
      <alignment horizontal="center"/>
    </xf>
    <xf numFmtId="164" fontId="5" fillId="0" borderId="24" xfId="13" applyNumberFormat="1" applyFont="1" applyFill="1" applyBorder="1" applyAlignment="1">
      <alignment horizontal="right"/>
    </xf>
    <xf numFmtId="2" fontId="5" fillId="0" borderId="24" xfId="7" applyNumberFormat="1" applyFont="1" applyFill="1" applyBorder="1" applyAlignment="1">
      <alignment horizontal="right"/>
    </xf>
    <xf numFmtId="168" fontId="5" fillId="0" borderId="24" xfId="7" applyNumberFormat="1" applyFont="1" applyFill="1" applyBorder="1" applyAlignment="1">
      <alignment horizontal="center"/>
    </xf>
    <xf numFmtId="0" fontId="0" fillId="0" borderId="0" xfId="0" applyFill="1"/>
    <xf numFmtId="0" fontId="4" fillId="0" borderId="0" xfId="7" applyFont="1" applyFill="1" applyAlignment="1">
      <alignment horizontal="center"/>
    </xf>
    <xf numFmtId="10" fontId="26" fillId="0" borderId="23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28" fillId="0" borderId="0" xfId="0" applyFont="1" applyFill="1"/>
    <xf numFmtId="2" fontId="28" fillId="0" borderId="0" xfId="0" applyNumberFormat="1" applyFont="1" applyFill="1"/>
    <xf numFmtId="0" fontId="18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7" fillId="2" borderId="14" xfId="7" applyFont="1" applyFill="1" applyBorder="1" applyAlignment="1">
      <alignment horizontal="center" vertical="center" wrapText="1"/>
    </xf>
    <xf numFmtId="0" fontId="7" fillId="2" borderId="15" xfId="7" applyFont="1" applyFill="1" applyBorder="1" applyAlignment="1">
      <alignment horizontal="center" vertical="center" wrapText="1"/>
    </xf>
    <xf numFmtId="0" fontId="7" fillId="2" borderId="4" xfId="7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 readingOrder="2"/>
    </xf>
    <xf numFmtId="0" fontId="7" fillId="2" borderId="19" xfId="0" applyFont="1" applyFill="1" applyBorder="1" applyAlignment="1">
      <alignment horizontal="center" vertical="center" wrapText="1" readingOrder="2"/>
    </xf>
    <xf numFmtId="0" fontId="7" fillId="2" borderId="20" xfId="0" applyFont="1" applyFill="1" applyBorder="1" applyAlignment="1">
      <alignment horizontal="center" vertical="center" wrapText="1" readingOrder="2"/>
    </xf>
    <xf numFmtId="0" fontId="20" fillId="2" borderId="16" xfId="0" applyFont="1" applyFill="1" applyBorder="1" applyAlignment="1">
      <alignment horizontal="center" vertical="center" wrapText="1" readingOrder="2"/>
    </xf>
    <xf numFmtId="0" fontId="16" fillId="0" borderId="17" xfId="0" applyFont="1" applyBorder="1" applyAlignment="1">
      <alignment horizontal="center" readingOrder="2"/>
    </xf>
    <xf numFmtId="0" fontId="16" fillId="0" borderId="13" xfId="0" applyFont="1" applyBorder="1" applyAlignment="1">
      <alignment horizontal="center" readingOrder="2"/>
    </xf>
    <xf numFmtId="0" fontId="20" fillId="2" borderId="18" xfId="0" applyFont="1" applyFill="1" applyBorder="1" applyAlignment="1">
      <alignment horizontal="center" vertical="center" wrapText="1" readingOrder="2"/>
    </xf>
    <xf numFmtId="0" fontId="16" fillId="0" borderId="19" xfId="0" applyFont="1" applyBorder="1" applyAlignment="1">
      <alignment horizontal="center" readingOrder="2"/>
    </xf>
    <xf numFmtId="0" fontId="16" fillId="0" borderId="20" xfId="0" applyFont="1" applyBorder="1" applyAlignment="1">
      <alignment horizontal="center" readingOrder="2"/>
    </xf>
    <xf numFmtId="0" fontId="5" fillId="0" borderId="0" xfId="0" applyFont="1" applyFill="1" applyAlignment="1">
      <alignment horizontal="right" readingOrder="2"/>
    </xf>
    <xf numFmtId="0" fontId="20" fillId="2" borderId="19" xfId="0" applyFont="1" applyFill="1" applyBorder="1" applyAlignment="1">
      <alignment horizontal="center" vertical="center" wrapText="1" readingOrder="2"/>
    </xf>
    <xf numFmtId="0" fontId="20" fillId="2" borderId="20" xfId="0" applyFont="1" applyFill="1" applyBorder="1" applyAlignment="1">
      <alignment horizontal="center" vertical="center" wrapText="1" readingOrder="2"/>
    </xf>
  </cellXfs>
  <cellStyles count="16">
    <cellStyle name="Comma" xfId="13" builtinId="3"/>
    <cellStyle name="Comma 2" xfId="1"/>
    <cellStyle name="Comma 2 8" xfId="15"/>
    <cellStyle name="Currency [0] _1" xfId="2"/>
    <cellStyle name="Hyperlink 2" xfId="3"/>
    <cellStyle name="Normal" xfId="0" builtinId="0"/>
    <cellStyle name="Normal 11" xfId="4"/>
    <cellStyle name="Normal 2" xfId="5"/>
    <cellStyle name="Normal 3" xfId="6"/>
    <cellStyle name="Normal 4" xfId="12"/>
    <cellStyle name="Normal_2007-16618" xfId="7"/>
    <cellStyle name="Percent" xfId="14" builtinId="5"/>
    <cellStyle name="Percent 2" xfId="8"/>
    <cellStyle name="Text" xfId="9"/>
    <cellStyle name="Total" xfId="10"/>
    <cellStyle name="היפר-קישור" xfId="11" builtinId="8"/>
  </cellStyles>
  <dxfs count="9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tabColor indexed="52"/>
    <pageSetUpPr fitToPage="1"/>
  </sheetPr>
  <dimension ref="A1:G67"/>
  <sheetViews>
    <sheetView rightToLeft="1" tabSelected="1" zoomScale="85" zoomScaleNormal="85" workbookViewId="0">
      <selection activeCell="C10" sqref="C10:C43"/>
    </sheetView>
  </sheetViews>
  <sheetFormatPr defaultColWidth="9.140625" defaultRowHeight="18"/>
  <cols>
    <col min="1" max="1" width="6.28515625" style="8" customWidth="1"/>
    <col min="2" max="2" width="47.28515625" style="7" customWidth="1"/>
    <col min="3" max="3" width="18" style="8" customWidth="1"/>
    <col min="4" max="4" width="20.140625" style="8" customWidth="1"/>
    <col min="5" max="6" width="9.140625" style="8"/>
    <col min="7" max="7" width="19.7109375" style="8" bestFit="1" customWidth="1"/>
    <col min="8" max="16384" width="9.140625" style="8"/>
  </cols>
  <sheetData>
    <row r="1" spans="1:7">
      <c r="B1" s="46" t="s">
        <v>124</v>
      </c>
      <c r="C1" s="67" t="s" vm="1">
        <v>201</v>
      </c>
    </row>
    <row r="2" spans="1:7">
      <c r="B2" s="46" t="s">
        <v>123</v>
      </c>
      <c r="C2" s="67" t="s">
        <v>202</v>
      </c>
    </row>
    <row r="3" spans="1:7">
      <c r="B3" s="46" t="s">
        <v>125</v>
      </c>
      <c r="C3" s="67" t="s">
        <v>203</v>
      </c>
    </row>
    <row r="4" spans="1:7">
      <c r="B4" s="46" t="s">
        <v>126</v>
      </c>
      <c r="C4" s="67">
        <v>2146</v>
      </c>
    </row>
    <row r="6" spans="1:7" ht="26.25" customHeight="1">
      <c r="B6" s="117" t="s">
        <v>138</v>
      </c>
      <c r="C6" s="118"/>
      <c r="D6" s="119"/>
    </row>
    <row r="7" spans="1:7" s="9" customFormat="1">
      <c r="B7" s="21"/>
      <c r="C7" s="22" t="s">
        <v>90</v>
      </c>
      <c r="D7" s="23" t="s">
        <v>88</v>
      </c>
    </row>
    <row r="8" spans="1:7" s="9" customFormat="1">
      <c r="B8" s="21"/>
      <c r="C8" s="24" t="s">
        <v>182</v>
      </c>
      <c r="D8" s="25" t="s">
        <v>19</v>
      </c>
    </row>
    <row r="9" spans="1:7" s="10" customFormat="1" ht="18" customHeight="1">
      <c r="B9" s="35"/>
      <c r="C9" s="18" t="s">
        <v>0</v>
      </c>
      <c r="D9" s="26" t="s">
        <v>1</v>
      </c>
      <c r="G9" s="9"/>
    </row>
    <row r="10" spans="1:7" s="10" customFormat="1" ht="18" customHeight="1">
      <c r="B10" s="54" t="s">
        <v>137</v>
      </c>
      <c r="C10" s="101">
        <f>C11+C12+C23+C37</f>
        <v>23738.470153982998</v>
      </c>
      <c r="D10" s="102">
        <f>C10/$C$42</f>
        <v>1</v>
      </c>
      <c r="G10" s="9"/>
    </row>
    <row r="11" spans="1:7">
      <c r="A11" s="42" t="s">
        <v>105</v>
      </c>
      <c r="B11" s="27" t="s">
        <v>139</v>
      </c>
      <c r="C11" s="101">
        <f>מזומנים!J10</f>
        <v>4671.5371720250005</v>
      </c>
      <c r="D11" s="102">
        <f t="shared" ref="D11:D42" si="0">C11/$C$42</f>
        <v>0.1967918379626995</v>
      </c>
      <c r="G11" s="9"/>
    </row>
    <row r="12" spans="1:7">
      <c r="B12" s="27" t="s">
        <v>140</v>
      </c>
      <c r="C12" s="101">
        <f>C13+C16+C17+C18+C19+C20+C21</f>
        <v>18993.416722168</v>
      </c>
      <c r="D12" s="102">
        <f t="shared" si="0"/>
        <v>0.80011123711698662</v>
      </c>
      <c r="G12" s="9"/>
    </row>
    <row r="13" spans="1:7">
      <c r="A13" s="44" t="s">
        <v>105</v>
      </c>
      <c r="B13" s="28" t="s">
        <v>51</v>
      </c>
      <c r="C13" s="101" vm="2">
        <v>1191.7032930820003</v>
      </c>
      <c r="D13" s="102">
        <f t="shared" si="0"/>
        <v>5.0201351871112403E-2</v>
      </c>
      <c r="G13" s="9"/>
    </row>
    <row r="14" spans="1:7">
      <c r="A14" s="44" t="s">
        <v>105</v>
      </c>
      <c r="B14" s="28" t="s">
        <v>52</v>
      </c>
      <c r="C14" s="101" t="s" vm="3">
        <v>1230</v>
      </c>
      <c r="D14" s="101" t="s" vm="3">
        <v>1230</v>
      </c>
      <c r="G14" s="9"/>
    </row>
    <row r="15" spans="1:7">
      <c r="A15" s="44" t="s">
        <v>105</v>
      </c>
      <c r="B15" s="28" t="s">
        <v>53</v>
      </c>
      <c r="C15" s="101" t="s" vm="3">
        <v>1230</v>
      </c>
      <c r="D15" s="101" t="s" vm="3">
        <v>1230</v>
      </c>
      <c r="G15" s="9"/>
    </row>
    <row r="16" spans="1:7">
      <c r="A16" s="44" t="s">
        <v>105</v>
      </c>
      <c r="B16" s="28" t="s">
        <v>54</v>
      </c>
      <c r="C16" s="101">
        <f>מניות!L11</f>
        <v>10864.695658179</v>
      </c>
      <c r="D16" s="102">
        <f t="shared" si="0"/>
        <v>0.45768305993198338</v>
      </c>
      <c r="G16" s="9"/>
    </row>
    <row r="17" spans="1:7">
      <c r="A17" s="44" t="s">
        <v>105</v>
      </c>
      <c r="B17" s="28" t="s">
        <v>195</v>
      </c>
      <c r="C17" s="101" vm="4">
        <v>6270.669744531001</v>
      </c>
      <c r="D17" s="102">
        <f t="shared" si="0"/>
        <v>0.26415643905674629</v>
      </c>
      <c r="G17" s="9"/>
    </row>
    <row r="18" spans="1:7">
      <c r="A18" s="44" t="s">
        <v>105</v>
      </c>
      <c r="B18" s="28" t="s">
        <v>55</v>
      </c>
      <c r="C18" s="101" vm="5">
        <v>744.48115237900026</v>
      </c>
      <c r="D18" s="102">
        <f t="shared" si="0"/>
        <v>3.1361799962247618E-2</v>
      </c>
      <c r="G18" s="9"/>
    </row>
    <row r="19" spans="1:7">
      <c r="A19" s="44" t="s">
        <v>105</v>
      </c>
      <c r="B19" s="28" t="s">
        <v>56</v>
      </c>
      <c r="C19" s="101" vm="6">
        <v>1.973365338</v>
      </c>
      <c r="D19" s="102">
        <f t="shared" si="0"/>
        <v>8.3129423471667803E-5</v>
      </c>
      <c r="G19" s="9"/>
    </row>
    <row r="20" spans="1:7">
      <c r="A20" s="44" t="s">
        <v>105</v>
      </c>
      <c r="B20" s="28" t="s">
        <v>57</v>
      </c>
      <c r="C20" s="101" vm="7">
        <v>-56.823395602999994</v>
      </c>
      <c r="D20" s="102">
        <f t="shared" si="0"/>
        <v>-2.3937261008989573E-3</v>
      </c>
      <c r="G20" s="9"/>
    </row>
    <row r="21" spans="1:7">
      <c r="A21" s="44" t="s">
        <v>105</v>
      </c>
      <c r="B21" s="28" t="s">
        <v>58</v>
      </c>
      <c r="C21" s="101" vm="8">
        <v>-23.283095737999993</v>
      </c>
      <c r="D21" s="102">
        <f t="shared" si="0"/>
        <v>-9.8081702767578737E-4</v>
      </c>
      <c r="G21" s="9"/>
    </row>
    <row r="22" spans="1:7">
      <c r="A22" s="44" t="s">
        <v>105</v>
      </c>
      <c r="B22" s="28" t="s">
        <v>59</v>
      </c>
      <c r="C22" s="101" t="s" vm="9">
        <v>1230</v>
      </c>
      <c r="D22" s="101" t="s" vm="9">
        <v>1230</v>
      </c>
      <c r="G22" s="9"/>
    </row>
    <row r="23" spans="1:7">
      <c r="B23" s="27" t="s">
        <v>141</v>
      </c>
      <c r="C23" s="101">
        <f>C29+C31</f>
        <v>79.011485931999999</v>
      </c>
      <c r="D23" s="102">
        <f t="shared" si="0"/>
        <v>3.3284152440945284E-3</v>
      </c>
      <c r="G23" s="9"/>
    </row>
    <row r="24" spans="1:7">
      <c r="A24" s="44" t="s">
        <v>105</v>
      </c>
      <c r="B24" s="28" t="s">
        <v>60</v>
      </c>
      <c r="C24" s="101" t="s" vm="10">
        <v>1230</v>
      </c>
      <c r="D24" s="101" t="s" vm="10">
        <v>1230</v>
      </c>
      <c r="G24" s="9"/>
    </row>
    <row r="25" spans="1:7">
      <c r="A25" s="44" t="s">
        <v>105</v>
      </c>
      <c r="B25" s="28" t="s">
        <v>61</v>
      </c>
      <c r="C25" s="101" t="s" vm="11">
        <v>1230</v>
      </c>
      <c r="D25" s="103"/>
      <c r="G25" s="9"/>
    </row>
    <row r="26" spans="1:7">
      <c r="A26" s="44" t="s">
        <v>105</v>
      </c>
      <c r="B26" s="28" t="s">
        <v>53</v>
      </c>
      <c r="C26" s="101" t="s" vm="12">
        <v>1230</v>
      </c>
      <c r="D26" s="103"/>
      <c r="G26" s="9"/>
    </row>
    <row r="27" spans="1:7">
      <c r="A27" s="44" t="s">
        <v>105</v>
      </c>
      <c r="B27" s="28" t="s">
        <v>62</v>
      </c>
      <c r="C27" s="101" t="s" vm="13">
        <v>1230</v>
      </c>
      <c r="D27" s="103"/>
      <c r="G27" s="9"/>
    </row>
    <row r="28" spans="1:7">
      <c r="A28" s="44" t="s">
        <v>105</v>
      </c>
      <c r="B28" s="28" t="s">
        <v>63</v>
      </c>
      <c r="C28" s="101" t="s" vm="14">
        <v>1230</v>
      </c>
      <c r="D28" s="103"/>
      <c r="G28" s="9"/>
    </row>
    <row r="29" spans="1:7">
      <c r="A29" s="44" t="s">
        <v>105</v>
      </c>
      <c r="B29" s="28" t="s">
        <v>64</v>
      </c>
      <c r="C29" s="101" vm="15">
        <v>0.47355728900000005</v>
      </c>
      <c r="D29" s="102">
        <f t="shared" si="0"/>
        <v>1.9948938829174866E-5</v>
      </c>
      <c r="G29" s="9"/>
    </row>
    <row r="30" spans="1:7">
      <c r="A30" s="44" t="s">
        <v>105</v>
      </c>
      <c r="B30" s="28" t="s">
        <v>164</v>
      </c>
      <c r="C30" s="101" t="s" vm="16">
        <v>1230</v>
      </c>
      <c r="D30" s="103"/>
      <c r="G30" s="9"/>
    </row>
    <row r="31" spans="1:7">
      <c r="A31" s="44" t="s">
        <v>105</v>
      </c>
      <c r="B31" s="28" t="s">
        <v>85</v>
      </c>
      <c r="C31" s="101" vm="17">
        <v>78.537928643000001</v>
      </c>
      <c r="D31" s="102">
        <f t="shared" si="0"/>
        <v>3.3084663052653537E-3</v>
      </c>
      <c r="G31" s="9"/>
    </row>
    <row r="32" spans="1:7">
      <c r="A32" s="44" t="s">
        <v>105</v>
      </c>
      <c r="B32" s="28" t="s">
        <v>65</v>
      </c>
      <c r="C32" s="101" t="s" vm="18">
        <v>1230</v>
      </c>
      <c r="D32" s="103"/>
      <c r="G32" s="9"/>
    </row>
    <row r="33" spans="1:7">
      <c r="A33" s="44" t="s">
        <v>105</v>
      </c>
      <c r="B33" s="27" t="s">
        <v>142</v>
      </c>
      <c r="C33" s="101" t="s" vm="19">
        <v>1230</v>
      </c>
      <c r="D33" s="103"/>
      <c r="G33" s="9"/>
    </row>
    <row r="34" spans="1:7">
      <c r="A34" s="44" t="s">
        <v>105</v>
      </c>
      <c r="B34" s="27" t="s">
        <v>143</v>
      </c>
      <c r="C34" s="101" t="s" vm="20">
        <v>1230</v>
      </c>
      <c r="D34" s="103"/>
      <c r="G34" s="9"/>
    </row>
    <row r="35" spans="1:7">
      <c r="A35" s="44" t="s">
        <v>105</v>
      </c>
      <c r="B35" s="27" t="s">
        <v>144</v>
      </c>
      <c r="C35" s="101" t="s" vm="21">
        <v>1230</v>
      </c>
      <c r="D35" s="103"/>
      <c r="G35" s="9"/>
    </row>
    <row r="36" spans="1:7">
      <c r="A36" s="44" t="s">
        <v>105</v>
      </c>
      <c r="B36" s="45" t="s">
        <v>145</v>
      </c>
      <c r="C36" s="101" t="s" vm="22">
        <v>1230</v>
      </c>
      <c r="D36" s="103"/>
      <c r="G36" s="9"/>
    </row>
    <row r="37" spans="1:7">
      <c r="A37" s="44" t="s">
        <v>105</v>
      </c>
      <c r="B37" s="27" t="s">
        <v>146</v>
      </c>
      <c r="C37" s="101">
        <f>'השקעות אחרות '!I10</f>
        <v>-5.4952261420000008</v>
      </c>
      <c r="D37" s="103"/>
      <c r="G37" s="9"/>
    </row>
    <row r="38" spans="1:7">
      <c r="A38" s="44"/>
      <c r="B38" s="55" t="s">
        <v>148</v>
      </c>
      <c r="C38" s="101">
        <v>0</v>
      </c>
      <c r="D38" s="102">
        <f t="shared" si="0"/>
        <v>0</v>
      </c>
      <c r="G38" s="9"/>
    </row>
    <row r="39" spans="1:7">
      <c r="A39" s="44" t="s">
        <v>105</v>
      </c>
      <c r="B39" s="56" t="s">
        <v>149</v>
      </c>
      <c r="C39" s="101" t="s" vm="23">
        <v>1230</v>
      </c>
      <c r="D39" s="103"/>
      <c r="G39" s="9"/>
    </row>
    <row r="40" spans="1:7">
      <c r="A40" s="44" t="s">
        <v>105</v>
      </c>
      <c r="B40" s="56" t="s">
        <v>180</v>
      </c>
      <c r="C40" s="101" t="s" vm="24">
        <v>1230</v>
      </c>
      <c r="D40" s="103"/>
      <c r="G40" s="9"/>
    </row>
    <row r="41" spans="1:7">
      <c r="A41" s="44" t="s">
        <v>105</v>
      </c>
      <c r="B41" s="56" t="s">
        <v>150</v>
      </c>
      <c r="C41" s="101" t="s" vm="25">
        <v>1230</v>
      </c>
      <c r="D41" s="103"/>
      <c r="G41" s="9"/>
    </row>
    <row r="42" spans="1:7">
      <c r="B42" s="56" t="s">
        <v>66</v>
      </c>
      <c r="C42" s="101">
        <f>C10</f>
        <v>23738.470153982998</v>
      </c>
      <c r="D42" s="102">
        <f t="shared" si="0"/>
        <v>1</v>
      </c>
      <c r="G42" s="9"/>
    </row>
    <row r="43" spans="1:7">
      <c r="A43" s="44" t="s">
        <v>105</v>
      </c>
      <c r="B43" s="56" t="s">
        <v>147</v>
      </c>
      <c r="C43" s="101"/>
      <c r="D43" s="103"/>
      <c r="G43" s="9"/>
    </row>
    <row r="44" spans="1:7">
      <c r="B44" s="5" t="s">
        <v>89</v>
      </c>
      <c r="G44" s="9"/>
    </row>
    <row r="45" spans="1:7">
      <c r="C45" s="62" t="s">
        <v>131</v>
      </c>
      <c r="D45" s="34" t="s">
        <v>84</v>
      </c>
      <c r="G45" s="9"/>
    </row>
    <row r="46" spans="1:7">
      <c r="C46" s="63" t="s">
        <v>0</v>
      </c>
      <c r="D46" s="23" t="s">
        <v>1</v>
      </c>
      <c r="G46" s="9"/>
    </row>
    <row r="47" spans="1:7">
      <c r="C47" s="104" t="s">
        <v>114</v>
      </c>
      <c r="D47" s="105" vm="26">
        <v>2.3723000000000001</v>
      </c>
      <c r="G47" s="9"/>
    </row>
    <row r="48" spans="1:7">
      <c r="C48" s="104" t="s">
        <v>121</v>
      </c>
      <c r="D48" s="105">
        <v>0.6384585628235121</v>
      </c>
      <c r="G48" s="9"/>
    </row>
    <row r="49" spans="2:7">
      <c r="C49" s="104" t="s">
        <v>118</v>
      </c>
      <c r="D49" s="105" vm="27">
        <v>2.5308000000000002</v>
      </c>
      <c r="G49" s="9"/>
    </row>
    <row r="50" spans="2:7">
      <c r="B50" s="11"/>
      <c r="C50" s="104" t="s">
        <v>663</v>
      </c>
      <c r="D50" s="105" vm="28">
        <v>3.6429</v>
      </c>
      <c r="G50" s="9"/>
    </row>
    <row r="51" spans="2:7">
      <c r="C51" s="104" t="s">
        <v>112</v>
      </c>
      <c r="D51" s="105" vm="29">
        <v>3.8828</v>
      </c>
      <c r="G51" s="9"/>
    </row>
    <row r="52" spans="2:7">
      <c r="C52" s="104" t="s">
        <v>113</v>
      </c>
      <c r="D52" s="105" vm="30">
        <v>4.2541000000000002</v>
      </c>
      <c r="G52" s="9"/>
    </row>
    <row r="53" spans="2:7">
      <c r="C53" s="104" t="s">
        <v>115</v>
      </c>
      <c r="D53" s="105">
        <v>0.44719118519856527</v>
      </c>
      <c r="G53" s="9"/>
    </row>
    <row r="54" spans="2:7">
      <c r="C54" s="104" t="s">
        <v>119</v>
      </c>
      <c r="D54" s="105" vm="31">
        <v>3.2172999999999998</v>
      </c>
      <c r="G54" s="9"/>
    </row>
    <row r="55" spans="2:7">
      <c r="C55" s="104" t="s">
        <v>120</v>
      </c>
      <c r="D55" s="105">
        <v>0.1506151058347058</v>
      </c>
      <c r="G55" s="9"/>
    </row>
    <row r="56" spans="2:7">
      <c r="C56" s="104" t="s">
        <v>117</v>
      </c>
      <c r="D56" s="105" vm="32">
        <v>0.52090000000000003</v>
      </c>
      <c r="G56" s="9"/>
    </row>
    <row r="57" spans="2:7">
      <c r="C57" s="104" t="s">
        <v>1231</v>
      </c>
      <c r="D57" s="105">
        <v>2.2366098000000001</v>
      </c>
      <c r="G57" s="9"/>
    </row>
    <row r="58" spans="2:7">
      <c r="C58" s="104" t="s">
        <v>116</v>
      </c>
      <c r="D58" s="105" vm="33">
        <v>0.36959999999999998</v>
      </c>
      <c r="G58" s="9"/>
    </row>
    <row r="59" spans="2:7">
      <c r="C59" s="104" t="s">
        <v>110</v>
      </c>
      <c r="D59" s="105" vm="34">
        <v>3.4660000000000002</v>
      </c>
      <c r="G59" s="9"/>
    </row>
    <row r="60" spans="2:7">
      <c r="C60" s="104" t="s">
        <v>122</v>
      </c>
      <c r="D60" s="105" vm="35">
        <v>0.19980000000000001</v>
      </c>
      <c r="G60" s="9"/>
    </row>
    <row r="61" spans="2:7">
      <c r="C61" s="104" t="s">
        <v>1232</v>
      </c>
      <c r="D61" s="105" vm="36">
        <v>0.35580000000000001</v>
      </c>
      <c r="G61" s="9"/>
    </row>
    <row r="62" spans="2:7">
      <c r="C62" s="104" t="s">
        <v>1233</v>
      </c>
      <c r="D62" s="105">
        <v>4.8688665065250679E-2</v>
      </c>
      <c r="G62" s="9"/>
    </row>
    <row r="63" spans="2:7">
      <c r="C63" s="104" t="s">
        <v>1234</v>
      </c>
      <c r="D63" s="105">
        <v>0.49055962861267588</v>
      </c>
      <c r="G63" s="9"/>
    </row>
    <row r="64" spans="2:7">
      <c r="C64" s="104" t="s">
        <v>111</v>
      </c>
      <c r="D64" s="105">
        <v>1</v>
      </c>
      <c r="G64" s="9"/>
    </row>
    <row r="65" spans="3:7">
      <c r="C65" s="106"/>
      <c r="D65" s="106"/>
      <c r="G65" s="9"/>
    </row>
    <row r="66" spans="3:7">
      <c r="C66" s="106"/>
      <c r="D66" s="106"/>
      <c r="G66" s="9"/>
    </row>
    <row r="67" spans="3:7">
      <c r="C67" s="107"/>
      <c r="D67" s="107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45:D46"/>
  </dataValidations>
  <hyperlinks>
    <hyperlink ref="A11" location="מזומנים!A1" display="◄"/>
    <hyperlink ref="A13" location="'תעודות התחייבות ממשלתיות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- תעודות התחייבות ממשלתי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קרנ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 מסחריות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'זכויות מקרקעין'!A1" display="◄"/>
    <hyperlink ref="A37" location="'השקעות אחרות '!A1" display="◄"/>
    <hyperlink ref="A43" location="'יתרת התחייבות להשקעה'!A1" display="◄"/>
    <hyperlink ref="A36" location="'השקעה בחברות מוחזקות'!A1" display="◄"/>
    <hyperlink ref="A39" location="'עלות מתואמת אג&quot;ח קונצרני סחיר'!A1" display="◄"/>
    <hyperlink ref="A40" location="'עלות מתואמת אג&quot;ח קונצרני ל.סחיר'!A1" display="◄"/>
    <hyperlink ref="A41" location="'עלות מתואמת מסגרות אשראי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>
    <tabColor indexed="44"/>
    <pageSetUpPr fitToPage="1"/>
  </sheetPr>
  <dimension ref="B1:M590"/>
  <sheetViews>
    <sheetView rightToLeft="1" workbookViewId="0"/>
  </sheetViews>
  <sheetFormatPr defaultColWidth="9.140625" defaultRowHeight="18"/>
  <cols>
    <col min="1" max="1" width="6.28515625" style="1" customWidth="1"/>
    <col min="2" max="2" width="27.28515625" style="2" bestFit="1" customWidth="1"/>
    <col min="3" max="3" width="51.5703125" style="2" bestFit="1" customWidth="1"/>
    <col min="4" max="4" width="6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6.28515625" style="1" bestFit="1" customWidth="1"/>
    <col min="11" max="11" width="9.140625" style="1" bestFit="1"/>
    <col min="12" max="12" width="9" style="1" bestFit="1" customWidth="1"/>
    <col min="13" max="16384" width="9.140625" style="1"/>
  </cols>
  <sheetData>
    <row r="1" spans="2:13">
      <c r="B1" s="46" t="s">
        <v>124</v>
      </c>
      <c r="C1" s="67" t="s" vm="1">
        <v>201</v>
      </c>
    </row>
    <row r="2" spans="2:13">
      <c r="B2" s="46" t="s">
        <v>123</v>
      </c>
      <c r="C2" s="67" t="s">
        <v>202</v>
      </c>
    </row>
    <row r="3" spans="2:13">
      <c r="B3" s="46" t="s">
        <v>125</v>
      </c>
      <c r="C3" s="67" t="s">
        <v>203</v>
      </c>
    </row>
    <row r="4" spans="2:13">
      <c r="B4" s="46" t="s">
        <v>126</v>
      </c>
      <c r="C4" s="67">
        <v>2146</v>
      </c>
    </row>
    <row r="6" spans="2:13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3" ht="26.25" customHeight="1">
      <c r="B7" s="120" t="s">
        <v>74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  <c r="M7" s="3"/>
    </row>
    <row r="8" spans="2:13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30" t="s">
        <v>129</v>
      </c>
    </row>
    <row r="9" spans="2:13" s="3" customFormat="1">
      <c r="B9" s="14"/>
      <c r="C9" s="29"/>
      <c r="D9" s="29"/>
      <c r="E9" s="29"/>
      <c r="F9" s="29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3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3" s="4" customFormat="1" ht="18" customHeight="1">
      <c r="B11" s="90" t="s">
        <v>38</v>
      </c>
      <c r="C11" s="71"/>
      <c r="D11" s="71"/>
      <c r="E11" s="71"/>
      <c r="F11" s="71"/>
      <c r="G11" s="79"/>
      <c r="H11" s="81"/>
      <c r="I11" s="79">
        <v>-56.823395603000009</v>
      </c>
      <c r="J11" s="71"/>
      <c r="K11" s="80">
        <f>I11/$I$11</f>
        <v>1</v>
      </c>
      <c r="L11" s="80">
        <f>I11/'סכום נכסי הקרן'!$C$42</f>
        <v>-2.3937261008989581E-3</v>
      </c>
    </row>
    <row r="12" spans="2:13">
      <c r="B12" s="89" t="s">
        <v>173</v>
      </c>
      <c r="C12" s="69"/>
      <c r="D12" s="69"/>
      <c r="E12" s="69"/>
      <c r="F12" s="69"/>
      <c r="G12" s="76"/>
      <c r="H12" s="78"/>
      <c r="I12" s="76">
        <v>-3.6818591670000003</v>
      </c>
      <c r="J12" s="69"/>
      <c r="K12" s="77">
        <f t="shared" ref="K12:K15" si="0">I12/$I$11</f>
        <v>6.4794775601295027E-2</v>
      </c>
      <c r="L12" s="77">
        <f>I12/'סכום נכסי הקרן'!$C$42</f>
        <v>-1.5510094555871089E-4</v>
      </c>
    </row>
    <row r="13" spans="2:13">
      <c r="B13" s="85" t="s">
        <v>170</v>
      </c>
      <c r="C13" s="71"/>
      <c r="D13" s="71"/>
      <c r="E13" s="71"/>
      <c r="F13" s="71"/>
      <c r="G13" s="79"/>
      <c r="H13" s="81"/>
      <c r="I13" s="79">
        <v>-3.6818591670000003</v>
      </c>
      <c r="J13" s="71"/>
      <c r="K13" s="80">
        <f t="shared" si="0"/>
        <v>6.4794775601295027E-2</v>
      </c>
      <c r="L13" s="80">
        <f>I13/'סכום נכסי הקרן'!$C$42</f>
        <v>-1.5510094555871089E-4</v>
      </c>
    </row>
    <row r="14" spans="2:13">
      <c r="B14" s="75" t="s">
        <v>973</v>
      </c>
      <c r="C14" s="69" t="s">
        <v>974</v>
      </c>
      <c r="D14" s="82" t="s">
        <v>99</v>
      </c>
      <c r="E14" s="82" t="s">
        <v>529</v>
      </c>
      <c r="F14" s="82" t="s">
        <v>111</v>
      </c>
      <c r="G14" s="76">
        <v>0.622251</v>
      </c>
      <c r="H14" s="78">
        <v>168000</v>
      </c>
      <c r="I14" s="76">
        <v>1.04538168</v>
      </c>
      <c r="J14" s="69"/>
      <c r="K14" s="77">
        <f t="shared" si="0"/>
        <v>-1.8397029408513715E-2</v>
      </c>
      <c r="L14" s="77">
        <f>I14/'סכום נכסי הקרן'!$C$42</f>
        <v>4.4037449474164992E-5</v>
      </c>
    </row>
    <row r="15" spans="2:13">
      <c r="B15" s="75" t="s">
        <v>975</v>
      </c>
      <c r="C15" s="69" t="s">
        <v>976</v>
      </c>
      <c r="D15" s="82" t="s">
        <v>99</v>
      </c>
      <c r="E15" s="82" t="s">
        <v>529</v>
      </c>
      <c r="F15" s="82" t="s">
        <v>111</v>
      </c>
      <c r="G15" s="76">
        <v>-0.622251</v>
      </c>
      <c r="H15" s="78">
        <v>759700</v>
      </c>
      <c r="I15" s="76">
        <v>-4.727240847</v>
      </c>
      <c r="J15" s="69"/>
      <c r="K15" s="77">
        <f t="shared" si="0"/>
        <v>8.3191805009808745E-2</v>
      </c>
      <c r="L15" s="77">
        <f>I15/'סכום נכסי הקרן'!$C$42</f>
        <v>-1.9913839503287587E-4</v>
      </c>
    </row>
    <row r="16" spans="2:13">
      <c r="B16" s="72"/>
      <c r="C16" s="69"/>
      <c r="D16" s="69"/>
      <c r="E16" s="69"/>
      <c r="F16" s="69"/>
      <c r="G16" s="76"/>
      <c r="H16" s="78"/>
      <c r="I16" s="69"/>
      <c r="J16" s="69"/>
      <c r="K16" s="77"/>
      <c r="L16" s="77"/>
    </row>
    <row r="17" spans="2:12">
      <c r="B17" s="89" t="s">
        <v>172</v>
      </c>
      <c r="C17" s="69"/>
      <c r="D17" s="69"/>
      <c r="E17" s="69"/>
      <c r="F17" s="69"/>
      <c r="G17" s="76"/>
      <c r="H17" s="78"/>
      <c r="I17" s="76">
        <v>-53.14153643600001</v>
      </c>
      <c r="J17" s="69"/>
      <c r="K17" s="77">
        <f t="shared" ref="K17:K21" si="1">I17/$I$11</f>
        <v>0.93520522439870502</v>
      </c>
      <c r="L17" s="77">
        <f>I17/'סכום נכסי הקרן'!$C$42</f>
        <v>-2.2386251553402469E-3</v>
      </c>
    </row>
    <row r="18" spans="2:12">
      <c r="B18" s="85" t="s">
        <v>170</v>
      </c>
      <c r="C18" s="71"/>
      <c r="D18" s="71"/>
      <c r="E18" s="71"/>
      <c r="F18" s="71"/>
      <c r="G18" s="79"/>
      <c r="H18" s="81"/>
      <c r="I18" s="79">
        <v>-53.14153643600001</v>
      </c>
      <c r="J18" s="71"/>
      <c r="K18" s="80">
        <f t="shared" si="1"/>
        <v>0.93520522439870502</v>
      </c>
      <c r="L18" s="80">
        <f>I18/'סכום נכסי הקרן'!$C$42</f>
        <v>-2.2386251553402469E-3</v>
      </c>
    </row>
    <row r="19" spans="2:12">
      <c r="B19" s="75" t="s">
        <v>977</v>
      </c>
      <c r="C19" s="69" t="s">
        <v>978</v>
      </c>
      <c r="D19" s="82" t="s">
        <v>25</v>
      </c>
      <c r="E19" s="82" t="s">
        <v>529</v>
      </c>
      <c r="F19" s="82" t="s">
        <v>110</v>
      </c>
      <c r="G19" s="76">
        <v>-1.1986380000000001</v>
      </c>
      <c r="H19" s="78">
        <v>16900</v>
      </c>
      <c r="I19" s="76">
        <v>-70.210700305000003</v>
      </c>
      <c r="J19" s="69"/>
      <c r="K19" s="77">
        <f t="shared" si="1"/>
        <v>1.2355949439475808</v>
      </c>
      <c r="L19" s="77">
        <f>I19/'סכום נכסי הקרן'!$C$42</f>
        <v>-2.9576758674661088E-3</v>
      </c>
    </row>
    <row r="20" spans="2:12">
      <c r="B20" s="75" t="s">
        <v>979</v>
      </c>
      <c r="C20" s="69" t="s">
        <v>980</v>
      </c>
      <c r="D20" s="82" t="s">
        <v>25</v>
      </c>
      <c r="E20" s="82" t="s">
        <v>529</v>
      </c>
      <c r="F20" s="82" t="s">
        <v>112</v>
      </c>
      <c r="G20" s="76">
        <v>3.0883280000000002</v>
      </c>
      <c r="H20" s="78">
        <v>4490</v>
      </c>
      <c r="I20" s="76">
        <v>5.38411975</v>
      </c>
      <c r="J20" s="69"/>
      <c r="K20" s="77">
        <f t="shared" si="1"/>
        <v>-9.4751812926078358E-2</v>
      </c>
      <c r="L20" s="77">
        <f>I20/'סכום נכסי הקרן'!$C$42</f>
        <v>2.2680988770864901E-4</v>
      </c>
    </row>
    <row r="21" spans="2:12">
      <c r="B21" s="75" t="s">
        <v>981</v>
      </c>
      <c r="C21" s="69" t="s">
        <v>982</v>
      </c>
      <c r="D21" s="82" t="s">
        <v>25</v>
      </c>
      <c r="E21" s="82" t="s">
        <v>529</v>
      </c>
      <c r="F21" s="82" t="s">
        <v>112</v>
      </c>
      <c r="G21" s="76">
        <v>4.28085</v>
      </c>
      <c r="H21" s="78">
        <v>7030</v>
      </c>
      <c r="I21" s="76">
        <v>11.685044119000001</v>
      </c>
      <c r="J21" s="69"/>
      <c r="K21" s="77">
        <f t="shared" si="1"/>
        <v>-0.20563790662279754</v>
      </c>
      <c r="L21" s="77">
        <f>I21/'סכום נכסי הקרן'!$C$42</f>
        <v>4.9224082441721322E-4</v>
      </c>
    </row>
    <row r="22" spans="2:12">
      <c r="B22" s="72"/>
      <c r="C22" s="69"/>
      <c r="D22" s="69"/>
      <c r="E22" s="69"/>
      <c r="F22" s="69"/>
      <c r="G22" s="76"/>
      <c r="H22" s="78"/>
      <c r="I22" s="69"/>
      <c r="J22" s="69"/>
      <c r="K22" s="77"/>
      <c r="L22" s="69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109" t="s">
        <v>194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109" t="s">
        <v>91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109" t="s">
        <v>177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109" t="s">
        <v>185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</row>
    <row r="116" spans="2:12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</row>
    <row r="117" spans="2:12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</row>
    <row r="118" spans="2:12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</row>
    <row r="119" spans="2:12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</row>
    <row r="120" spans="2:12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</row>
    <row r="121" spans="2:12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</row>
    <row r="122" spans="2:12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2:12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2:12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2:12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2:12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2:12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2:12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2:12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2:12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2:12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2:12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2:12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2:12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2:12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2:12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2:12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2:12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2:12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2:12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2:12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2:12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2:12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2:12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2:12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2:12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2:12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2:12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2:12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2:12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2:12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2:12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2:12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2:12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2:12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2:12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2:12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2:12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2:12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2:12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2:12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2:12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2:12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2:12">
      <c r="B474" s="100"/>
      <c r="C474" s="99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2:12">
      <c r="B475" s="100"/>
      <c r="C475" s="99"/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2:12">
      <c r="B476" s="100"/>
      <c r="C476" s="99"/>
      <c r="D476" s="99"/>
      <c r="E476" s="99"/>
      <c r="F476" s="99"/>
      <c r="G476" s="99"/>
      <c r="H476" s="99"/>
      <c r="I476" s="99"/>
      <c r="J476" s="99"/>
      <c r="K476" s="99"/>
      <c r="L476" s="99"/>
    </row>
    <row r="477" spans="2:12">
      <c r="B477" s="100"/>
      <c r="C477" s="99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2:12">
      <c r="B478" s="100"/>
      <c r="C478" s="99"/>
      <c r="D478" s="99"/>
      <c r="E478" s="99"/>
      <c r="F478" s="99"/>
      <c r="G478" s="99"/>
      <c r="H478" s="99"/>
      <c r="I478" s="99"/>
      <c r="J478" s="99"/>
      <c r="K478" s="99"/>
      <c r="L478" s="99"/>
    </row>
    <row r="479" spans="2:12">
      <c r="B479" s="100"/>
      <c r="C479" s="99"/>
      <c r="D479" s="99"/>
      <c r="E479" s="99"/>
      <c r="F479" s="99"/>
      <c r="G479" s="99"/>
      <c r="H479" s="99"/>
      <c r="I479" s="99"/>
      <c r="J479" s="99"/>
      <c r="K479" s="99"/>
      <c r="L479" s="99"/>
    </row>
    <row r="480" spans="2:12">
      <c r="B480" s="100"/>
      <c r="C480" s="99"/>
      <c r="D480" s="99"/>
      <c r="E480" s="99"/>
      <c r="F480" s="99"/>
      <c r="G480" s="99"/>
      <c r="H480" s="99"/>
      <c r="I480" s="99"/>
      <c r="J480" s="99"/>
      <c r="K480" s="99"/>
      <c r="L480" s="99"/>
    </row>
    <row r="481" spans="2:12">
      <c r="B481" s="100"/>
      <c r="C481" s="99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2:12">
      <c r="B482" s="100"/>
      <c r="C482" s="99"/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2:12">
      <c r="B483" s="100"/>
      <c r="C483" s="99"/>
      <c r="D483" s="99"/>
      <c r="E483" s="99"/>
      <c r="F483" s="99"/>
      <c r="G483" s="99"/>
      <c r="H483" s="99"/>
      <c r="I483" s="99"/>
      <c r="J483" s="99"/>
      <c r="K483" s="99"/>
      <c r="L483" s="99"/>
    </row>
    <row r="484" spans="2:12">
      <c r="B484" s="100"/>
      <c r="C484" s="99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2:12">
      <c r="B485" s="100"/>
      <c r="C485" s="99"/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2:12">
      <c r="B486" s="100"/>
      <c r="C486" s="99"/>
      <c r="D486" s="99"/>
      <c r="E486" s="99"/>
      <c r="F486" s="99"/>
      <c r="G486" s="99"/>
      <c r="H486" s="99"/>
      <c r="I486" s="99"/>
      <c r="J486" s="99"/>
      <c r="K486" s="99"/>
      <c r="L486" s="99"/>
    </row>
    <row r="487" spans="2:12">
      <c r="B487" s="100"/>
      <c r="C487" s="99"/>
      <c r="D487" s="99"/>
      <c r="E487" s="99"/>
      <c r="F487" s="99"/>
      <c r="G487" s="99"/>
      <c r="H487" s="99"/>
      <c r="I487" s="99"/>
      <c r="J487" s="99"/>
      <c r="K487" s="99"/>
      <c r="L487" s="99"/>
    </row>
    <row r="488" spans="2:12">
      <c r="B488" s="100"/>
      <c r="C488" s="99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2:12">
      <c r="B489" s="100"/>
      <c r="C489" s="99"/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2:12">
      <c r="B490" s="100"/>
      <c r="C490" s="99"/>
      <c r="D490" s="99"/>
      <c r="E490" s="99"/>
      <c r="F490" s="99"/>
      <c r="G490" s="99"/>
      <c r="H490" s="99"/>
      <c r="I490" s="99"/>
      <c r="J490" s="99"/>
      <c r="K490" s="99"/>
      <c r="L490" s="99"/>
    </row>
    <row r="491" spans="2:12">
      <c r="B491" s="100"/>
      <c r="C491" s="99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2:12">
      <c r="B492" s="100"/>
      <c r="C492" s="99"/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2:12">
      <c r="B493" s="100"/>
      <c r="C493" s="99"/>
      <c r="D493" s="99"/>
      <c r="E493" s="99"/>
      <c r="F493" s="99"/>
      <c r="G493" s="99"/>
      <c r="H493" s="99"/>
      <c r="I493" s="99"/>
      <c r="J493" s="99"/>
      <c r="K493" s="99"/>
      <c r="L493" s="99"/>
    </row>
    <row r="494" spans="2:12">
      <c r="B494" s="100"/>
      <c r="C494" s="99"/>
      <c r="D494" s="99"/>
      <c r="E494" s="99"/>
      <c r="F494" s="99"/>
      <c r="G494" s="99"/>
      <c r="H494" s="99"/>
      <c r="I494" s="99"/>
      <c r="J494" s="99"/>
      <c r="K494" s="99"/>
      <c r="L494" s="99"/>
    </row>
    <row r="495" spans="2:12">
      <c r="B495" s="100"/>
      <c r="C495" s="99"/>
      <c r="D495" s="99"/>
      <c r="E495" s="99"/>
      <c r="F495" s="99"/>
      <c r="G495" s="99"/>
      <c r="H495" s="99"/>
      <c r="I495" s="99"/>
      <c r="J495" s="99"/>
      <c r="K495" s="99"/>
      <c r="L495" s="99"/>
    </row>
    <row r="496" spans="2:12">
      <c r="B496" s="100"/>
      <c r="C496" s="99"/>
      <c r="D496" s="99"/>
      <c r="E496" s="99"/>
      <c r="F496" s="99"/>
      <c r="G496" s="99"/>
      <c r="H496" s="99"/>
      <c r="I496" s="99"/>
      <c r="J496" s="99"/>
      <c r="K496" s="99"/>
      <c r="L496" s="99"/>
    </row>
    <row r="497" spans="2:12">
      <c r="B497" s="100"/>
      <c r="C497" s="99"/>
      <c r="D497" s="99"/>
      <c r="E497" s="99"/>
      <c r="F497" s="99"/>
      <c r="G497" s="99"/>
      <c r="H497" s="99"/>
      <c r="I497" s="99"/>
      <c r="J497" s="99"/>
      <c r="K497" s="99"/>
      <c r="L497" s="99"/>
    </row>
    <row r="498" spans="2:12">
      <c r="B498" s="100"/>
      <c r="C498" s="99"/>
      <c r="D498" s="99"/>
      <c r="E498" s="99"/>
      <c r="F498" s="99"/>
      <c r="G498" s="99"/>
      <c r="H498" s="99"/>
      <c r="I498" s="99"/>
      <c r="J498" s="99"/>
      <c r="K498" s="99"/>
      <c r="L498" s="99"/>
    </row>
    <row r="499" spans="2:12">
      <c r="B499" s="100"/>
      <c r="C499" s="99"/>
      <c r="D499" s="99"/>
      <c r="E499" s="99"/>
      <c r="F499" s="99"/>
      <c r="G499" s="99"/>
      <c r="H499" s="99"/>
      <c r="I499" s="99"/>
      <c r="J499" s="99"/>
      <c r="K499" s="99"/>
      <c r="L499" s="99"/>
    </row>
    <row r="500" spans="2:12">
      <c r="B500" s="100"/>
      <c r="C500" s="99"/>
      <c r="D500" s="99"/>
      <c r="E500" s="99"/>
      <c r="F500" s="99"/>
      <c r="G500" s="99"/>
      <c r="H500" s="99"/>
      <c r="I500" s="99"/>
      <c r="J500" s="99"/>
      <c r="K500" s="99"/>
      <c r="L500" s="99"/>
    </row>
    <row r="501" spans="2:12">
      <c r="B501" s="100"/>
      <c r="C501" s="99"/>
      <c r="D501" s="99"/>
      <c r="E501" s="99"/>
      <c r="F501" s="99"/>
      <c r="G501" s="99"/>
      <c r="H501" s="99"/>
      <c r="I501" s="99"/>
      <c r="J501" s="99"/>
      <c r="K501" s="99"/>
      <c r="L501" s="99"/>
    </row>
    <row r="502" spans="2:12">
      <c r="B502" s="100"/>
      <c r="C502" s="99"/>
      <c r="D502" s="99"/>
      <c r="E502" s="99"/>
      <c r="F502" s="99"/>
      <c r="G502" s="99"/>
      <c r="H502" s="99"/>
      <c r="I502" s="99"/>
      <c r="J502" s="99"/>
      <c r="K502" s="99"/>
      <c r="L502" s="99"/>
    </row>
    <row r="503" spans="2:12">
      <c r="B503" s="100"/>
      <c r="C503" s="99"/>
      <c r="D503" s="99"/>
      <c r="E503" s="99"/>
      <c r="F503" s="99"/>
      <c r="G503" s="99"/>
      <c r="H503" s="99"/>
      <c r="I503" s="99"/>
      <c r="J503" s="99"/>
      <c r="K503" s="99"/>
      <c r="L503" s="99"/>
    </row>
    <row r="504" spans="2:12">
      <c r="B504" s="100"/>
      <c r="C504" s="99"/>
      <c r="D504" s="99"/>
      <c r="E504" s="99"/>
      <c r="F504" s="99"/>
      <c r="G504" s="99"/>
      <c r="H504" s="99"/>
      <c r="I504" s="99"/>
      <c r="J504" s="99"/>
      <c r="K504" s="99"/>
      <c r="L504" s="99"/>
    </row>
    <row r="505" spans="2:12">
      <c r="B505" s="100"/>
      <c r="C505" s="99"/>
      <c r="D505" s="99"/>
      <c r="E505" s="99"/>
      <c r="F505" s="99"/>
      <c r="G505" s="99"/>
      <c r="H505" s="99"/>
      <c r="I505" s="99"/>
      <c r="J505" s="99"/>
      <c r="K505" s="99"/>
      <c r="L505" s="99"/>
    </row>
    <row r="506" spans="2:12">
      <c r="B506" s="100"/>
      <c r="C506" s="99"/>
      <c r="D506" s="99"/>
      <c r="E506" s="99"/>
      <c r="F506" s="99"/>
      <c r="G506" s="99"/>
      <c r="H506" s="99"/>
      <c r="I506" s="99"/>
      <c r="J506" s="99"/>
      <c r="K506" s="99"/>
      <c r="L506" s="99"/>
    </row>
    <row r="507" spans="2:12">
      <c r="B507" s="100"/>
      <c r="C507" s="99"/>
      <c r="D507" s="99"/>
      <c r="E507" s="99"/>
      <c r="F507" s="99"/>
      <c r="G507" s="99"/>
      <c r="H507" s="99"/>
      <c r="I507" s="99"/>
      <c r="J507" s="99"/>
      <c r="K507" s="99"/>
      <c r="L507" s="99"/>
    </row>
    <row r="508" spans="2:12">
      <c r="B508" s="100"/>
      <c r="C508" s="99"/>
      <c r="D508" s="99"/>
      <c r="E508" s="99"/>
      <c r="F508" s="99"/>
      <c r="G508" s="99"/>
      <c r="H508" s="99"/>
      <c r="I508" s="99"/>
      <c r="J508" s="99"/>
      <c r="K508" s="99"/>
      <c r="L508" s="99"/>
    </row>
    <row r="509" spans="2:12">
      <c r="B509" s="100"/>
      <c r="C509" s="99"/>
      <c r="D509" s="99"/>
      <c r="E509" s="99"/>
      <c r="F509" s="99"/>
      <c r="G509" s="99"/>
      <c r="H509" s="99"/>
      <c r="I509" s="99"/>
      <c r="J509" s="99"/>
      <c r="K509" s="99"/>
      <c r="L509" s="99"/>
    </row>
    <row r="510" spans="2:12">
      <c r="B510" s="100"/>
      <c r="C510" s="99"/>
      <c r="D510" s="99"/>
      <c r="E510" s="99"/>
      <c r="F510" s="99"/>
      <c r="G510" s="99"/>
      <c r="H510" s="99"/>
      <c r="I510" s="99"/>
      <c r="J510" s="99"/>
      <c r="K510" s="99"/>
      <c r="L510" s="99"/>
    </row>
    <row r="511" spans="2:12">
      <c r="B511" s="100"/>
      <c r="C511" s="99"/>
      <c r="D511" s="99"/>
      <c r="E511" s="99"/>
      <c r="F511" s="99"/>
      <c r="G511" s="99"/>
      <c r="H511" s="99"/>
      <c r="I511" s="99"/>
      <c r="J511" s="99"/>
      <c r="K511" s="99"/>
      <c r="L511" s="99"/>
    </row>
    <row r="512" spans="2:12">
      <c r="B512" s="100"/>
      <c r="C512" s="99"/>
      <c r="D512" s="99"/>
      <c r="E512" s="99"/>
      <c r="F512" s="99"/>
      <c r="G512" s="99"/>
      <c r="H512" s="99"/>
      <c r="I512" s="99"/>
      <c r="J512" s="99"/>
      <c r="K512" s="99"/>
      <c r="L512" s="99"/>
    </row>
    <row r="513" spans="2:12">
      <c r="B513" s="100"/>
      <c r="C513" s="99"/>
      <c r="D513" s="99"/>
      <c r="E513" s="99"/>
      <c r="F513" s="99"/>
      <c r="G513" s="99"/>
      <c r="H513" s="99"/>
      <c r="I513" s="99"/>
      <c r="J513" s="99"/>
      <c r="K513" s="99"/>
      <c r="L513" s="99"/>
    </row>
    <row r="514" spans="2:12">
      <c r="B514" s="100"/>
      <c r="C514" s="99"/>
      <c r="D514" s="99"/>
      <c r="E514" s="99"/>
      <c r="F514" s="99"/>
      <c r="G514" s="99"/>
      <c r="H514" s="99"/>
      <c r="I514" s="99"/>
      <c r="J514" s="99"/>
      <c r="K514" s="99"/>
      <c r="L514" s="99"/>
    </row>
    <row r="515" spans="2:12">
      <c r="B515" s="100"/>
      <c r="C515" s="99"/>
      <c r="D515" s="99"/>
      <c r="E515" s="99"/>
      <c r="F515" s="99"/>
      <c r="G515" s="99"/>
      <c r="H515" s="99"/>
      <c r="I515" s="99"/>
      <c r="J515" s="99"/>
      <c r="K515" s="99"/>
      <c r="L515" s="99"/>
    </row>
    <row r="516" spans="2:12">
      <c r="B516" s="100"/>
      <c r="C516" s="99"/>
      <c r="D516" s="99"/>
      <c r="E516" s="99"/>
      <c r="F516" s="99"/>
      <c r="G516" s="99"/>
      <c r="H516" s="99"/>
      <c r="I516" s="99"/>
      <c r="J516" s="99"/>
      <c r="K516" s="99"/>
      <c r="L516" s="99"/>
    </row>
    <row r="517" spans="2:12">
      <c r="B517" s="100"/>
      <c r="C517" s="99"/>
      <c r="D517" s="99"/>
      <c r="E517" s="99"/>
      <c r="F517" s="99"/>
      <c r="G517" s="99"/>
      <c r="H517" s="99"/>
      <c r="I517" s="99"/>
      <c r="J517" s="99"/>
      <c r="K517" s="99"/>
      <c r="L517" s="99"/>
    </row>
    <row r="518" spans="2:12">
      <c r="B518" s="100"/>
      <c r="C518" s="99"/>
      <c r="D518" s="99"/>
      <c r="E518" s="99"/>
      <c r="F518" s="99"/>
      <c r="G518" s="99"/>
      <c r="H518" s="99"/>
      <c r="I518" s="99"/>
      <c r="J518" s="99"/>
      <c r="K518" s="99"/>
      <c r="L518" s="99"/>
    </row>
    <row r="519" spans="2:12">
      <c r="B519" s="100"/>
      <c r="C519" s="99"/>
      <c r="D519" s="99"/>
      <c r="E519" s="99"/>
      <c r="F519" s="99"/>
      <c r="G519" s="99"/>
      <c r="H519" s="99"/>
      <c r="I519" s="99"/>
      <c r="J519" s="99"/>
      <c r="K519" s="99"/>
      <c r="L519" s="99"/>
    </row>
    <row r="520" spans="2:12">
      <c r="B520" s="100"/>
      <c r="C520" s="99"/>
      <c r="D520" s="99"/>
      <c r="E520" s="99"/>
      <c r="F520" s="99"/>
      <c r="G520" s="99"/>
      <c r="H520" s="99"/>
      <c r="I520" s="99"/>
      <c r="J520" s="99"/>
      <c r="K520" s="99"/>
      <c r="L520" s="99"/>
    </row>
    <row r="521" spans="2:12">
      <c r="B521" s="100"/>
      <c r="C521" s="99"/>
      <c r="D521" s="99"/>
      <c r="E521" s="99"/>
      <c r="F521" s="99"/>
      <c r="G521" s="99"/>
      <c r="H521" s="99"/>
      <c r="I521" s="99"/>
      <c r="J521" s="99"/>
      <c r="K521" s="99"/>
      <c r="L521" s="99"/>
    </row>
    <row r="522" spans="2:12">
      <c r="B522" s="100"/>
      <c r="C522" s="99"/>
      <c r="D522" s="99"/>
      <c r="E522" s="99"/>
      <c r="F522" s="99"/>
      <c r="G522" s="99"/>
      <c r="H522" s="99"/>
      <c r="I522" s="99"/>
      <c r="J522" s="99"/>
      <c r="K522" s="99"/>
      <c r="L522" s="99"/>
    </row>
    <row r="523" spans="2:12">
      <c r="B523" s="100"/>
      <c r="C523" s="99"/>
      <c r="D523" s="99"/>
      <c r="E523" s="99"/>
      <c r="F523" s="99"/>
      <c r="G523" s="99"/>
      <c r="H523" s="99"/>
      <c r="I523" s="99"/>
      <c r="J523" s="99"/>
      <c r="K523" s="99"/>
      <c r="L523" s="99"/>
    </row>
    <row r="524" spans="2:12">
      <c r="B524" s="100"/>
      <c r="C524" s="99"/>
      <c r="D524" s="99"/>
      <c r="E524" s="99"/>
      <c r="F524" s="99"/>
      <c r="G524" s="99"/>
      <c r="H524" s="99"/>
      <c r="I524" s="99"/>
      <c r="J524" s="99"/>
      <c r="K524" s="99"/>
      <c r="L524" s="99"/>
    </row>
    <row r="525" spans="2:12">
      <c r="B525" s="100"/>
      <c r="C525" s="99"/>
      <c r="D525" s="99"/>
      <c r="E525" s="99"/>
      <c r="F525" s="99"/>
      <c r="G525" s="99"/>
      <c r="H525" s="99"/>
      <c r="I525" s="99"/>
      <c r="J525" s="99"/>
      <c r="K525" s="99"/>
      <c r="L525" s="99"/>
    </row>
    <row r="526" spans="2:12">
      <c r="B526" s="100"/>
      <c r="C526" s="99"/>
      <c r="D526" s="99"/>
      <c r="E526" s="99"/>
      <c r="F526" s="99"/>
      <c r="G526" s="99"/>
      <c r="H526" s="99"/>
      <c r="I526" s="99"/>
      <c r="J526" s="99"/>
      <c r="K526" s="99"/>
      <c r="L526" s="99"/>
    </row>
    <row r="527" spans="2:12">
      <c r="B527" s="100"/>
      <c r="C527" s="99"/>
      <c r="D527" s="99"/>
      <c r="E527" s="99"/>
      <c r="F527" s="99"/>
      <c r="G527" s="99"/>
      <c r="H527" s="99"/>
      <c r="I527" s="99"/>
      <c r="J527" s="99"/>
      <c r="K527" s="99"/>
      <c r="L527" s="99"/>
    </row>
    <row r="528" spans="2:12">
      <c r="B528" s="100"/>
      <c r="C528" s="99"/>
      <c r="D528" s="99"/>
      <c r="E528" s="99"/>
      <c r="F528" s="99"/>
      <c r="G528" s="99"/>
      <c r="H528" s="99"/>
      <c r="I528" s="99"/>
      <c r="J528" s="99"/>
      <c r="K528" s="99"/>
      <c r="L528" s="99"/>
    </row>
    <row r="529" spans="2:12">
      <c r="B529" s="100"/>
      <c r="C529" s="99"/>
      <c r="D529" s="99"/>
      <c r="E529" s="99"/>
      <c r="F529" s="99"/>
      <c r="G529" s="99"/>
      <c r="H529" s="99"/>
      <c r="I529" s="99"/>
      <c r="J529" s="99"/>
      <c r="K529" s="99"/>
      <c r="L529" s="99"/>
    </row>
    <row r="530" spans="2:12">
      <c r="B530" s="100"/>
      <c r="C530" s="99"/>
      <c r="D530" s="99"/>
      <c r="E530" s="99"/>
      <c r="F530" s="99"/>
      <c r="G530" s="99"/>
      <c r="H530" s="99"/>
      <c r="I530" s="99"/>
      <c r="J530" s="99"/>
      <c r="K530" s="99"/>
      <c r="L530" s="99"/>
    </row>
    <row r="531" spans="2:12">
      <c r="B531" s="100"/>
      <c r="C531" s="99"/>
      <c r="D531" s="99"/>
      <c r="E531" s="99"/>
      <c r="F531" s="99"/>
      <c r="G531" s="99"/>
      <c r="H531" s="99"/>
      <c r="I531" s="99"/>
      <c r="J531" s="99"/>
      <c r="K531" s="99"/>
      <c r="L531" s="99"/>
    </row>
    <row r="532" spans="2:12">
      <c r="B532" s="100"/>
      <c r="C532" s="99"/>
      <c r="D532" s="99"/>
      <c r="E532" s="99"/>
      <c r="F532" s="99"/>
      <c r="G532" s="99"/>
      <c r="H532" s="99"/>
      <c r="I532" s="99"/>
      <c r="J532" s="99"/>
      <c r="K532" s="99"/>
      <c r="L532" s="99"/>
    </row>
    <row r="533" spans="2:12">
      <c r="B533" s="100"/>
      <c r="C533" s="99"/>
      <c r="D533" s="99"/>
      <c r="E533" s="99"/>
      <c r="F533" s="99"/>
      <c r="G533" s="99"/>
      <c r="H533" s="99"/>
      <c r="I533" s="99"/>
      <c r="J533" s="99"/>
      <c r="K533" s="99"/>
      <c r="L533" s="99"/>
    </row>
    <row r="534" spans="2:12">
      <c r="B534" s="100"/>
      <c r="C534" s="99"/>
      <c r="D534" s="99"/>
      <c r="E534" s="99"/>
      <c r="F534" s="99"/>
      <c r="G534" s="99"/>
      <c r="H534" s="99"/>
      <c r="I534" s="99"/>
      <c r="J534" s="99"/>
      <c r="K534" s="99"/>
      <c r="L534" s="99"/>
    </row>
    <row r="535" spans="2:12">
      <c r="B535" s="100"/>
      <c r="C535" s="99"/>
      <c r="D535" s="99"/>
      <c r="E535" s="99"/>
      <c r="F535" s="99"/>
      <c r="G535" s="99"/>
      <c r="H535" s="99"/>
      <c r="I535" s="99"/>
      <c r="J535" s="99"/>
      <c r="K535" s="99"/>
      <c r="L535" s="99"/>
    </row>
    <row r="536" spans="2:12">
      <c r="B536" s="100"/>
      <c r="C536" s="99"/>
      <c r="D536" s="99"/>
      <c r="E536" s="99"/>
      <c r="F536" s="99"/>
      <c r="G536" s="99"/>
      <c r="H536" s="99"/>
      <c r="I536" s="99"/>
      <c r="J536" s="99"/>
      <c r="K536" s="99"/>
      <c r="L536" s="99"/>
    </row>
    <row r="537" spans="2:12">
      <c r="B537" s="100"/>
      <c r="C537" s="99"/>
      <c r="D537" s="99"/>
      <c r="E537" s="99"/>
      <c r="F537" s="99"/>
      <c r="G537" s="99"/>
      <c r="H537" s="99"/>
      <c r="I537" s="99"/>
      <c r="J537" s="99"/>
      <c r="K537" s="99"/>
      <c r="L537" s="99"/>
    </row>
    <row r="538" spans="2:12">
      <c r="B538" s="100"/>
      <c r="C538" s="99"/>
      <c r="D538" s="99"/>
      <c r="E538" s="99"/>
      <c r="F538" s="99"/>
      <c r="G538" s="99"/>
      <c r="H538" s="99"/>
      <c r="I538" s="99"/>
      <c r="J538" s="99"/>
      <c r="K538" s="99"/>
      <c r="L538" s="99"/>
    </row>
    <row r="539" spans="2:12">
      <c r="B539" s="100"/>
      <c r="C539" s="99"/>
      <c r="D539" s="99"/>
      <c r="E539" s="99"/>
      <c r="F539" s="99"/>
      <c r="G539" s="99"/>
      <c r="H539" s="99"/>
      <c r="I539" s="99"/>
      <c r="J539" s="99"/>
      <c r="K539" s="99"/>
      <c r="L539" s="99"/>
    </row>
    <row r="540" spans="2:12">
      <c r="B540" s="100"/>
      <c r="C540" s="99"/>
      <c r="D540" s="99"/>
      <c r="E540" s="99"/>
      <c r="F540" s="99"/>
      <c r="G540" s="99"/>
      <c r="H540" s="99"/>
      <c r="I540" s="99"/>
      <c r="J540" s="99"/>
      <c r="K540" s="99"/>
      <c r="L540" s="99"/>
    </row>
    <row r="541" spans="2:12">
      <c r="B541" s="100"/>
      <c r="C541" s="99"/>
      <c r="D541" s="99"/>
      <c r="E541" s="99"/>
      <c r="F541" s="99"/>
      <c r="G541" s="99"/>
      <c r="H541" s="99"/>
      <c r="I541" s="99"/>
      <c r="J541" s="99"/>
      <c r="K541" s="99"/>
      <c r="L541" s="99"/>
    </row>
    <row r="542" spans="2:12">
      <c r="B542" s="100"/>
      <c r="C542" s="99"/>
      <c r="D542" s="99"/>
      <c r="E542" s="99"/>
      <c r="F542" s="99"/>
      <c r="G542" s="99"/>
      <c r="H542" s="99"/>
      <c r="I542" s="99"/>
      <c r="J542" s="99"/>
      <c r="K542" s="99"/>
      <c r="L542" s="99"/>
    </row>
    <row r="543" spans="2:12">
      <c r="B543" s="100"/>
      <c r="C543" s="99"/>
      <c r="D543" s="99"/>
      <c r="E543" s="99"/>
      <c r="F543" s="99"/>
      <c r="G543" s="99"/>
      <c r="H543" s="99"/>
      <c r="I543" s="99"/>
      <c r="J543" s="99"/>
      <c r="K543" s="99"/>
      <c r="L543" s="99"/>
    </row>
    <row r="544" spans="2:12">
      <c r="B544" s="100"/>
      <c r="C544" s="99"/>
      <c r="D544" s="99"/>
      <c r="E544" s="99"/>
      <c r="F544" s="99"/>
      <c r="G544" s="99"/>
      <c r="H544" s="99"/>
      <c r="I544" s="99"/>
      <c r="J544" s="99"/>
      <c r="K544" s="99"/>
      <c r="L544" s="99"/>
    </row>
    <row r="545" spans="2:12">
      <c r="B545" s="100"/>
      <c r="C545" s="99"/>
      <c r="D545" s="99"/>
      <c r="E545" s="99"/>
      <c r="F545" s="99"/>
      <c r="G545" s="99"/>
      <c r="H545" s="99"/>
      <c r="I545" s="99"/>
      <c r="J545" s="99"/>
      <c r="K545" s="99"/>
      <c r="L545" s="99"/>
    </row>
    <row r="546" spans="2:12">
      <c r="B546" s="100"/>
      <c r="C546" s="99"/>
      <c r="D546" s="99"/>
      <c r="E546" s="99"/>
      <c r="F546" s="99"/>
      <c r="G546" s="99"/>
      <c r="H546" s="99"/>
      <c r="I546" s="99"/>
      <c r="J546" s="99"/>
      <c r="K546" s="99"/>
      <c r="L546" s="99"/>
    </row>
    <row r="547" spans="2:12">
      <c r="B547" s="100"/>
      <c r="C547" s="99"/>
      <c r="D547" s="99"/>
      <c r="E547" s="99"/>
      <c r="F547" s="99"/>
      <c r="G547" s="99"/>
      <c r="H547" s="99"/>
      <c r="I547" s="99"/>
      <c r="J547" s="99"/>
      <c r="K547" s="99"/>
      <c r="L547" s="99"/>
    </row>
    <row r="548" spans="2:12">
      <c r="B548" s="100"/>
      <c r="C548" s="99"/>
      <c r="D548" s="99"/>
      <c r="E548" s="99"/>
      <c r="F548" s="99"/>
      <c r="G548" s="99"/>
      <c r="H548" s="99"/>
      <c r="I548" s="99"/>
      <c r="J548" s="99"/>
      <c r="K548" s="99"/>
      <c r="L548" s="99"/>
    </row>
    <row r="549" spans="2:12">
      <c r="B549" s="100"/>
      <c r="C549" s="99"/>
      <c r="D549" s="99"/>
      <c r="E549" s="99"/>
      <c r="F549" s="99"/>
      <c r="G549" s="99"/>
      <c r="H549" s="99"/>
      <c r="I549" s="99"/>
      <c r="J549" s="99"/>
      <c r="K549" s="99"/>
      <c r="L549" s="99"/>
    </row>
    <row r="550" spans="2:12">
      <c r="B550" s="100"/>
      <c r="C550" s="99"/>
      <c r="D550" s="99"/>
      <c r="E550" s="99"/>
      <c r="F550" s="99"/>
      <c r="G550" s="99"/>
      <c r="H550" s="99"/>
      <c r="I550" s="99"/>
      <c r="J550" s="99"/>
      <c r="K550" s="99"/>
      <c r="L550" s="99"/>
    </row>
    <row r="551" spans="2:12">
      <c r="B551" s="100"/>
      <c r="C551" s="99"/>
      <c r="D551" s="99"/>
      <c r="E551" s="99"/>
      <c r="F551" s="99"/>
      <c r="G551" s="99"/>
      <c r="H551" s="99"/>
      <c r="I551" s="99"/>
      <c r="J551" s="99"/>
      <c r="K551" s="99"/>
      <c r="L551" s="99"/>
    </row>
    <row r="552" spans="2:12">
      <c r="B552" s="100"/>
      <c r="C552" s="99"/>
      <c r="D552" s="99"/>
      <c r="E552" s="99"/>
      <c r="F552" s="99"/>
      <c r="G552" s="99"/>
      <c r="H552" s="99"/>
      <c r="I552" s="99"/>
      <c r="J552" s="99"/>
      <c r="K552" s="99"/>
      <c r="L552" s="99"/>
    </row>
    <row r="553" spans="2:12">
      <c r="B553" s="100"/>
      <c r="C553" s="99"/>
      <c r="D553" s="99"/>
      <c r="E553" s="99"/>
      <c r="F553" s="99"/>
      <c r="G553" s="99"/>
      <c r="H553" s="99"/>
      <c r="I553" s="99"/>
      <c r="J553" s="99"/>
      <c r="K553" s="99"/>
      <c r="L553" s="99"/>
    </row>
    <row r="554" spans="2:12">
      <c r="B554" s="100"/>
      <c r="C554" s="99"/>
      <c r="D554" s="99"/>
      <c r="E554" s="99"/>
      <c r="F554" s="99"/>
      <c r="G554" s="99"/>
      <c r="H554" s="99"/>
      <c r="I554" s="99"/>
      <c r="J554" s="99"/>
      <c r="K554" s="99"/>
      <c r="L554" s="99"/>
    </row>
    <row r="555" spans="2:12">
      <c r="B555" s="100"/>
      <c r="C555" s="99"/>
      <c r="D555" s="99"/>
      <c r="E555" s="99"/>
      <c r="F555" s="99"/>
      <c r="G555" s="99"/>
      <c r="H555" s="99"/>
      <c r="I555" s="99"/>
      <c r="J555" s="99"/>
      <c r="K555" s="99"/>
      <c r="L555" s="99"/>
    </row>
    <row r="556" spans="2:12">
      <c r="B556" s="100"/>
      <c r="C556" s="99"/>
      <c r="D556" s="99"/>
      <c r="E556" s="99"/>
      <c r="F556" s="99"/>
      <c r="G556" s="99"/>
      <c r="H556" s="99"/>
      <c r="I556" s="99"/>
      <c r="J556" s="99"/>
      <c r="K556" s="99"/>
      <c r="L556" s="99"/>
    </row>
    <row r="557" spans="2:12">
      <c r="B557" s="100"/>
      <c r="C557" s="99"/>
      <c r="D557" s="99"/>
      <c r="E557" s="99"/>
      <c r="F557" s="99"/>
      <c r="G557" s="99"/>
      <c r="H557" s="99"/>
      <c r="I557" s="99"/>
      <c r="J557" s="99"/>
      <c r="K557" s="99"/>
      <c r="L557" s="99"/>
    </row>
    <row r="558" spans="2:12">
      <c r="B558" s="100"/>
      <c r="C558" s="99"/>
      <c r="D558" s="99"/>
      <c r="E558" s="99"/>
      <c r="F558" s="99"/>
      <c r="G558" s="99"/>
      <c r="H558" s="99"/>
      <c r="I558" s="99"/>
      <c r="J558" s="99"/>
      <c r="K558" s="99"/>
      <c r="L558" s="99"/>
    </row>
    <row r="559" spans="2:12">
      <c r="B559" s="100"/>
      <c r="C559" s="99"/>
      <c r="D559" s="99"/>
      <c r="E559" s="99"/>
      <c r="F559" s="99"/>
      <c r="G559" s="99"/>
      <c r="H559" s="99"/>
      <c r="I559" s="99"/>
      <c r="J559" s="99"/>
      <c r="K559" s="99"/>
      <c r="L559" s="99"/>
    </row>
    <row r="560" spans="2:12">
      <c r="B560" s="100"/>
      <c r="C560" s="99"/>
      <c r="D560" s="99"/>
      <c r="E560" s="99"/>
      <c r="F560" s="99"/>
      <c r="G560" s="99"/>
      <c r="H560" s="99"/>
      <c r="I560" s="99"/>
      <c r="J560" s="99"/>
      <c r="K560" s="99"/>
      <c r="L560" s="99"/>
    </row>
    <row r="561" spans="2:12">
      <c r="B561" s="100"/>
      <c r="C561" s="99"/>
      <c r="D561" s="99"/>
      <c r="E561" s="99"/>
      <c r="F561" s="99"/>
      <c r="G561" s="99"/>
      <c r="H561" s="99"/>
      <c r="I561" s="99"/>
      <c r="J561" s="99"/>
      <c r="K561" s="99"/>
      <c r="L561" s="99"/>
    </row>
    <row r="562" spans="2:12">
      <c r="B562" s="100"/>
      <c r="C562" s="99"/>
      <c r="D562" s="99"/>
      <c r="E562" s="99"/>
      <c r="F562" s="99"/>
      <c r="G562" s="99"/>
      <c r="H562" s="99"/>
      <c r="I562" s="99"/>
      <c r="J562" s="99"/>
      <c r="K562" s="99"/>
      <c r="L562" s="99"/>
    </row>
    <row r="563" spans="2:12">
      <c r="B563" s="100"/>
      <c r="C563" s="99"/>
      <c r="D563" s="99"/>
      <c r="E563" s="99"/>
      <c r="F563" s="99"/>
      <c r="G563" s="99"/>
      <c r="H563" s="99"/>
      <c r="I563" s="99"/>
      <c r="J563" s="99"/>
      <c r="K563" s="99"/>
      <c r="L563" s="99"/>
    </row>
    <row r="564" spans="2:12">
      <c r="B564" s="100"/>
      <c r="C564" s="99"/>
      <c r="D564" s="99"/>
      <c r="E564" s="99"/>
      <c r="F564" s="99"/>
      <c r="G564" s="99"/>
      <c r="H564" s="99"/>
      <c r="I564" s="99"/>
      <c r="J564" s="99"/>
      <c r="K564" s="99"/>
      <c r="L564" s="99"/>
    </row>
    <row r="565" spans="2:12">
      <c r="B565" s="100"/>
      <c r="C565" s="99"/>
      <c r="D565" s="99"/>
      <c r="E565" s="99"/>
      <c r="F565" s="99"/>
      <c r="G565" s="99"/>
      <c r="H565" s="99"/>
      <c r="I565" s="99"/>
      <c r="J565" s="99"/>
      <c r="K565" s="99"/>
      <c r="L565" s="99"/>
    </row>
    <row r="566" spans="2:12">
      <c r="B566" s="100"/>
      <c r="C566" s="99"/>
      <c r="D566" s="99"/>
      <c r="E566" s="99"/>
      <c r="F566" s="99"/>
      <c r="G566" s="99"/>
      <c r="H566" s="99"/>
      <c r="I566" s="99"/>
      <c r="J566" s="99"/>
      <c r="K566" s="99"/>
      <c r="L566" s="99"/>
    </row>
    <row r="567" spans="2:12">
      <c r="B567" s="100"/>
      <c r="C567" s="99"/>
      <c r="D567" s="99"/>
      <c r="E567" s="99"/>
      <c r="F567" s="99"/>
      <c r="G567" s="99"/>
      <c r="H567" s="99"/>
      <c r="I567" s="99"/>
      <c r="J567" s="99"/>
      <c r="K567" s="99"/>
      <c r="L567" s="99"/>
    </row>
    <row r="568" spans="2:12">
      <c r="B568" s="100"/>
      <c r="C568" s="99"/>
      <c r="D568" s="99"/>
      <c r="E568" s="99"/>
      <c r="F568" s="99"/>
      <c r="G568" s="99"/>
      <c r="H568" s="99"/>
      <c r="I568" s="99"/>
      <c r="J568" s="99"/>
      <c r="K568" s="99"/>
      <c r="L568" s="99"/>
    </row>
    <row r="569" spans="2:12">
      <c r="B569" s="100"/>
      <c r="C569" s="99"/>
      <c r="D569" s="99"/>
      <c r="E569" s="99"/>
      <c r="F569" s="99"/>
      <c r="G569" s="99"/>
      <c r="H569" s="99"/>
      <c r="I569" s="99"/>
      <c r="J569" s="99"/>
      <c r="K569" s="99"/>
      <c r="L569" s="99"/>
    </row>
    <row r="570" spans="2:12">
      <c r="B570" s="100"/>
      <c r="C570" s="99"/>
      <c r="D570" s="99"/>
      <c r="E570" s="99"/>
      <c r="F570" s="99"/>
      <c r="G570" s="99"/>
      <c r="H570" s="99"/>
      <c r="I570" s="99"/>
      <c r="J570" s="99"/>
      <c r="K570" s="99"/>
      <c r="L570" s="99"/>
    </row>
    <row r="571" spans="2:12">
      <c r="B571" s="100"/>
      <c r="C571" s="99"/>
      <c r="D571" s="99"/>
      <c r="E571" s="99"/>
      <c r="F571" s="99"/>
      <c r="G571" s="99"/>
      <c r="H571" s="99"/>
      <c r="I571" s="99"/>
      <c r="J571" s="99"/>
      <c r="K571" s="99"/>
      <c r="L571" s="99"/>
    </row>
    <row r="572" spans="2:12">
      <c r="B572" s="100"/>
      <c r="C572" s="99"/>
      <c r="D572" s="99"/>
      <c r="E572" s="99"/>
      <c r="F572" s="99"/>
      <c r="G572" s="99"/>
      <c r="H572" s="99"/>
      <c r="I572" s="99"/>
      <c r="J572" s="99"/>
      <c r="K572" s="99"/>
      <c r="L572" s="99"/>
    </row>
    <row r="573" spans="2:12">
      <c r="B573" s="100"/>
      <c r="C573" s="99"/>
      <c r="D573" s="99"/>
      <c r="E573" s="99"/>
      <c r="F573" s="99"/>
      <c r="G573" s="99"/>
      <c r="H573" s="99"/>
      <c r="I573" s="99"/>
      <c r="J573" s="99"/>
      <c r="K573" s="99"/>
      <c r="L573" s="99"/>
    </row>
    <row r="574" spans="2:12">
      <c r="B574" s="100"/>
      <c r="C574" s="99"/>
      <c r="D574" s="99"/>
      <c r="E574" s="99"/>
      <c r="F574" s="99"/>
      <c r="G574" s="99"/>
      <c r="H574" s="99"/>
      <c r="I574" s="99"/>
      <c r="J574" s="99"/>
      <c r="K574" s="99"/>
      <c r="L574" s="99"/>
    </row>
    <row r="575" spans="2:12">
      <c r="B575" s="100"/>
      <c r="C575" s="99"/>
      <c r="D575" s="99"/>
      <c r="E575" s="99"/>
      <c r="F575" s="99"/>
      <c r="G575" s="99"/>
      <c r="H575" s="99"/>
      <c r="I575" s="99"/>
      <c r="J575" s="99"/>
      <c r="K575" s="99"/>
      <c r="L575" s="99"/>
    </row>
    <row r="576" spans="2:12">
      <c r="B576" s="100"/>
      <c r="C576" s="99"/>
      <c r="D576" s="99"/>
      <c r="E576" s="99"/>
      <c r="F576" s="99"/>
      <c r="G576" s="99"/>
      <c r="H576" s="99"/>
      <c r="I576" s="99"/>
      <c r="J576" s="99"/>
      <c r="K576" s="99"/>
      <c r="L576" s="99"/>
    </row>
    <row r="577" spans="2:12">
      <c r="B577" s="100"/>
      <c r="C577" s="99"/>
      <c r="D577" s="99"/>
      <c r="E577" s="99"/>
      <c r="F577" s="99"/>
      <c r="G577" s="99"/>
      <c r="H577" s="99"/>
      <c r="I577" s="99"/>
      <c r="J577" s="99"/>
      <c r="K577" s="99"/>
      <c r="L577" s="99"/>
    </row>
    <row r="578" spans="2:12">
      <c r="B578" s="100"/>
      <c r="C578" s="99"/>
      <c r="D578" s="99"/>
      <c r="E578" s="99"/>
      <c r="F578" s="99"/>
      <c r="G578" s="99"/>
      <c r="H578" s="99"/>
      <c r="I578" s="99"/>
      <c r="J578" s="99"/>
      <c r="K578" s="99"/>
      <c r="L578" s="99"/>
    </row>
    <row r="579" spans="2:12">
      <c r="B579" s="100"/>
      <c r="C579" s="99"/>
      <c r="D579" s="99"/>
      <c r="E579" s="99"/>
      <c r="F579" s="99"/>
      <c r="G579" s="99"/>
      <c r="H579" s="99"/>
      <c r="I579" s="99"/>
      <c r="J579" s="99"/>
      <c r="K579" s="99"/>
      <c r="L579" s="99"/>
    </row>
    <row r="580" spans="2:12">
      <c r="B580" s="100"/>
      <c r="C580" s="99"/>
      <c r="D580" s="99"/>
      <c r="E580" s="99"/>
      <c r="F580" s="99"/>
      <c r="G580" s="99"/>
      <c r="H580" s="99"/>
      <c r="I580" s="99"/>
      <c r="J580" s="99"/>
      <c r="K580" s="99"/>
      <c r="L580" s="99"/>
    </row>
    <row r="581" spans="2:12">
      <c r="B581" s="100"/>
      <c r="C581" s="99"/>
      <c r="D581" s="99"/>
      <c r="E581" s="99"/>
      <c r="F581" s="99"/>
      <c r="G581" s="99"/>
      <c r="H581" s="99"/>
      <c r="I581" s="99"/>
      <c r="J581" s="99"/>
      <c r="K581" s="99"/>
      <c r="L581" s="99"/>
    </row>
    <row r="582" spans="2:12">
      <c r="B582" s="100"/>
      <c r="C582" s="99"/>
      <c r="D582" s="99"/>
      <c r="E582" s="99"/>
      <c r="F582" s="99"/>
      <c r="G582" s="99"/>
      <c r="H582" s="99"/>
      <c r="I582" s="99"/>
      <c r="J582" s="99"/>
      <c r="K582" s="99"/>
      <c r="L582" s="99"/>
    </row>
    <row r="583" spans="2:12">
      <c r="B583" s="100"/>
      <c r="C583" s="99"/>
      <c r="D583" s="99"/>
      <c r="E583" s="99"/>
      <c r="F583" s="99"/>
      <c r="G583" s="99"/>
      <c r="H583" s="99"/>
      <c r="I583" s="99"/>
      <c r="J583" s="99"/>
      <c r="K583" s="99"/>
      <c r="L583" s="99"/>
    </row>
    <row r="584" spans="2:12">
      <c r="B584" s="100"/>
      <c r="C584" s="99"/>
      <c r="D584" s="99"/>
      <c r="E584" s="99"/>
      <c r="F584" s="99"/>
      <c r="G584" s="99"/>
      <c r="H584" s="99"/>
      <c r="I584" s="99"/>
      <c r="J584" s="99"/>
      <c r="K584" s="99"/>
      <c r="L584" s="99"/>
    </row>
    <row r="585" spans="2:12">
      <c r="B585" s="100"/>
      <c r="C585" s="99"/>
      <c r="D585" s="99"/>
      <c r="E585" s="99"/>
      <c r="F585" s="99"/>
      <c r="G585" s="99"/>
      <c r="H585" s="99"/>
      <c r="I585" s="99"/>
      <c r="J585" s="99"/>
      <c r="K585" s="99"/>
      <c r="L585" s="99"/>
    </row>
    <row r="586" spans="2:12">
      <c r="B586" s="100"/>
      <c r="C586" s="99"/>
      <c r="D586" s="99"/>
      <c r="E586" s="99"/>
      <c r="F586" s="99"/>
      <c r="G586" s="99"/>
      <c r="H586" s="99"/>
      <c r="I586" s="99"/>
      <c r="J586" s="99"/>
      <c r="K586" s="99"/>
      <c r="L586" s="99"/>
    </row>
    <row r="587" spans="2:12">
      <c r="C587" s="1"/>
      <c r="D587" s="1"/>
      <c r="E587" s="1"/>
    </row>
    <row r="588" spans="2:12">
      <c r="C588" s="1"/>
      <c r="D588" s="1"/>
      <c r="E588" s="1"/>
    </row>
    <row r="589" spans="2:12">
      <c r="C589" s="1"/>
      <c r="D589" s="1"/>
      <c r="E589" s="1"/>
    </row>
    <row r="590" spans="2:12">
      <c r="C590" s="1"/>
      <c r="D590" s="1"/>
      <c r="E590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>
    <tabColor indexed="44"/>
    <pageSetUpPr fitToPage="1"/>
  </sheetPr>
  <dimension ref="A1:K580"/>
  <sheetViews>
    <sheetView rightToLeft="1" workbookViewId="0"/>
  </sheetViews>
  <sheetFormatPr defaultColWidth="9.140625" defaultRowHeight="18"/>
  <cols>
    <col min="1" max="1" width="6.28515625" style="2" customWidth="1"/>
    <col min="2" max="2" width="32.85546875" style="2" bestFit="1" customWidth="1"/>
    <col min="3" max="3" width="51.5703125" style="2" bestFit="1" customWidth="1"/>
    <col min="4" max="4" width="5.42578125" style="2" bestFit="1" customWidth="1"/>
    <col min="5" max="5" width="5.28515625" style="2" bestFit="1" customWidth="1"/>
    <col min="6" max="6" width="12" style="1" bestFit="1" customWidth="1"/>
    <col min="7" max="7" width="7" style="1" bestFit="1" customWidth="1"/>
    <col min="8" max="8" width="10.7109375" style="1" bestFit="1" customWidth="1"/>
    <col min="9" max="9" width="8" style="1" customWidth="1"/>
    <col min="10" max="10" width="9.140625" style="1" bestFit="1" customWidth="1"/>
    <col min="11" max="11" width="9" style="3" bestFit="1" customWidth="1"/>
    <col min="12" max="16384" width="9.140625" style="1"/>
  </cols>
  <sheetData>
    <row r="1" spans="1:11">
      <c r="B1" s="46" t="s">
        <v>124</v>
      </c>
      <c r="C1" s="67" t="s" vm="1">
        <v>201</v>
      </c>
    </row>
    <row r="2" spans="1:11">
      <c r="B2" s="46" t="s">
        <v>123</v>
      </c>
      <c r="C2" s="67" t="s">
        <v>202</v>
      </c>
    </row>
    <row r="3" spans="1:11">
      <c r="B3" s="46" t="s">
        <v>125</v>
      </c>
      <c r="C3" s="67" t="s">
        <v>203</v>
      </c>
    </row>
    <row r="4" spans="1:11">
      <c r="B4" s="46" t="s">
        <v>126</v>
      </c>
      <c r="C4" s="67">
        <v>2146</v>
      </c>
    </row>
    <row r="6" spans="1:11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1:11" ht="26.25" customHeight="1">
      <c r="B7" s="120" t="s">
        <v>75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1:11" s="3" customFormat="1" ht="78.75">
      <c r="A8" s="2"/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127</v>
      </c>
      <c r="K8" s="30" t="s">
        <v>129</v>
      </c>
    </row>
    <row r="9" spans="1:11" s="3" customFormat="1" ht="18.75" customHeight="1">
      <c r="A9" s="2"/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31" t="s">
        <v>19</v>
      </c>
      <c r="K9" s="32" t="s">
        <v>19</v>
      </c>
    </row>
    <row r="10" spans="1:11" s="4" customFormat="1" ht="18" customHeight="1">
      <c r="A10" s="2"/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9" t="s">
        <v>7</v>
      </c>
    </row>
    <row r="11" spans="1:11" s="4" customFormat="1" ht="18" customHeight="1">
      <c r="A11" s="2"/>
      <c r="B11" s="68" t="s">
        <v>37</v>
      </c>
      <c r="C11" s="69"/>
      <c r="D11" s="69"/>
      <c r="E11" s="69"/>
      <c r="F11" s="69"/>
      <c r="G11" s="76"/>
      <c r="H11" s="78"/>
      <c r="I11" s="76">
        <v>-23.283095737999993</v>
      </c>
      <c r="J11" s="77">
        <f>I11/$I$11</f>
        <v>1</v>
      </c>
      <c r="K11" s="77">
        <f>I11/'סכום נכסי הקרן'!$C$42</f>
        <v>-9.8081702767578737E-4</v>
      </c>
    </row>
    <row r="12" spans="1:11">
      <c r="B12" s="89" t="s">
        <v>175</v>
      </c>
      <c r="C12" s="69"/>
      <c r="D12" s="69"/>
      <c r="E12" s="69"/>
      <c r="F12" s="69"/>
      <c r="G12" s="76"/>
      <c r="H12" s="78"/>
      <c r="I12" s="76">
        <v>-23.283095737999993</v>
      </c>
      <c r="J12" s="77">
        <f t="shared" ref="J12:J16" si="0">I12/$I$11</f>
        <v>1</v>
      </c>
      <c r="K12" s="77">
        <f>I12/'סכום נכסי הקרן'!$C$42</f>
        <v>-9.8081702767578737E-4</v>
      </c>
    </row>
    <row r="13" spans="1:11">
      <c r="B13" s="72" t="s">
        <v>983</v>
      </c>
      <c r="C13" s="69" t="s">
        <v>984</v>
      </c>
      <c r="D13" s="82" t="s">
        <v>25</v>
      </c>
      <c r="E13" s="82" t="s">
        <v>529</v>
      </c>
      <c r="F13" s="82" t="s">
        <v>112</v>
      </c>
      <c r="G13" s="76">
        <v>2.2627350000000002</v>
      </c>
      <c r="H13" s="78">
        <v>322300</v>
      </c>
      <c r="I13" s="76">
        <v>-5.4915487599999997</v>
      </c>
      <c r="J13" s="77">
        <f t="shared" si="0"/>
        <v>0.23585990547800414</v>
      </c>
      <c r="K13" s="77">
        <f>I13/'סכום נכסי הקרן'!$C$42</f>
        <v>-2.3133541143882818E-4</v>
      </c>
    </row>
    <row r="14" spans="1:11">
      <c r="B14" s="72" t="s">
        <v>985</v>
      </c>
      <c r="C14" s="69" t="s">
        <v>986</v>
      </c>
      <c r="D14" s="82" t="s">
        <v>25</v>
      </c>
      <c r="E14" s="82" t="s">
        <v>529</v>
      </c>
      <c r="F14" s="82" t="s">
        <v>110</v>
      </c>
      <c r="G14" s="76">
        <v>1.736802</v>
      </c>
      <c r="H14" s="78">
        <v>5050</v>
      </c>
      <c r="I14" s="76">
        <v>-0.173544895</v>
      </c>
      <c r="J14" s="77">
        <f t="shared" si="0"/>
        <v>7.4536864407064212E-3</v>
      </c>
      <c r="K14" s="77">
        <f>I14/'סכום נכסי הקרן'!$C$42</f>
        <v>-7.31070258000099E-6</v>
      </c>
    </row>
    <row r="15" spans="1:11">
      <c r="B15" s="72" t="s">
        <v>987</v>
      </c>
      <c r="C15" s="69" t="s">
        <v>988</v>
      </c>
      <c r="D15" s="82" t="s">
        <v>25</v>
      </c>
      <c r="E15" s="82" t="s">
        <v>529</v>
      </c>
      <c r="F15" s="82" t="s">
        <v>110</v>
      </c>
      <c r="G15" s="76">
        <v>5.8623180000000001</v>
      </c>
      <c r="H15" s="78">
        <v>309025</v>
      </c>
      <c r="I15" s="76">
        <v>-23.109944623000001</v>
      </c>
      <c r="J15" s="77">
        <f t="shared" si="0"/>
        <v>0.99256322625872317</v>
      </c>
      <c r="K15" s="77">
        <f>I15/'סכום נכסי הקרן'!$C$42</f>
        <v>-9.7352291335937077E-4</v>
      </c>
    </row>
    <row r="16" spans="1:11">
      <c r="B16" s="72" t="s">
        <v>989</v>
      </c>
      <c r="C16" s="69" t="s">
        <v>990</v>
      </c>
      <c r="D16" s="82" t="s">
        <v>25</v>
      </c>
      <c r="E16" s="82" t="s">
        <v>529</v>
      </c>
      <c r="F16" s="82" t="s">
        <v>112</v>
      </c>
      <c r="G16" s="76">
        <v>2.9048630000000002</v>
      </c>
      <c r="H16" s="78">
        <v>35890</v>
      </c>
      <c r="I16" s="76">
        <v>5.4919425400000002</v>
      </c>
      <c r="J16" s="77">
        <f t="shared" si="0"/>
        <v>-0.23587681817743344</v>
      </c>
      <c r="K16" s="77">
        <f>I16/'סכום נכסי הקרן'!$C$42</f>
        <v>2.3135199970241241E-4</v>
      </c>
    </row>
    <row r="17" spans="2:11">
      <c r="B17" s="89"/>
      <c r="C17" s="69"/>
      <c r="D17" s="69"/>
      <c r="E17" s="69"/>
      <c r="F17" s="69"/>
      <c r="G17" s="76"/>
      <c r="H17" s="78"/>
      <c r="I17" s="69"/>
      <c r="J17" s="77"/>
      <c r="K17" s="6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109" t="s">
        <v>194</v>
      </c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109" t="s">
        <v>91</v>
      </c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109" t="s">
        <v>177</v>
      </c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109" t="s">
        <v>185</v>
      </c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68"/>
      <c r="C111" s="68"/>
      <c r="D111" s="68"/>
      <c r="E111" s="68"/>
      <c r="F111" s="68"/>
      <c r="G111" s="68"/>
      <c r="H111" s="68"/>
      <c r="I111" s="68"/>
      <c r="J111" s="68"/>
      <c r="K111" s="68"/>
    </row>
    <row r="112" spans="2:11">
      <c r="B112" s="68"/>
      <c r="C112" s="68"/>
      <c r="D112" s="68"/>
      <c r="E112" s="68"/>
      <c r="F112" s="68"/>
      <c r="G112" s="68"/>
      <c r="H112" s="68"/>
      <c r="I112" s="68"/>
      <c r="J112" s="68"/>
      <c r="K112" s="68"/>
    </row>
    <row r="113" spans="2:11">
      <c r="B113" s="68"/>
      <c r="C113" s="68"/>
      <c r="D113" s="68"/>
      <c r="E113" s="68"/>
      <c r="F113" s="68"/>
      <c r="G113" s="68"/>
      <c r="H113" s="68"/>
      <c r="I113" s="68"/>
      <c r="J113" s="68"/>
      <c r="K113" s="68"/>
    </row>
    <row r="114" spans="2:11">
      <c r="B114" s="68"/>
      <c r="C114" s="68"/>
      <c r="D114" s="68"/>
      <c r="E114" s="68"/>
      <c r="F114" s="68"/>
      <c r="G114" s="68"/>
      <c r="H114" s="68"/>
      <c r="I114" s="68"/>
      <c r="J114" s="68"/>
      <c r="K114" s="68"/>
    </row>
    <row r="115" spans="2:11">
      <c r="B115" s="68"/>
      <c r="C115" s="68"/>
      <c r="D115" s="68"/>
      <c r="E115" s="68"/>
      <c r="F115" s="68"/>
      <c r="G115" s="68"/>
      <c r="H115" s="68"/>
      <c r="I115" s="68"/>
      <c r="J115" s="68"/>
      <c r="K115" s="68"/>
    </row>
    <row r="116" spans="2:11">
      <c r="B116" s="68"/>
      <c r="C116" s="68"/>
      <c r="D116" s="68"/>
      <c r="E116" s="68"/>
      <c r="F116" s="68"/>
      <c r="G116" s="68"/>
      <c r="H116" s="68"/>
      <c r="I116" s="68"/>
      <c r="J116" s="68"/>
      <c r="K116" s="68"/>
    </row>
    <row r="117" spans="2:11">
      <c r="B117" s="100"/>
      <c r="C117" s="115"/>
      <c r="D117" s="115"/>
      <c r="E117" s="115"/>
      <c r="F117" s="115"/>
      <c r="G117" s="115"/>
      <c r="H117" s="115"/>
      <c r="I117" s="99"/>
      <c r="J117" s="99"/>
      <c r="K117" s="115"/>
    </row>
    <row r="118" spans="2:11">
      <c r="B118" s="100"/>
      <c r="C118" s="115"/>
      <c r="D118" s="115"/>
      <c r="E118" s="115"/>
      <c r="F118" s="115"/>
      <c r="G118" s="115"/>
      <c r="H118" s="115"/>
      <c r="I118" s="99"/>
      <c r="J118" s="99"/>
      <c r="K118" s="115"/>
    </row>
    <row r="119" spans="2:11">
      <c r="B119" s="100"/>
      <c r="C119" s="115"/>
      <c r="D119" s="115"/>
      <c r="E119" s="115"/>
      <c r="F119" s="115"/>
      <c r="G119" s="115"/>
      <c r="H119" s="115"/>
      <c r="I119" s="99"/>
      <c r="J119" s="99"/>
      <c r="K119" s="115"/>
    </row>
    <row r="120" spans="2:11">
      <c r="B120" s="100"/>
      <c r="C120" s="115"/>
      <c r="D120" s="115"/>
      <c r="E120" s="115"/>
      <c r="F120" s="115"/>
      <c r="G120" s="115"/>
      <c r="H120" s="115"/>
      <c r="I120" s="99"/>
      <c r="J120" s="99"/>
      <c r="K120" s="115"/>
    </row>
    <row r="121" spans="2:11">
      <c r="B121" s="100"/>
      <c r="C121" s="115"/>
      <c r="D121" s="115"/>
      <c r="E121" s="115"/>
      <c r="F121" s="115"/>
      <c r="G121" s="115"/>
      <c r="H121" s="115"/>
      <c r="I121" s="99"/>
      <c r="J121" s="99"/>
      <c r="K121" s="115"/>
    </row>
    <row r="122" spans="2:11">
      <c r="B122" s="100"/>
      <c r="C122" s="115"/>
      <c r="D122" s="115"/>
      <c r="E122" s="115"/>
      <c r="F122" s="115"/>
      <c r="G122" s="115"/>
      <c r="H122" s="115"/>
      <c r="I122" s="99"/>
      <c r="J122" s="99"/>
      <c r="K122" s="115"/>
    </row>
    <row r="123" spans="2:11">
      <c r="B123" s="100"/>
      <c r="C123" s="115"/>
      <c r="D123" s="115"/>
      <c r="E123" s="115"/>
      <c r="F123" s="115"/>
      <c r="G123" s="115"/>
      <c r="H123" s="115"/>
      <c r="I123" s="99"/>
      <c r="J123" s="99"/>
      <c r="K123" s="115"/>
    </row>
    <row r="124" spans="2:11">
      <c r="B124" s="100"/>
      <c r="C124" s="115"/>
      <c r="D124" s="115"/>
      <c r="E124" s="115"/>
      <c r="F124" s="115"/>
      <c r="G124" s="115"/>
      <c r="H124" s="115"/>
      <c r="I124" s="99"/>
      <c r="J124" s="99"/>
      <c r="K124" s="115"/>
    </row>
    <row r="125" spans="2:11">
      <c r="B125" s="100"/>
      <c r="C125" s="115"/>
      <c r="D125" s="115"/>
      <c r="E125" s="115"/>
      <c r="F125" s="115"/>
      <c r="G125" s="115"/>
      <c r="H125" s="115"/>
      <c r="I125" s="99"/>
      <c r="J125" s="99"/>
      <c r="K125" s="115"/>
    </row>
    <row r="126" spans="2:11">
      <c r="B126" s="100"/>
      <c r="C126" s="115"/>
      <c r="D126" s="115"/>
      <c r="E126" s="115"/>
      <c r="F126" s="115"/>
      <c r="G126" s="115"/>
      <c r="H126" s="115"/>
      <c r="I126" s="99"/>
      <c r="J126" s="99"/>
      <c r="K126" s="115"/>
    </row>
    <row r="127" spans="2:11">
      <c r="B127" s="100"/>
      <c r="C127" s="115"/>
      <c r="D127" s="115"/>
      <c r="E127" s="115"/>
      <c r="F127" s="115"/>
      <c r="G127" s="115"/>
      <c r="H127" s="115"/>
      <c r="I127" s="99"/>
      <c r="J127" s="99"/>
      <c r="K127" s="115"/>
    </row>
    <row r="128" spans="2:11">
      <c r="B128" s="100"/>
      <c r="C128" s="115"/>
      <c r="D128" s="115"/>
      <c r="E128" s="115"/>
      <c r="F128" s="115"/>
      <c r="G128" s="115"/>
      <c r="H128" s="115"/>
      <c r="I128" s="99"/>
      <c r="J128" s="99"/>
      <c r="K128" s="115"/>
    </row>
    <row r="129" spans="2:11">
      <c r="B129" s="100"/>
      <c r="C129" s="115"/>
      <c r="D129" s="115"/>
      <c r="E129" s="115"/>
      <c r="F129" s="115"/>
      <c r="G129" s="115"/>
      <c r="H129" s="115"/>
      <c r="I129" s="99"/>
      <c r="J129" s="99"/>
      <c r="K129" s="115"/>
    </row>
    <row r="130" spans="2:11">
      <c r="B130" s="100"/>
      <c r="C130" s="115"/>
      <c r="D130" s="115"/>
      <c r="E130" s="115"/>
      <c r="F130" s="115"/>
      <c r="G130" s="115"/>
      <c r="H130" s="115"/>
      <c r="I130" s="99"/>
      <c r="J130" s="99"/>
      <c r="K130" s="115"/>
    </row>
    <row r="131" spans="2:11">
      <c r="B131" s="100"/>
      <c r="C131" s="115"/>
      <c r="D131" s="115"/>
      <c r="E131" s="115"/>
      <c r="F131" s="115"/>
      <c r="G131" s="115"/>
      <c r="H131" s="115"/>
      <c r="I131" s="99"/>
      <c r="J131" s="99"/>
      <c r="K131" s="115"/>
    </row>
    <row r="132" spans="2:11">
      <c r="B132" s="100"/>
      <c r="C132" s="115"/>
      <c r="D132" s="115"/>
      <c r="E132" s="115"/>
      <c r="F132" s="115"/>
      <c r="G132" s="115"/>
      <c r="H132" s="115"/>
      <c r="I132" s="99"/>
      <c r="J132" s="99"/>
      <c r="K132" s="115"/>
    </row>
    <row r="133" spans="2:11">
      <c r="B133" s="100"/>
      <c r="C133" s="115"/>
      <c r="D133" s="115"/>
      <c r="E133" s="115"/>
      <c r="F133" s="115"/>
      <c r="G133" s="115"/>
      <c r="H133" s="115"/>
      <c r="I133" s="99"/>
      <c r="J133" s="99"/>
      <c r="K133" s="115"/>
    </row>
    <row r="134" spans="2:11">
      <c r="B134" s="100"/>
      <c r="C134" s="115"/>
      <c r="D134" s="115"/>
      <c r="E134" s="115"/>
      <c r="F134" s="115"/>
      <c r="G134" s="115"/>
      <c r="H134" s="115"/>
      <c r="I134" s="99"/>
      <c r="J134" s="99"/>
      <c r="K134" s="115"/>
    </row>
    <row r="135" spans="2:11">
      <c r="B135" s="100"/>
      <c r="C135" s="115"/>
      <c r="D135" s="115"/>
      <c r="E135" s="115"/>
      <c r="F135" s="115"/>
      <c r="G135" s="115"/>
      <c r="H135" s="115"/>
      <c r="I135" s="99"/>
      <c r="J135" s="99"/>
      <c r="K135" s="115"/>
    </row>
    <row r="136" spans="2:11">
      <c r="B136" s="100"/>
      <c r="C136" s="115"/>
      <c r="D136" s="115"/>
      <c r="E136" s="115"/>
      <c r="F136" s="115"/>
      <c r="G136" s="115"/>
      <c r="H136" s="115"/>
      <c r="I136" s="99"/>
      <c r="J136" s="99"/>
      <c r="K136" s="115"/>
    </row>
    <row r="137" spans="2:11">
      <c r="B137" s="100"/>
      <c r="C137" s="115"/>
      <c r="D137" s="115"/>
      <c r="E137" s="115"/>
      <c r="F137" s="115"/>
      <c r="G137" s="115"/>
      <c r="H137" s="115"/>
      <c r="I137" s="99"/>
      <c r="J137" s="99"/>
      <c r="K137" s="115"/>
    </row>
    <row r="138" spans="2:11">
      <c r="B138" s="100"/>
      <c r="C138" s="115"/>
      <c r="D138" s="115"/>
      <c r="E138" s="115"/>
      <c r="F138" s="115"/>
      <c r="G138" s="115"/>
      <c r="H138" s="115"/>
      <c r="I138" s="99"/>
      <c r="J138" s="99"/>
      <c r="K138" s="115"/>
    </row>
    <row r="139" spans="2:11">
      <c r="B139" s="100"/>
      <c r="C139" s="115"/>
      <c r="D139" s="115"/>
      <c r="E139" s="115"/>
      <c r="F139" s="115"/>
      <c r="G139" s="115"/>
      <c r="H139" s="115"/>
      <c r="I139" s="99"/>
      <c r="J139" s="99"/>
      <c r="K139" s="115"/>
    </row>
    <row r="140" spans="2:11">
      <c r="B140" s="100"/>
      <c r="C140" s="115"/>
      <c r="D140" s="115"/>
      <c r="E140" s="115"/>
      <c r="F140" s="115"/>
      <c r="G140" s="115"/>
      <c r="H140" s="115"/>
      <c r="I140" s="99"/>
      <c r="J140" s="99"/>
      <c r="K140" s="115"/>
    </row>
    <row r="141" spans="2:11">
      <c r="B141" s="100"/>
      <c r="C141" s="115"/>
      <c r="D141" s="115"/>
      <c r="E141" s="115"/>
      <c r="F141" s="115"/>
      <c r="G141" s="115"/>
      <c r="H141" s="115"/>
      <c r="I141" s="99"/>
      <c r="J141" s="99"/>
      <c r="K141" s="115"/>
    </row>
    <row r="142" spans="2:11">
      <c r="B142" s="100"/>
      <c r="C142" s="115"/>
      <c r="D142" s="115"/>
      <c r="E142" s="115"/>
      <c r="F142" s="115"/>
      <c r="G142" s="115"/>
      <c r="H142" s="115"/>
      <c r="I142" s="99"/>
      <c r="J142" s="99"/>
      <c r="K142" s="115"/>
    </row>
    <row r="143" spans="2:11">
      <c r="B143" s="100"/>
      <c r="C143" s="115"/>
      <c r="D143" s="115"/>
      <c r="E143" s="115"/>
      <c r="F143" s="115"/>
      <c r="G143" s="115"/>
      <c r="H143" s="115"/>
      <c r="I143" s="99"/>
      <c r="J143" s="99"/>
      <c r="K143" s="115"/>
    </row>
    <row r="144" spans="2:11">
      <c r="B144" s="100"/>
      <c r="C144" s="115"/>
      <c r="D144" s="115"/>
      <c r="E144" s="115"/>
      <c r="F144" s="115"/>
      <c r="G144" s="115"/>
      <c r="H144" s="115"/>
      <c r="I144" s="99"/>
      <c r="J144" s="99"/>
      <c r="K144" s="115"/>
    </row>
    <row r="145" spans="2:11">
      <c r="B145" s="100"/>
      <c r="C145" s="115"/>
      <c r="D145" s="115"/>
      <c r="E145" s="115"/>
      <c r="F145" s="115"/>
      <c r="G145" s="115"/>
      <c r="H145" s="115"/>
      <c r="I145" s="99"/>
      <c r="J145" s="99"/>
      <c r="K145" s="115"/>
    </row>
    <row r="146" spans="2:11">
      <c r="B146" s="100"/>
      <c r="C146" s="115"/>
      <c r="D146" s="115"/>
      <c r="E146" s="115"/>
      <c r="F146" s="115"/>
      <c r="G146" s="115"/>
      <c r="H146" s="115"/>
      <c r="I146" s="99"/>
      <c r="J146" s="99"/>
      <c r="K146" s="115"/>
    </row>
    <row r="147" spans="2:11">
      <c r="B147" s="100"/>
      <c r="C147" s="115"/>
      <c r="D147" s="115"/>
      <c r="E147" s="115"/>
      <c r="F147" s="115"/>
      <c r="G147" s="115"/>
      <c r="H147" s="115"/>
      <c r="I147" s="99"/>
      <c r="J147" s="99"/>
      <c r="K147" s="115"/>
    </row>
    <row r="148" spans="2:11">
      <c r="B148" s="100"/>
      <c r="C148" s="115"/>
      <c r="D148" s="115"/>
      <c r="E148" s="115"/>
      <c r="F148" s="115"/>
      <c r="G148" s="115"/>
      <c r="H148" s="115"/>
      <c r="I148" s="99"/>
      <c r="J148" s="99"/>
      <c r="K148" s="115"/>
    </row>
    <row r="149" spans="2:11">
      <c r="B149" s="100"/>
      <c r="C149" s="115"/>
      <c r="D149" s="115"/>
      <c r="E149" s="115"/>
      <c r="F149" s="115"/>
      <c r="G149" s="115"/>
      <c r="H149" s="115"/>
      <c r="I149" s="99"/>
      <c r="J149" s="99"/>
      <c r="K149" s="115"/>
    </row>
    <row r="150" spans="2:11">
      <c r="B150" s="100"/>
      <c r="C150" s="115"/>
      <c r="D150" s="115"/>
      <c r="E150" s="115"/>
      <c r="F150" s="115"/>
      <c r="G150" s="115"/>
      <c r="H150" s="115"/>
      <c r="I150" s="99"/>
      <c r="J150" s="99"/>
      <c r="K150" s="115"/>
    </row>
    <row r="151" spans="2:11">
      <c r="B151" s="100"/>
      <c r="C151" s="115"/>
      <c r="D151" s="115"/>
      <c r="E151" s="115"/>
      <c r="F151" s="115"/>
      <c r="G151" s="115"/>
      <c r="H151" s="115"/>
      <c r="I151" s="99"/>
      <c r="J151" s="99"/>
      <c r="K151" s="115"/>
    </row>
    <row r="152" spans="2:11">
      <c r="B152" s="100"/>
      <c r="C152" s="115"/>
      <c r="D152" s="115"/>
      <c r="E152" s="115"/>
      <c r="F152" s="115"/>
      <c r="G152" s="115"/>
      <c r="H152" s="115"/>
      <c r="I152" s="99"/>
      <c r="J152" s="99"/>
      <c r="K152" s="115"/>
    </row>
    <row r="153" spans="2:11">
      <c r="B153" s="100"/>
      <c r="C153" s="115"/>
      <c r="D153" s="115"/>
      <c r="E153" s="115"/>
      <c r="F153" s="115"/>
      <c r="G153" s="115"/>
      <c r="H153" s="115"/>
      <c r="I153" s="99"/>
      <c r="J153" s="99"/>
      <c r="K153" s="115"/>
    </row>
    <row r="154" spans="2:11">
      <c r="B154" s="100"/>
      <c r="C154" s="115"/>
      <c r="D154" s="115"/>
      <c r="E154" s="115"/>
      <c r="F154" s="115"/>
      <c r="G154" s="115"/>
      <c r="H154" s="115"/>
      <c r="I154" s="99"/>
      <c r="J154" s="99"/>
      <c r="K154" s="115"/>
    </row>
    <row r="155" spans="2:11">
      <c r="B155" s="100"/>
      <c r="C155" s="115"/>
      <c r="D155" s="115"/>
      <c r="E155" s="115"/>
      <c r="F155" s="115"/>
      <c r="G155" s="115"/>
      <c r="H155" s="115"/>
      <c r="I155" s="99"/>
      <c r="J155" s="99"/>
      <c r="K155" s="115"/>
    </row>
    <row r="156" spans="2:11">
      <c r="B156" s="100"/>
      <c r="C156" s="115"/>
      <c r="D156" s="115"/>
      <c r="E156" s="115"/>
      <c r="F156" s="115"/>
      <c r="G156" s="115"/>
      <c r="H156" s="115"/>
      <c r="I156" s="99"/>
      <c r="J156" s="99"/>
      <c r="K156" s="115"/>
    </row>
    <row r="157" spans="2:11">
      <c r="B157" s="100"/>
      <c r="C157" s="115"/>
      <c r="D157" s="115"/>
      <c r="E157" s="115"/>
      <c r="F157" s="115"/>
      <c r="G157" s="115"/>
      <c r="H157" s="115"/>
      <c r="I157" s="99"/>
      <c r="J157" s="99"/>
      <c r="K157" s="115"/>
    </row>
    <row r="158" spans="2:11">
      <c r="B158" s="100"/>
      <c r="C158" s="115"/>
      <c r="D158" s="115"/>
      <c r="E158" s="115"/>
      <c r="F158" s="115"/>
      <c r="G158" s="115"/>
      <c r="H158" s="115"/>
      <c r="I158" s="99"/>
      <c r="J158" s="99"/>
      <c r="K158" s="115"/>
    </row>
    <row r="159" spans="2:11">
      <c r="B159" s="100"/>
      <c r="C159" s="115"/>
      <c r="D159" s="115"/>
      <c r="E159" s="115"/>
      <c r="F159" s="115"/>
      <c r="G159" s="115"/>
      <c r="H159" s="115"/>
      <c r="I159" s="99"/>
      <c r="J159" s="99"/>
      <c r="K159" s="115"/>
    </row>
    <row r="160" spans="2:11">
      <c r="B160" s="100"/>
      <c r="C160" s="115"/>
      <c r="D160" s="115"/>
      <c r="E160" s="115"/>
      <c r="F160" s="115"/>
      <c r="G160" s="115"/>
      <c r="H160" s="115"/>
      <c r="I160" s="99"/>
      <c r="J160" s="99"/>
      <c r="K160" s="115"/>
    </row>
    <row r="161" spans="2:11">
      <c r="B161" s="100"/>
      <c r="C161" s="115"/>
      <c r="D161" s="115"/>
      <c r="E161" s="115"/>
      <c r="F161" s="115"/>
      <c r="G161" s="115"/>
      <c r="H161" s="115"/>
      <c r="I161" s="99"/>
      <c r="J161" s="99"/>
      <c r="K161" s="115"/>
    </row>
    <row r="162" spans="2:11">
      <c r="B162" s="100"/>
      <c r="C162" s="115"/>
      <c r="D162" s="115"/>
      <c r="E162" s="115"/>
      <c r="F162" s="115"/>
      <c r="G162" s="115"/>
      <c r="H162" s="115"/>
      <c r="I162" s="99"/>
      <c r="J162" s="99"/>
      <c r="K162" s="115"/>
    </row>
    <row r="163" spans="2:11">
      <c r="B163" s="100"/>
      <c r="C163" s="115"/>
      <c r="D163" s="115"/>
      <c r="E163" s="115"/>
      <c r="F163" s="115"/>
      <c r="G163" s="115"/>
      <c r="H163" s="115"/>
      <c r="I163" s="99"/>
      <c r="J163" s="99"/>
      <c r="K163" s="115"/>
    </row>
    <row r="164" spans="2:11">
      <c r="B164" s="100"/>
      <c r="C164" s="115"/>
      <c r="D164" s="115"/>
      <c r="E164" s="115"/>
      <c r="F164" s="115"/>
      <c r="G164" s="115"/>
      <c r="H164" s="115"/>
      <c r="I164" s="99"/>
      <c r="J164" s="99"/>
      <c r="K164" s="115"/>
    </row>
    <row r="165" spans="2:11">
      <c r="B165" s="100"/>
      <c r="C165" s="115"/>
      <c r="D165" s="115"/>
      <c r="E165" s="115"/>
      <c r="F165" s="115"/>
      <c r="G165" s="115"/>
      <c r="H165" s="115"/>
      <c r="I165" s="99"/>
      <c r="J165" s="99"/>
      <c r="K165" s="115"/>
    </row>
    <row r="166" spans="2:11">
      <c r="B166" s="100"/>
      <c r="C166" s="115"/>
      <c r="D166" s="115"/>
      <c r="E166" s="115"/>
      <c r="F166" s="115"/>
      <c r="G166" s="115"/>
      <c r="H166" s="115"/>
      <c r="I166" s="99"/>
      <c r="J166" s="99"/>
      <c r="K166" s="115"/>
    </row>
    <row r="167" spans="2:11">
      <c r="B167" s="100"/>
      <c r="C167" s="115"/>
      <c r="D167" s="115"/>
      <c r="E167" s="115"/>
      <c r="F167" s="115"/>
      <c r="G167" s="115"/>
      <c r="H167" s="115"/>
      <c r="I167" s="99"/>
      <c r="J167" s="99"/>
      <c r="K167" s="115"/>
    </row>
    <row r="168" spans="2:11">
      <c r="B168" s="100"/>
      <c r="C168" s="115"/>
      <c r="D168" s="115"/>
      <c r="E168" s="115"/>
      <c r="F168" s="115"/>
      <c r="G168" s="115"/>
      <c r="H168" s="115"/>
      <c r="I168" s="99"/>
      <c r="J168" s="99"/>
      <c r="K168" s="115"/>
    </row>
    <row r="169" spans="2:11">
      <c r="B169" s="100"/>
      <c r="C169" s="115"/>
      <c r="D169" s="115"/>
      <c r="E169" s="115"/>
      <c r="F169" s="115"/>
      <c r="G169" s="115"/>
      <c r="H169" s="115"/>
      <c r="I169" s="99"/>
      <c r="J169" s="99"/>
      <c r="K169" s="115"/>
    </row>
    <row r="170" spans="2:11">
      <c r="B170" s="100"/>
      <c r="C170" s="115"/>
      <c r="D170" s="115"/>
      <c r="E170" s="115"/>
      <c r="F170" s="115"/>
      <c r="G170" s="115"/>
      <c r="H170" s="115"/>
      <c r="I170" s="99"/>
      <c r="J170" s="99"/>
      <c r="K170" s="115"/>
    </row>
    <row r="171" spans="2:11">
      <c r="B171" s="100"/>
      <c r="C171" s="115"/>
      <c r="D171" s="115"/>
      <c r="E171" s="115"/>
      <c r="F171" s="115"/>
      <c r="G171" s="115"/>
      <c r="H171" s="115"/>
      <c r="I171" s="99"/>
      <c r="J171" s="99"/>
      <c r="K171" s="115"/>
    </row>
    <row r="172" spans="2:11">
      <c r="B172" s="100"/>
      <c r="C172" s="115"/>
      <c r="D172" s="115"/>
      <c r="E172" s="115"/>
      <c r="F172" s="115"/>
      <c r="G172" s="115"/>
      <c r="H172" s="115"/>
      <c r="I172" s="99"/>
      <c r="J172" s="99"/>
      <c r="K172" s="115"/>
    </row>
    <row r="173" spans="2:11">
      <c r="B173" s="100"/>
      <c r="C173" s="115"/>
      <c r="D173" s="115"/>
      <c r="E173" s="115"/>
      <c r="F173" s="115"/>
      <c r="G173" s="115"/>
      <c r="H173" s="115"/>
      <c r="I173" s="99"/>
      <c r="J173" s="99"/>
      <c r="K173" s="115"/>
    </row>
    <row r="174" spans="2:11">
      <c r="B174" s="100"/>
      <c r="C174" s="115"/>
      <c r="D174" s="115"/>
      <c r="E174" s="115"/>
      <c r="F174" s="115"/>
      <c r="G174" s="115"/>
      <c r="H174" s="115"/>
      <c r="I174" s="99"/>
      <c r="J174" s="99"/>
      <c r="K174" s="115"/>
    </row>
    <row r="175" spans="2:11">
      <c r="B175" s="100"/>
      <c r="C175" s="115"/>
      <c r="D175" s="115"/>
      <c r="E175" s="115"/>
      <c r="F175" s="115"/>
      <c r="G175" s="115"/>
      <c r="H175" s="115"/>
      <c r="I175" s="99"/>
      <c r="J175" s="99"/>
      <c r="K175" s="115"/>
    </row>
    <row r="176" spans="2:11">
      <c r="B176" s="100"/>
      <c r="C176" s="115"/>
      <c r="D176" s="115"/>
      <c r="E176" s="115"/>
      <c r="F176" s="115"/>
      <c r="G176" s="115"/>
      <c r="H176" s="115"/>
      <c r="I176" s="99"/>
      <c r="J176" s="99"/>
      <c r="K176" s="115"/>
    </row>
    <row r="177" spans="2:11">
      <c r="B177" s="100"/>
      <c r="C177" s="115"/>
      <c r="D177" s="115"/>
      <c r="E177" s="115"/>
      <c r="F177" s="115"/>
      <c r="G177" s="115"/>
      <c r="H177" s="115"/>
      <c r="I177" s="99"/>
      <c r="J177" s="99"/>
      <c r="K177" s="115"/>
    </row>
    <row r="178" spans="2:11">
      <c r="B178" s="100"/>
      <c r="C178" s="115"/>
      <c r="D178" s="115"/>
      <c r="E178" s="115"/>
      <c r="F178" s="115"/>
      <c r="G178" s="115"/>
      <c r="H178" s="115"/>
      <c r="I178" s="99"/>
      <c r="J178" s="99"/>
      <c r="K178" s="115"/>
    </row>
    <row r="179" spans="2:11">
      <c r="B179" s="100"/>
      <c r="C179" s="115"/>
      <c r="D179" s="115"/>
      <c r="E179" s="115"/>
      <c r="F179" s="115"/>
      <c r="G179" s="115"/>
      <c r="H179" s="115"/>
      <c r="I179" s="99"/>
      <c r="J179" s="99"/>
      <c r="K179" s="115"/>
    </row>
    <row r="180" spans="2:11">
      <c r="B180" s="100"/>
      <c r="C180" s="115"/>
      <c r="D180" s="115"/>
      <c r="E180" s="115"/>
      <c r="F180" s="115"/>
      <c r="G180" s="115"/>
      <c r="H180" s="115"/>
      <c r="I180" s="99"/>
      <c r="J180" s="99"/>
      <c r="K180" s="115"/>
    </row>
    <row r="181" spans="2:11">
      <c r="B181" s="100"/>
      <c r="C181" s="115"/>
      <c r="D181" s="115"/>
      <c r="E181" s="115"/>
      <c r="F181" s="115"/>
      <c r="G181" s="115"/>
      <c r="H181" s="115"/>
      <c r="I181" s="99"/>
      <c r="J181" s="99"/>
      <c r="K181" s="115"/>
    </row>
    <row r="182" spans="2:11">
      <c r="B182" s="100"/>
      <c r="C182" s="115"/>
      <c r="D182" s="115"/>
      <c r="E182" s="115"/>
      <c r="F182" s="115"/>
      <c r="G182" s="115"/>
      <c r="H182" s="115"/>
      <c r="I182" s="99"/>
      <c r="J182" s="99"/>
      <c r="K182" s="115"/>
    </row>
    <row r="183" spans="2:11">
      <c r="B183" s="100"/>
      <c r="C183" s="115"/>
      <c r="D183" s="115"/>
      <c r="E183" s="115"/>
      <c r="F183" s="115"/>
      <c r="G183" s="115"/>
      <c r="H183" s="115"/>
      <c r="I183" s="99"/>
      <c r="J183" s="99"/>
      <c r="K183" s="115"/>
    </row>
    <row r="184" spans="2:11">
      <c r="B184" s="100"/>
      <c r="C184" s="115"/>
      <c r="D184" s="115"/>
      <c r="E184" s="115"/>
      <c r="F184" s="115"/>
      <c r="G184" s="115"/>
      <c r="H184" s="115"/>
      <c r="I184" s="99"/>
      <c r="J184" s="99"/>
      <c r="K184" s="115"/>
    </row>
    <row r="185" spans="2:11">
      <c r="B185" s="100"/>
      <c r="C185" s="115"/>
      <c r="D185" s="115"/>
      <c r="E185" s="115"/>
      <c r="F185" s="115"/>
      <c r="G185" s="115"/>
      <c r="H185" s="115"/>
      <c r="I185" s="99"/>
      <c r="J185" s="99"/>
      <c r="K185" s="115"/>
    </row>
    <row r="186" spans="2:11">
      <c r="B186" s="100"/>
      <c r="C186" s="115"/>
      <c r="D186" s="115"/>
      <c r="E186" s="115"/>
      <c r="F186" s="115"/>
      <c r="G186" s="115"/>
      <c r="H186" s="115"/>
      <c r="I186" s="99"/>
      <c r="J186" s="99"/>
      <c r="K186" s="115"/>
    </row>
    <row r="187" spans="2:11">
      <c r="B187" s="100"/>
      <c r="C187" s="115"/>
      <c r="D187" s="115"/>
      <c r="E187" s="115"/>
      <c r="F187" s="115"/>
      <c r="G187" s="115"/>
      <c r="H187" s="115"/>
      <c r="I187" s="99"/>
      <c r="J187" s="99"/>
      <c r="K187" s="115"/>
    </row>
    <row r="188" spans="2:11">
      <c r="B188" s="100"/>
      <c r="C188" s="115"/>
      <c r="D188" s="115"/>
      <c r="E188" s="115"/>
      <c r="F188" s="115"/>
      <c r="G188" s="115"/>
      <c r="H188" s="115"/>
      <c r="I188" s="99"/>
      <c r="J188" s="99"/>
      <c r="K188" s="115"/>
    </row>
    <row r="189" spans="2:11">
      <c r="B189" s="100"/>
      <c r="C189" s="115"/>
      <c r="D189" s="115"/>
      <c r="E189" s="115"/>
      <c r="F189" s="115"/>
      <c r="G189" s="115"/>
      <c r="H189" s="115"/>
      <c r="I189" s="99"/>
      <c r="J189" s="99"/>
      <c r="K189" s="115"/>
    </row>
    <row r="190" spans="2:11">
      <c r="B190" s="100"/>
      <c r="C190" s="115"/>
      <c r="D190" s="115"/>
      <c r="E190" s="115"/>
      <c r="F190" s="115"/>
      <c r="G190" s="115"/>
      <c r="H190" s="115"/>
      <c r="I190" s="99"/>
      <c r="J190" s="99"/>
      <c r="K190" s="115"/>
    </row>
    <row r="191" spans="2:11">
      <c r="B191" s="100"/>
      <c r="C191" s="115"/>
      <c r="D191" s="115"/>
      <c r="E191" s="115"/>
      <c r="F191" s="115"/>
      <c r="G191" s="115"/>
      <c r="H191" s="115"/>
      <c r="I191" s="99"/>
      <c r="J191" s="99"/>
      <c r="K191" s="115"/>
    </row>
    <row r="192" spans="2:11">
      <c r="B192" s="100"/>
      <c r="C192" s="115"/>
      <c r="D192" s="115"/>
      <c r="E192" s="115"/>
      <c r="F192" s="115"/>
      <c r="G192" s="115"/>
      <c r="H192" s="115"/>
      <c r="I192" s="99"/>
      <c r="J192" s="99"/>
      <c r="K192" s="115"/>
    </row>
    <row r="193" spans="2:11">
      <c r="B193" s="100"/>
      <c r="C193" s="115"/>
      <c r="D193" s="115"/>
      <c r="E193" s="115"/>
      <c r="F193" s="115"/>
      <c r="G193" s="115"/>
      <c r="H193" s="115"/>
      <c r="I193" s="99"/>
      <c r="J193" s="99"/>
      <c r="K193" s="115"/>
    </row>
    <row r="194" spans="2:11">
      <c r="B194" s="100"/>
      <c r="C194" s="115"/>
      <c r="D194" s="115"/>
      <c r="E194" s="115"/>
      <c r="F194" s="115"/>
      <c r="G194" s="115"/>
      <c r="H194" s="115"/>
      <c r="I194" s="99"/>
      <c r="J194" s="99"/>
      <c r="K194" s="115"/>
    </row>
    <row r="195" spans="2:11">
      <c r="B195" s="100"/>
      <c r="C195" s="115"/>
      <c r="D195" s="115"/>
      <c r="E195" s="115"/>
      <c r="F195" s="115"/>
      <c r="G195" s="115"/>
      <c r="H195" s="115"/>
      <c r="I195" s="99"/>
      <c r="J195" s="99"/>
      <c r="K195" s="115"/>
    </row>
    <row r="196" spans="2:11">
      <c r="B196" s="100"/>
      <c r="C196" s="115"/>
      <c r="D196" s="115"/>
      <c r="E196" s="115"/>
      <c r="F196" s="115"/>
      <c r="G196" s="115"/>
      <c r="H196" s="115"/>
      <c r="I196" s="99"/>
      <c r="J196" s="99"/>
      <c r="K196" s="115"/>
    </row>
    <row r="197" spans="2:11">
      <c r="B197" s="100"/>
      <c r="C197" s="115"/>
      <c r="D197" s="115"/>
      <c r="E197" s="115"/>
      <c r="F197" s="115"/>
      <c r="G197" s="115"/>
      <c r="H197" s="115"/>
      <c r="I197" s="99"/>
      <c r="J197" s="99"/>
      <c r="K197" s="115"/>
    </row>
    <row r="198" spans="2:11">
      <c r="B198" s="100"/>
      <c r="C198" s="115"/>
      <c r="D198" s="115"/>
      <c r="E198" s="115"/>
      <c r="F198" s="115"/>
      <c r="G198" s="115"/>
      <c r="H198" s="115"/>
      <c r="I198" s="99"/>
      <c r="J198" s="99"/>
      <c r="K198" s="115"/>
    </row>
    <row r="199" spans="2:11">
      <c r="B199" s="100"/>
      <c r="C199" s="115"/>
      <c r="D199" s="115"/>
      <c r="E199" s="115"/>
      <c r="F199" s="115"/>
      <c r="G199" s="115"/>
      <c r="H199" s="115"/>
      <c r="I199" s="99"/>
      <c r="J199" s="99"/>
      <c r="K199" s="115"/>
    </row>
    <row r="200" spans="2:11">
      <c r="B200" s="100"/>
      <c r="C200" s="115"/>
      <c r="D200" s="115"/>
      <c r="E200" s="115"/>
      <c r="F200" s="115"/>
      <c r="G200" s="115"/>
      <c r="H200" s="115"/>
      <c r="I200" s="99"/>
      <c r="J200" s="99"/>
      <c r="K200" s="115"/>
    </row>
    <row r="201" spans="2:11">
      <c r="B201" s="100"/>
      <c r="C201" s="115"/>
      <c r="D201" s="115"/>
      <c r="E201" s="115"/>
      <c r="F201" s="115"/>
      <c r="G201" s="115"/>
      <c r="H201" s="115"/>
      <c r="I201" s="99"/>
      <c r="J201" s="99"/>
      <c r="K201" s="115"/>
    </row>
    <row r="202" spans="2:11">
      <c r="B202" s="100"/>
      <c r="C202" s="115"/>
      <c r="D202" s="115"/>
      <c r="E202" s="115"/>
      <c r="F202" s="115"/>
      <c r="G202" s="115"/>
      <c r="H202" s="115"/>
      <c r="I202" s="99"/>
      <c r="J202" s="99"/>
      <c r="K202" s="115"/>
    </row>
    <row r="203" spans="2:11">
      <c r="B203" s="100"/>
      <c r="C203" s="115"/>
      <c r="D203" s="115"/>
      <c r="E203" s="115"/>
      <c r="F203" s="115"/>
      <c r="G203" s="115"/>
      <c r="H203" s="115"/>
      <c r="I203" s="99"/>
      <c r="J203" s="99"/>
      <c r="K203" s="115"/>
    </row>
    <row r="204" spans="2:11">
      <c r="B204" s="100"/>
      <c r="C204" s="115"/>
      <c r="D204" s="115"/>
      <c r="E204" s="115"/>
      <c r="F204" s="115"/>
      <c r="G204" s="115"/>
      <c r="H204" s="115"/>
      <c r="I204" s="99"/>
      <c r="J204" s="99"/>
      <c r="K204" s="115"/>
    </row>
    <row r="205" spans="2:11">
      <c r="B205" s="100"/>
      <c r="C205" s="115"/>
      <c r="D205" s="115"/>
      <c r="E205" s="115"/>
      <c r="F205" s="115"/>
      <c r="G205" s="115"/>
      <c r="H205" s="115"/>
      <c r="I205" s="99"/>
      <c r="J205" s="99"/>
      <c r="K205" s="115"/>
    </row>
    <row r="206" spans="2:11">
      <c r="B206" s="100"/>
      <c r="C206" s="115"/>
      <c r="D206" s="115"/>
      <c r="E206" s="115"/>
      <c r="F206" s="115"/>
      <c r="G206" s="115"/>
      <c r="H206" s="115"/>
      <c r="I206" s="99"/>
      <c r="J206" s="99"/>
      <c r="K206" s="115"/>
    </row>
    <row r="207" spans="2:11">
      <c r="B207" s="100"/>
      <c r="C207" s="115"/>
      <c r="D207" s="115"/>
      <c r="E207" s="115"/>
      <c r="F207" s="115"/>
      <c r="G207" s="115"/>
      <c r="H207" s="115"/>
      <c r="I207" s="99"/>
      <c r="J207" s="99"/>
      <c r="K207" s="115"/>
    </row>
    <row r="208" spans="2:11">
      <c r="B208" s="100"/>
      <c r="C208" s="115"/>
      <c r="D208" s="115"/>
      <c r="E208" s="115"/>
      <c r="F208" s="115"/>
      <c r="G208" s="115"/>
      <c r="H208" s="115"/>
      <c r="I208" s="99"/>
      <c r="J208" s="99"/>
      <c r="K208" s="115"/>
    </row>
    <row r="209" spans="2:11">
      <c r="B209" s="100"/>
      <c r="C209" s="115"/>
      <c r="D209" s="115"/>
      <c r="E209" s="115"/>
      <c r="F209" s="115"/>
      <c r="G209" s="115"/>
      <c r="H209" s="115"/>
      <c r="I209" s="99"/>
      <c r="J209" s="99"/>
      <c r="K209" s="115"/>
    </row>
    <row r="210" spans="2:11">
      <c r="B210" s="100"/>
      <c r="C210" s="115"/>
      <c r="D210" s="115"/>
      <c r="E210" s="115"/>
      <c r="F210" s="115"/>
      <c r="G210" s="115"/>
      <c r="H210" s="115"/>
      <c r="I210" s="99"/>
      <c r="J210" s="99"/>
      <c r="K210" s="115"/>
    </row>
    <row r="211" spans="2:11">
      <c r="B211" s="100"/>
      <c r="C211" s="115"/>
      <c r="D211" s="115"/>
      <c r="E211" s="115"/>
      <c r="F211" s="115"/>
      <c r="G211" s="115"/>
      <c r="H211" s="115"/>
      <c r="I211" s="99"/>
      <c r="J211" s="99"/>
      <c r="K211" s="115"/>
    </row>
    <row r="212" spans="2:11">
      <c r="B212" s="100"/>
      <c r="C212" s="115"/>
      <c r="D212" s="115"/>
      <c r="E212" s="115"/>
      <c r="F212" s="115"/>
      <c r="G212" s="115"/>
      <c r="H212" s="115"/>
      <c r="I212" s="99"/>
      <c r="J212" s="99"/>
      <c r="K212" s="115"/>
    </row>
    <row r="213" spans="2:11">
      <c r="B213" s="100"/>
      <c r="C213" s="115"/>
      <c r="D213" s="115"/>
      <c r="E213" s="115"/>
      <c r="F213" s="115"/>
      <c r="G213" s="115"/>
      <c r="H213" s="115"/>
      <c r="I213" s="99"/>
      <c r="J213" s="99"/>
      <c r="K213" s="115"/>
    </row>
    <row r="214" spans="2:11">
      <c r="B214" s="100"/>
      <c r="C214" s="115"/>
      <c r="D214" s="115"/>
      <c r="E214" s="115"/>
      <c r="F214" s="115"/>
      <c r="G214" s="115"/>
      <c r="H214" s="115"/>
      <c r="I214" s="99"/>
      <c r="J214" s="99"/>
      <c r="K214" s="115"/>
    </row>
    <row r="215" spans="2:11">
      <c r="B215" s="100"/>
      <c r="C215" s="115"/>
      <c r="D215" s="115"/>
      <c r="E215" s="115"/>
      <c r="F215" s="115"/>
      <c r="G215" s="115"/>
      <c r="H215" s="115"/>
      <c r="I215" s="99"/>
      <c r="J215" s="99"/>
      <c r="K215" s="115"/>
    </row>
    <row r="216" spans="2:11">
      <c r="B216" s="100"/>
      <c r="C216" s="115"/>
      <c r="D216" s="115"/>
      <c r="E216" s="115"/>
      <c r="F216" s="115"/>
      <c r="G216" s="115"/>
      <c r="H216" s="115"/>
      <c r="I216" s="99"/>
      <c r="J216" s="99"/>
      <c r="K216" s="115"/>
    </row>
    <row r="217" spans="2:11">
      <c r="B217" s="100"/>
      <c r="C217" s="115"/>
      <c r="D217" s="115"/>
      <c r="E217" s="115"/>
      <c r="F217" s="115"/>
      <c r="G217" s="115"/>
      <c r="H217" s="115"/>
      <c r="I217" s="99"/>
      <c r="J217" s="99"/>
      <c r="K217" s="115"/>
    </row>
    <row r="218" spans="2:11">
      <c r="B218" s="100"/>
      <c r="C218" s="115"/>
      <c r="D218" s="115"/>
      <c r="E218" s="115"/>
      <c r="F218" s="115"/>
      <c r="G218" s="115"/>
      <c r="H218" s="115"/>
      <c r="I218" s="99"/>
      <c r="J218" s="99"/>
      <c r="K218" s="115"/>
    </row>
    <row r="219" spans="2:11">
      <c r="B219" s="100"/>
      <c r="C219" s="115"/>
      <c r="D219" s="115"/>
      <c r="E219" s="115"/>
      <c r="F219" s="115"/>
      <c r="G219" s="115"/>
      <c r="H219" s="115"/>
      <c r="I219" s="99"/>
      <c r="J219" s="99"/>
      <c r="K219" s="115"/>
    </row>
    <row r="220" spans="2:11">
      <c r="B220" s="100"/>
      <c r="C220" s="115"/>
      <c r="D220" s="115"/>
      <c r="E220" s="115"/>
      <c r="F220" s="115"/>
      <c r="G220" s="115"/>
      <c r="H220" s="115"/>
      <c r="I220" s="99"/>
      <c r="J220" s="99"/>
      <c r="K220" s="115"/>
    </row>
    <row r="221" spans="2:11">
      <c r="B221" s="100"/>
      <c r="C221" s="115"/>
      <c r="D221" s="115"/>
      <c r="E221" s="115"/>
      <c r="F221" s="115"/>
      <c r="G221" s="115"/>
      <c r="H221" s="115"/>
      <c r="I221" s="99"/>
      <c r="J221" s="99"/>
      <c r="K221" s="115"/>
    </row>
    <row r="222" spans="2:11">
      <c r="B222" s="100"/>
      <c r="C222" s="115"/>
      <c r="D222" s="115"/>
      <c r="E222" s="115"/>
      <c r="F222" s="115"/>
      <c r="G222" s="115"/>
      <c r="H222" s="115"/>
      <c r="I222" s="99"/>
      <c r="J222" s="99"/>
      <c r="K222" s="115"/>
    </row>
    <row r="223" spans="2:11">
      <c r="B223" s="100"/>
      <c r="C223" s="115"/>
      <c r="D223" s="115"/>
      <c r="E223" s="115"/>
      <c r="F223" s="115"/>
      <c r="G223" s="115"/>
      <c r="H223" s="115"/>
      <c r="I223" s="99"/>
      <c r="J223" s="99"/>
      <c r="K223" s="115"/>
    </row>
    <row r="224" spans="2:11">
      <c r="B224" s="100"/>
      <c r="C224" s="115"/>
      <c r="D224" s="115"/>
      <c r="E224" s="115"/>
      <c r="F224" s="115"/>
      <c r="G224" s="115"/>
      <c r="H224" s="115"/>
      <c r="I224" s="99"/>
      <c r="J224" s="99"/>
      <c r="K224" s="115"/>
    </row>
    <row r="225" spans="2:11">
      <c r="B225" s="100"/>
      <c r="C225" s="115"/>
      <c r="D225" s="115"/>
      <c r="E225" s="115"/>
      <c r="F225" s="115"/>
      <c r="G225" s="115"/>
      <c r="H225" s="115"/>
      <c r="I225" s="99"/>
      <c r="J225" s="99"/>
      <c r="K225" s="115"/>
    </row>
    <row r="226" spans="2:11">
      <c r="B226" s="100"/>
      <c r="C226" s="115"/>
      <c r="D226" s="115"/>
      <c r="E226" s="115"/>
      <c r="F226" s="115"/>
      <c r="G226" s="115"/>
      <c r="H226" s="115"/>
      <c r="I226" s="99"/>
      <c r="J226" s="99"/>
      <c r="K226" s="115"/>
    </row>
    <row r="227" spans="2:11">
      <c r="B227" s="100"/>
      <c r="C227" s="115"/>
      <c r="D227" s="115"/>
      <c r="E227" s="115"/>
      <c r="F227" s="115"/>
      <c r="G227" s="115"/>
      <c r="H227" s="115"/>
      <c r="I227" s="99"/>
      <c r="J227" s="99"/>
      <c r="K227" s="115"/>
    </row>
    <row r="228" spans="2:11">
      <c r="B228" s="100"/>
      <c r="C228" s="115"/>
      <c r="D228" s="115"/>
      <c r="E228" s="115"/>
      <c r="F228" s="115"/>
      <c r="G228" s="115"/>
      <c r="H228" s="115"/>
      <c r="I228" s="99"/>
      <c r="J228" s="99"/>
      <c r="K228" s="115"/>
    </row>
    <row r="229" spans="2:11">
      <c r="B229" s="100"/>
      <c r="C229" s="115"/>
      <c r="D229" s="115"/>
      <c r="E229" s="115"/>
      <c r="F229" s="115"/>
      <c r="G229" s="115"/>
      <c r="H229" s="115"/>
      <c r="I229" s="99"/>
      <c r="J229" s="99"/>
      <c r="K229" s="115"/>
    </row>
    <row r="230" spans="2:11">
      <c r="B230" s="100"/>
      <c r="C230" s="115"/>
      <c r="D230" s="115"/>
      <c r="E230" s="115"/>
      <c r="F230" s="115"/>
      <c r="G230" s="115"/>
      <c r="H230" s="115"/>
      <c r="I230" s="99"/>
      <c r="J230" s="99"/>
      <c r="K230" s="115"/>
    </row>
    <row r="231" spans="2:11">
      <c r="B231" s="100"/>
      <c r="C231" s="115"/>
      <c r="D231" s="115"/>
      <c r="E231" s="115"/>
      <c r="F231" s="115"/>
      <c r="G231" s="115"/>
      <c r="H231" s="115"/>
      <c r="I231" s="99"/>
      <c r="J231" s="99"/>
      <c r="K231" s="115"/>
    </row>
    <row r="232" spans="2:11">
      <c r="B232" s="100"/>
      <c r="C232" s="115"/>
      <c r="D232" s="115"/>
      <c r="E232" s="115"/>
      <c r="F232" s="115"/>
      <c r="G232" s="115"/>
      <c r="H232" s="115"/>
      <c r="I232" s="99"/>
      <c r="J232" s="99"/>
      <c r="K232" s="115"/>
    </row>
    <row r="233" spans="2:11">
      <c r="B233" s="100"/>
      <c r="C233" s="115"/>
      <c r="D233" s="115"/>
      <c r="E233" s="115"/>
      <c r="F233" s="115"/>
      <c r="G233" s="115"/>
      <c r="H233" s="115"/>
      <c r="I233" s="99"/>
      <c r="J233" s="99"/>
      <c r="K233" s="115"/>
    </row>
    <row r="234" spans="2:11">
      <c r="B234" s="100"/>
      <c r="C234" s="115"/>
      <c r="D234" s="115"/>
      <c r="E234" s="115"/>
      <c r="F234" s="115"/>
      <c r="G234" s="115"/>
      <c r="H234" s="115"/>
      <c r="I234" s="99"/>
      <c r="J234" s="99"/>
      <c r="K234" s="115"/>
    </row>
    <row r="235" spans="2:11">
      <c r="B235" s="100"/>
      <c r="C235" s="115"/>
      <c r="D235" s="115"/>
      <c r="E235" s="115"/>
      <c r="F235" s="115"/>
      <c r="G235" s="115"/>
      <c r="H235" s="115"/>
      <c r="I235" s="99"/>
      <c r="J235" s="99"/>
      <c r="K235" s="115"/>
    </row>
    <row r="236" spans="2:11">
      <c r="B236" s="100"/>
      <c r="C236" s="115"/>
      <c r="D236" s="115"/>
      <c r="E236" s="115"/>
      <c r="F236" s="115"/>
      <c r="G236" s="115"/>
      <c r="H236" s="115"/>
      <c r="I236" s="99"/>
      <c r="J236" s="99"/>
      <c r="K236" s="115"/>
    </row>
    <row r="237" spans="2:11">
      <c r="B237" s="100"/>
      <c r="C237" s="115"/>
      <c r="D237" s="115"/>
      <c r="E237" s="115"/>
      <c r="F237" s="115"/>
      <c r="G237" s="115"/>
      <c r="H237" s="115"/>
      <c r="I237" s="99"/>
      <c r="J237" s="99"/>
      <c r="K237" s="115"/>
    </row>
    <row r="238" spans="2:11">
      <c r="B238" s="100"/>
      <c r="C238" s="115"/>
      <c r="D238" s="115"/>
      <c r="E238" s="115"/>
      <c r="F238" s="115"/>
      <c r="G238" s="115"/>
      <c r="H238" s="115"/>
      <c r="I238" s="99"/>
      <c r="J238" s="99"/>
      <c r="K238" s="115"/>
    </row>
    <row r="239" spans="2:11">
      <c r="B239" s="100"/>
      <c r="C239" s="115"/>
      <c r="D239" s="115"/>
      <c r="E239" s="115"/>
      <c r="F239" s="115"/>
      <c r="G239" s="115"/>
      <c r="H239" s="115"/>
      <c r="I239" s="99"/>
      <c r="J239" s="99"/>
      <c r="K239" s="115"/>
    </row>
    <row r="240" spans="2:11">
      <c r="B240" s="100"/>
      <c r="C240" s="115"/>
      <c r="D240" s="115"/>
      <c r="E240" s="115"/>
      <c r="F240" s="115"/>
      <c r="G240" s="115"/>
      <c r="H240" s="115"/>
      <c r="I240" s="99"/>
      <c r="J240" s="99"/>
      <c r="K240" s="115"/>
    </row>
    <row r="241" spans="2:11">
      <c r="B241" s="100"/>
      <c r="C241" s="115"/>
      <c r="D241" s="115"/>
      <c r="E241" s="115"/>
      <c r="F241" s="115"/>
      <c r="G241" s="115"/>
      <c r="H241" s="115"/>
      <c r="I241" s="99"/>
      <c r="J241" s="99"/>
      <c r="K241" s="115"/>
    </row>
    <row r="242" spans="2:11">
      <c r="B242" s="100"/>
      <c r="C242" s="115"/>
      <c r="D242" s="115"/>
      <c r="E242" s="115"/>
      <c r="F242" s="115"/>
      <c r="G242" s="115"/>
      <c r="H242" s="115"/>
      <c r="I242" s="99"/>
      <c r="J242" s="99"/>
      <c r="K242" s="115"/>
    </row>
    <row r="243" spans="2:11">
      <c r="B243" s="100"/>
      <c r="C243" s="115"/>
      <c r="D243" s="115"/>
      <c r="E243" s="115"/>
      <c r="F243" s="115"/>
      <c r="G243" s="115"/>
      <c r="H243" s="115"/>
      <c r="I243" s="99"/>
      <c r="J243" s="99"/>
      <c r="K243" s="115"/>
    </row>
    <row r="244" spans="2:11">
      <c r="B244" s="100"/>
      <c r="C244" s="115"/>
      <c r="D244" s="115"/>
      <c r="E244" s="115"/>
      <c r="F244" s="115"/>
      <c r="G244" s="115"/>
      <c r="H244" s="115"/>
      <c r="I244" s="99"/>
      <c r="J244" s="99"/>
      <c r="K244" s="115"/>
    </row>
    <row r="245" spans="2:11">
      <c r="B245" s="100"/>
      <c r="C245" s="115"/>
      <c r="D245" s="115"/>
      <c r="E245" s="115"/>
      <c r="F245" s="115"/>
      <c r="G245" s="115"/>
      <c r="H245" s="115"/>
      <c r="I245" s="99"/>
      <c r="J245" s="99"/>
      <c r="K245" s="115"/>
    </row>
    <row r="246" spans="2:11">
      <c r="B246" s="100"/>
      <c r="C246" s="115"/>
      <c r="D246" s="115"/>
      <c r="E246" s="115"/>
      <c r="F246" s="115"/>
      <c r="G246" s="115"/>
      <c r="H246" s="115"/>
      <c r="I246" s="99"/>
      <c r="J246" s="99"/>
      <c r="K246" s="115"/>
    </row>
    <row r="247" spans="2:11">
      <c r="B247" s="100"/>
      <c r="C247" s="115"/>
      <c r="D247" s="115"/>
      <c r="E247" s="115"/>
      <c r="F247" s="115"/>
      <c r="G247" s="115"/>
      <c r="H247" s="115"/>
      <c r="I247" s="99"/>
      <c r="J247" s="99"/>
      <c r="K247" s="115"/>
    </row>
    <row r="248" spans="2:11">
      <c r="B248" s="100"/>
      <c r="C248" s="115"/>
      <c r="D248" s="115"/>
      <c r="E248" s="115"/>
      <c r="F248" s="115"/>
      <c r="G248" s="115"/>
      <c r="H248" s="115"/>
      <c r="I248" s="99"/>
      <c r="J248" s="99"/>
      <c r="K248" s="115"/>
    </row>
    <row r="249" spans="2:11">
      <c r="B249" s="100"/>
      <c r="C249" s="115"/>
      <c r="D249" s="115"/>
      <c r="E249" s="115"/>
      <c r="F249" s="115"/>
      <c r="G249" s="115"/>
      <c r="H249" s="115"/>
      <c r="I249" s="99"/>
      <c r="J249" s="99"/>
      <c r="K249" s="115"/>
    </row>
    <row r="250" spans="2:11">
      <c r="B250" s="100"/>
      <c r="C250" s="115"/>
      <c r="D250" s="115"/>
      <c r="E250" s="115"/>
      <c r="F250" s="115"/>
      <c r="G250" s="115"/>
      <c r="H250" s="115"/>
      <c r="I250" s="99"/>
      <c r="J250" s="99"/>
      <c r="K250" s="115"/>
    </row>
    <row r="251" spans="2:11">
      <c r="B251" s="100"/>
      <c r="C251" s="115"/>
      <c r="D251" s="115"/>
      <c r="E251" s="115"/>
      <c r="F251" s="115"/>
      <c r="G251" s="115"/>
      <c r="H251" s="115"/>
      <c r="I251" s="99"/>
      <c r="J251" s="99"/>
      <c r="K251" s="115"/>
    </row>
    <row r="252" spans="2:11">
      <c r="B252" s="100"/>
      <c r="C252" s="115"/>
      <c r="D252" s="115"/>
      <c r="E252" s="115"/>
      <c r="F252" s="115"/>
      <c r="G252" s="115"/>
      <c r="H252" s="115"/>
      <c r="I252" s="99"/>
      <c r="J252" s="99"/>
      <c r="K252" s="115"/>
    </row>
    <row r="253" spans="2:11">
      <c r="B253" s="100"/>
      <c r="C253" s="115"/>
      <c r="D253" s="115"/>
      <c r="E253" s="115"/>
      <c r="F253" s="115"/>
      <c r="G253" s="115"/>
      <c r="H253" s="115"/>
      <c r="I253" s="99"/>
      <c r="J253" s="99"/>
      <c r="K253" s="115"/>
    </row>
    <row r="254" spans="2:11">
      <c r="B254" s="100"/>
      <c r="C254" s="115"/>
      <c r="D254" s="115"/>
      <c r="E254" s="115"/>
      <c r="F254" s="115"/>
      <c r="G254" s="115"/>
      <c r="H254" s="115"/>
      <c r="I254" s="99"/>
      <c r="J254" s="99"/>
      <c r="K254" s="115"/>
    </row>
    <row r="255" spans="2:11">
      <c r="B255" s="100"/>
      <c r="C255" s="115"/>
      <c r="D255" s="115"/>
      <c r="E255" s="115"/>
      <c r="F255" s="115"/>
      <c r="G255" s="115"/>
      <c r="H255" s="115"/>
      <c r="I255" s="99"/>
      <c r="J255" s="99"/>
      <c r="K255" s="115"/>
    </row>
    <row r="256" spans="2:11">
      <c r="B256" s="100"/>
      <c r="C256" s="115"/>
      <c r="D256" s="115"/>
      <c r="E256" s="115"/>
      <c r="F256" s="115"/>
      <c r="G256" s="115"/>
      <c r="H256" s="115"/>
      <c r="I256" s="99"/>
      <c r="J256" s="99"/>
      <c r="K256" s="115"/>
    </row>
    <row r="257" spans="2:11">
      <c r="B257" s="100"/>
      <c r="C257" s="115"/>
      <c r="D257" s="115"/>
      <c r="E257" s="115"/>
      <c r="F257" s="115"/>
      <c r="G257" s="115"/>
      <c r="H257" s="115"/>
      <c r="I257" s="99"/>
      <c r="J257" s="99"/>
      <c r="K257" s="115"/>
    </row>
    <row r="258" spans="2:11">
      <c r="B258" s="100"/>
      <c r="C258" s="115"/>
      <c r="D258" s="115"/>
      <c r="E258" s="115"/>
      <c r="F258" s="115"/>
      <c r="G258" s="115"/>
      <c r="H258" s="115"/>
      <c r="I258" s="99"/>
      <c r="J258" s="99"/>
      <c r="K258" s="115"/>
    </row>
    <row r="259" spans="2:11">
      <c r="B259" s="100"/>
      <c r="C259" s="115"/>
      <c r="D259" s="115"/>
      <c r="E259" s="115"/>
      <c r="F259" s="115"/>
      <c r="G259" s="115"/>
      <c r="H259" s="115"/>
      <c r="I259" s="99"/>
      <c r="J259" s="99"/>
      <c r="K259" s="115"/>
    </row>
    <row r="260" spans="2:11">
      <c r="B260" s="100"/>
      <c r="C260" s="115"/>
      <c r="D260" s="115"/>
      <c r="E260" s="115"/>
      <c r="F260" s="115"/>
      <c r="G260" s="115"/>
      <c r="H260" s="115"/>
      <c r="I260" s="99"/>
      <c r="J260" s="99"/>
      <c r="K260" s="115"/>
    </row>
    <row r="261" spans="2:11">
      <c r="B261" s="100"/>
      <c r="C261" s="115"/>
      <c r="D261" s="115"/>
      <c r="E261" s="115"/>
      <c r="F261" s="115"/>
      <c r="G261" s="115"/>
      <c r="H261" s="115"/>
      <c r="I261" s="99"/>
      <c r="J261" s="99"/>
      <c r="K261" s="115"/>
    </row>
    <row r="262" spans="2:11">
      <c r="B262" s="100"/>
      <c r="C262" s="115"/>
      <c r="D262" s="115"/>
      <c r="E262" s="115"/>
      <c r="F262" s="115"/>
      <c r="G262" s="115"/>
      <c r="H262" s="115"/>
      <c r="I262" s="99"/>
      <c r="J262" s="99"/>
      <c r="K262" s="115"/>
    </row>
    <row r="263" spans="2:11">
      <c r="B263" s="100"/>
      <c r="C263" s="115"/>
      <c r="D263" s="115"/>
      <c r="E263" s="115"/>
      <c r="F263" s="115"/>
      <c r="G263" s="115"/>
      <c r="H263" s="115"/>
      <c r="I263" s="99"/>
      <c r="J263" s="99"/>
      <c r="K263" s="115"/>
    </row>
    <row r="264" spans="2:11">
      <c r="B264" s="100"/>
      <c r="C264" s="115"/>
      <c r="D264" s="115"/>
      <c r="E264" s="115"/>
      <c r="F264" s="115"/>
      <c r="G264" s="115"/>
      <c r="H264" s="115"/>
      <c r="I264" s="99"/>
      <c r="J264" s="99"/>
      <c r="K264" s="115"/>
    </row>
    <row r="265" spans="2:11">
      <c r="B265" s="100"/>
      <c r="C265" s="115"/>
      <c r="D265" s="115"/>
      <c r="E265" s="115"/>
      <c r="F265" s="115"/>
      <c r="G265" s="115"/>
      <c r="H265" s="115"/>
      <c r="I265" s="99"/>
      <c r="J265" s="99"/>
      <c r="K265" s="115"/>
    </row>
    <row r="266" spans="2:11">
      <c r="B266" s="100"/>
      <c r="C266" s="115"/>
      <c r="D266" s="115"/>
      <c r="E266" s="115"/>
      <c r="F266" s="115"/>
      <c r="G266" s="115"/>
      <c r="H266" s="115"/>
      <c r="I266" s="99"/>
      <c r="J266" s="99"/>
      <c r="K266" s="115"/>
    </row>
    <row r="267" spans="2:11">
      <c r="B267" s="100"/>
      <c r="C267" s="115"/>
      <c r="D267" s="115"/>
      <c r="E267" s="115"/>
      <c r="F267" s="115"/>
      <c r="G267" s="115"/>
      <c r="H267" s="115"/>
      <c r="I267" s="99"/>
      <c r="J267" s="99"/>
      <c r="K267" s="115"/>
    </row>
    <row r="268" spans="2:11">
      <c r="B268" s="100"/>
      <c r="C268" s="115"/>
      <c r="D268" s="115"/>
      <c r="E268" s="115"/>
      <c r="F268" s="115"/>
      <c r="G268" s="115"/>
      <c r="H268" s="115"/>
      <c r="I268" s="99"/>
      <c r="J268" s="99"/>
      <c r="K268" s="115"/>
    </row>
    <row r="269" spans="2:11">
      <c r="B269" s="100"/>
      <c r="C269" s="115"/>
      <c r="D269" s="115"/>
      <c r="E269" s="115"/>
      <c r="F269" s="115"/>
      <c r="G269" s="115"/>
      <c r="H269" s="115"/>
      <c r="I269" s="99"/>
      <c r="J269" s="99"/>
      <c r="K269" s="115"/>
    </row>
    <row r="270" spans="2:11">
      <c r="B270" s="100"/>
      <c r="C270" s="115"/>
      <c r="D270" s="115"/>
      <c r="E270" s="115"/>
      <c r="F270" s="115"/>
      <c r="G270" s="115"/>
      <c r="H270" s="115"/>
      <c r="I270" s="99"/>
      <c r="J270" s="99"/>
      <c r="K270" s="115"/>
    </row>
    <row r="271" spans="2:11">
      <c r="B271" s="100"/>
      <c r="C271" s="115"/>
      <c r="D271" s="115"/>
      <c r="E271" s="115"/>
      <c r="F271" s="115"/>
      <c r="G271" s="115"/>
      <c r="H271" s="115"/>
      <c r="I271" s="99"/>
      <c r="J271" s="99"/>
      <c r="K271" s="115"/>
    </row>
    <row r="272" spans="2:11">
      <c r="B272" s="100"/>
      <c r="C272" s="115"/>
      <c r="D272" s="115"/>
      <c r="E272" s="115"/>
      <c r="F272" s="115"/>
      <c r="G272" s="115"/>
      <c r="H272" s="115"/>
      <c r="I272" s="99"/>
      <c r="J272" s="99"/>
      <c r="K272" s="115"/>
    </row>
    <row r="273" spans="2:11">
      <c r="B273" s="100"/>
      <c r="C273" s="115"/>
      <c r="D273" s="115"/>
      <c r="E273" s="115"/>
      <c r="F273" s="115"/>
      <c r="G273" s="115"/>
      <c r="H273" s="115"/>
      <c r="I273" s="99"/>
      <c r="J273" s="99"/>
      <c r="K273" s="115"/>
    </row>
    <row r="274" spans="2:11">
      <c r="B274" s="100"/>
      <c r="C274" s="115"/>
      <c r="D274" s="115"/>
      <c r="E274" s="115"/>
      <c r="F274" s="115"/>
      <c r="G274" s="115"/>
      <c r="H274" s="115"/>
      <c r="I274" s="99"/>
      <c r="J274" s="99"/>
      <c r="K274" s="115"/>
    </row>
    <row r="275" spans="2:11">
      <c r="B275" s="100"/>
      <c r="C275" s="115"/>
      <c r="D275" s="115"/>
      <c r="E275" s="115"/>
      <c r="F275" s="115"/>
      <c r="G275" s="115"/>
      <c r="H275" s="115"/>
      <c r="I275" s="99"/>
      <c r="J275" s="99"/>
      <c r="K275" s="115"/>
    </row>
    <row r="276" spans="2:11">
      <c r="B276" s="100"/>
      <c r="C276" s="115"/>
      <c r="D276" s="115"/>
      <c r="E276" s="115"/>
      <c r="F276" s="115"/>
      <c r="G276" s="115"/>
      <c r="H276" s="115"/>
      <c r="I276" s="99"/>
      <c r="J276" s="99"/>
      <c r="K276" s="115"/>
    </row>
    <row r="277" spans="2:11">
      <c r="B277" s="100"/>
      <c r="C277" s="115"/>
      <c r="D277" s="115"/>
      <c r="E277" s="115"/>
      <c r="F277" s="115"/>
      <c r="G277" s="115"/>
      <c r="H277" s="115"/>
      <c r="I277" s="99"/>
      <c r="J277" s="99"/>
      <c r="K277" s="115"/>
    </row>
    <row r="278" spans="2:11">
      <c r="B278" s="100"/>
      <c r="C278" s="115"/>
      <c r="D278" s="115"/>
      <c r="E278" s="115"/>
      <c r="F278" s="115"/>
      <c r="G278" s="115"/>
      <c r="H278" s="115"/>
      <c r="I278" s="99"/>
      <c r="J278" s="99"/>
      <c r="K278" s="115"/>
    </row>
    <row r="279" spans="2:11">
      <c r="B279" s="100"/>
      <c r="C279" s="115"/>
      <c r="D279" s="115"/>
      <c r="E279" s="115"/>
      <c r="F279" s="115"/>
      <c r="G279" s="115"/>
      <c r="H279" s="115"/>
      <c r="I279" s="99"/>
      <c r="J279" s="99"/>
      <c r="K279" s="115"/>
    </row>
    <row r="280" spans="2:11">
      <c r="B280" s="100"/>
      <c r="C280" s="115"/>
      <c r="D280" s="115"/>
      <c r="E280" s="115"/>
      <c r="F280" s="115"/>
      <c r="G280" s="115"/>
      <c r="H280" s="115"/>
      <c r="I280" s="99"/>
      <c r="J280" s="99"/>
      <c r="K280" s="115"/>
    </row>
    <row r="281" spans="2:11">
      <c r="B281" s="100"/>
      <c r="C281" s="115"/>
      <c r="D281" s="115"/>
      <c r="E281" s="115"/>
      <c r="F281" s="115"/>
      <c r="G281" s="115"/>
      <c r="H281" s="115"/>
      <c r="I281" s="99"/>
      <c r="J281" s="99"/>
      <c r="K281" s="115"/>
    </row>
    <row r="282" spans="2:11">
      <c r="B282" s="100"/>
      <c r="C282" s="115"/>
      <c r="D282" s="115"/>
      <c r="E282" s="115"/>
      <c r="F282" s="115"/>
      <c r="G282" s="115"/>
      <c r="H282" s="115"/>
      <c r="I282" s="99"/>
      <c r="J282" s="99"/>
      <c r="K282" s="115"/>
    </row>
    <row r="283" spans="2:11">
      <c r="B283" s="100"/>
      <c r="C283" s="115"/>
      <c r="D283" s="115"/>
      <c r="E283" s="115"/>
      <c r="F283" s="115"/>
      <c r="G283" s="115"/>
      <c r="H283" s="115"/>
      <c r="I283" s="99"/>
      <c r="J283" s="99"/>
      <c r="K283" s="115"/>
    </row>
    <row r="284" spans="2:11">
      <c r="B284" s="100"/>
      <c r="C284" s="115"/>
      <c r="D284" s="115"/>
      <c r="E284" s="115"/>
      <c r="F284" s="115"/>
      <c r="G284" s="115"/>
      <c r="H284" s="115"/>
      <c r="I284" s="99"/>
      <c r="J284" s="99"/>
      <c r="K284" s="115"/>
    </row>
    <row r="285" spans="2:11">
      <c r="B285" s="100"/>
      <c r="C285" s="115"/>
      <c r="D285" s="115"/>
      <c r="E285" s="115"/>
      <c r="F285" s="115"/>
      <c r="G285" s="115"/>
      <c r="H285" s="115"/>
      <c r="I285" s="99"/>
      <c r="J285" s="99"/>
      <c r="K285" s="115"/>
    </row>
    <row r="286" spans="2:11">
      <c r="B286" s="100"/>
      <c r="C286" s="115"/>
      <c r="D286" s="115"/>
      <c r="E286" s="115"/>
      <c r="F286" s="115"/>
      <c r="G286" s="115"/>
      <c r="H286" s="115"/>
      <c r="I286" s="99"/>
      <c r="J286" s="99"/>
      <c r="K286" s="115"/>
    </row>
    <row r="287" spans="2:11">
      <c r="B287" s="100"/>
      <c r="C287" s="115"/>
      <c r="D287" s="115"/>
      <c r="E287" s="115"/>
      <c r="F287" s="115"/>
      <c r="G287" s="115"/>
      <c r="H287" s="115"/>
      <c r="I287" s="99"/>
      <c r="J287" s="99"/>
      <c r="K287" s="115"/>
    </row>
    <row r="288" spans="2:11">
      <c r="B288" s="100"/>
      <c r="C288" s="115"/>
      <c r="D288" s="115"/>
      <c r="E288" s="115"/>
      <c r="F288" s="115"/>
      <c r="G288" s="115"/>
      <c r="H288" s="115"/>
      <c r="I288" s="99"/>
      <c r="J288" s="99"/>
      <c r="K288" s="115"/>
    </row>
    <row r="289" spans="2:11">
      <c r="B289" s="100"/>
      <c r="C289" s="115"/>
      <c r="D289" s="115"/>
      <c r="E289" s="115"/>
      <c r="F289" s="115"/>
      <c r="G289" s="115"/>
      <c r="H289" s="115"/>
      <c r="I289" s="99"/>
      <c r="J289" s="99"/>
      <c r="K289" s="115"/>
    </row>
    <row r="290" spans="2:11">
      <c r="B290" s="100"/>
      <c r="C290" s="115"/>
      <c r="D290" s="115"/>
      <c r="E290" s="115"/>
      <c r="F290" s="115"/>
      <c r="G290" s="115"/>
      <c r="H290" s="115"/>
      <c r="I290" s="99"/>
      <c r="J290" s="99"/>
      <c r="K290" s="115"/>
    </row>
    <row r="291" spans="2:11">
      <c r="B291" s="100"/>
      <c r="C291" s="115"/>
      <c r="D291" s="115"/>
      <c r="E291" s="115"/>
      <c r="F291" s="115"/>
      <c r="G291" s="115"/>
      <c r="H291" s="115"/>
      <c r="I291" s="99"/>
      <c r="J291" s="99"/>
      <c r="K291" s="115"/>
    </row>
    <row r="292" spans="2:11">
      <c r="B292" s="100"/>
      <c r="C292" s="115"/>
      <c r="D292" s="115"/>
      <c r="E292" s="115"/>
      <c r="F292" s="115"/>
      <c r="G292" s="115"/>
      <c r="H292" s="115"/>
      <c r="I292" s="99"/>
      <c r="J292" s="99"/>
      <c r="K292" s="115"/>
    </row>
    <row r="293" spans="2:11">
      <c r="B293" s="100"/>
      <c r="C293" s="115"/>
      <c r="D293" s="115"/>
      <c r="E293" s="115"/>
      <c r="F293" s="115"/>
      <c r="G293" s="115"/>
      <c r="H293" s="115"/>
      <c r="I293" s="99"/>
      <c r="J293" s="99"/>
      <c r="K293" s="115"/>
    </row>
    <row r="294" spans="2:11">
      <c r="B294" s="100"/>
      <c r="C294" s="115"/>
      <c r="D294" s="115"/>
      <c r="E294" s="115"/>
      <c r="F294" s="115"/>
      <c r="G294" s="115"/>
      <c r="H294" s="115"/>
      <c r="I294" s="99"/>
      <c r="J294" s="99"/>
      <c r="K294" s="115"/>
    </row>
    <row r="295" spans="2:11">
      <c r="B295" s="100"/>
      <c r="C295" s="115"/>
      <c r="D295" s="115"/>
      <c r="E295" s="115"/>
      <c r="F295" s="115"/>
      <c r="G295" s="115"/>
      <c r="H295" s="115"/>
      <c r="I295" s="99"/>
      <c r="J295" s="99"/>
      <c r="K295" s="115"/>
    </row>
    <row r="296" spans="2:11">
      <c r="B296" s="100"/>
      <c r="C296" s="115"/>
      <c r="D296" s="115"/>
      <c r="E296" s="115"/>
      <c r="F296" s="115"/>
      <c r="G296" s="115"/>
      <c r="H296" s="115"/>
      <c r="I296" s="99"/>
      <c r="J296" s="99"/>
      <c r="K296" s="115"/>
    </row>
    <row r="297" spans="2:11">
      <c r="B297" s="100"/>
      <c r="C297" s="115"/>
      <c r="D297" s="115"/>
      <c r="E297" s="115"/>
      <c r="F297" s="115"/>
      <c r="G297" s="115"/>
      <c r="H297" s="115"/>
      <c r="I297" s="99"/>
      <c r="J297" s="99"/>
      <c r="K297" s="115"/>
    </row>
    <row r="298" spans="2:11">
      <c r="B298" s="100"/>
      <c r="C298" s="115"/>
      <c r="D298" s="115"/>
      <c r="E298" s="115"/>
      <c r="F298" s="115"/>
      <c r="G298" s="115"/>
      <c r="H298" s="115"/>
      <c r="I298" s="99"/>
      <c r="J298" s="99"/>
      <c r="K298" s="115"/>
    </row>
    <row r="299" spans="2:11">
      <c r="B299" s="100"/>
      <c r="C299" s="115"/>
      <c r="D299" s="115"/>
      <c r="E299" s="115"/>
      <c r="F299" s="115"/>
      <c r="G299" s="115"/>
      <c r="H299" s="115"/>
      <c r="I299" s="99"/>
      <c r="J299" s="99"/>
      <c r="K299" s="115"/>
    </row>
    <row r="300" spans="2:11">
      <c r="B300" s="100"/>
      <c r="C300" s="115"/>
      <c r="D300" s="115"/>
      <c r="E300" s="115"/>
      <c r="F300" s="115"/>
      <c r="G300" s="115"/>
      <c r="H300" s="115"/>
      <c r="I300" s="99"/>
      <c r="J300" s="99"/>
      <c r="K300" s="115"/>
    </row>
    <row r="301" spans="2:11">
      <c r="B301" s="100"/>
      <c r="C301" s="115"/>
      <c r="D301" s="115"/>
      <c r="E301" s="115"/>
      <c r="F301" s="115"/>
      <c r="G301" s="115"/>
      <c r="H301" s="115"/>
      <c r="I301" s="99"/>
      <c r="J301" s="99"/>
      <c r="K301" s="115"/>
    </row>
    <row r="302" spans="2:11">
      <c r="B302" s="100"/>
      <c r="C302" s="115"/>
      <c r="D302" s="115"/>
      <c r="E302" s="115"/>
      <c r="F302" s="115"/>
      <c r="G302" s="115"/>
      <c r="H302" s="115"/>
      <c r="I302" s="99"/>
      <c r="J302" s="99"/>
      <c r="K302" s="115"/>
    </row>
    <row r="303" spans="2:11">
      <c r="B303" s="100"/>
      <c r="C303" s="115"/>
      <c r="D303" s="115"/>
      <c r="E303" s="115"/>
      <c r="F303" s="115"/>
      <c r="G303" s="115"/>
      <c r="H303" s="115"/>
      <c r="I303" s="99"/>
      <c r="J303" s="99"/>
      <c r="K303" s="115"/>
    </row>
    <row r="304" spans="2:11">
      <c r="B304" s="100"/>
      <c r="C304" s="115"/>
      <c r="D304" s="115"/>
      <c r="E304" s="115"/>
      <c r="F304" s="115"/>
      <c r="G304" s="115"/>
      <c r="H304" s="115"/>
      <c r="I304" s="99"/>
      <c r="J304" s="99"/>
      <c r="K304" s="115"/>
    </row>
    <row r="305" spans="2:11">
      <c r="B305" s="100"/>
      <c r="C305" s="115"/>
      <c r="D305" s="115"/>
      <c r="E305" s="115"/>
      <c r="F305" s="115"/>
      <c r="G305" s="115"/>
      <c r="H305" s="115"/>
      <c r="I305" s="99"/>
      <c r="J305" s="99"/>
      <c r="K305" s="115"/>
    </row>
    <row r="306" spans="2:11">
      <c r="B306" s="100"/>
      <c r="C306" s="115"/>
      <c r="D306" s="115"/>
      <c r="E306" s="115"/>
      <c r="F306" s="115"/>
      <c r="G306" s="115"/>
      <c r="H306" s="115"/>
      <c r="I306" s="99"/>
      <c r="J306" s="99"/>
      <c r="K306" s="115"/>
    </row>
    <row r="307" spans="2:11">
      <c r="B307" s="100"/>
      <c r="C307" s="115"/>
      <c r="D307" s="115"/>
      <c r="E307" s="115"/>
      <c r="F307" s="115"/>
      <c r="G307" s="115"/>
      <c r="H307" s="115"/>
      <c r="I307" s="99"/>
      <c r="J307" s="99"/>
      <c r="K307" s="115"/>
    </row>
    <row r="308" spans="2:11">
      <c r="B308" s="100"/>
      <c r="C308" s="115"/>
      <c r="D308" s="115"/>
      <c r="E308" s="115"/>
      <c r="F308" s="115"/>
      <c r="G308" s="115"/>
      <c r="H308" s="115"/>
      <c r="I308" s="99"/>
      <c r="J308" s="99"/>
      <c r="K308" s="115"/>
    </row>
    <row r="309" spans="2:11">
      <c r="B309" s="100"/>
      <c r="C309" s="115"/>
      <c r="D309" s="115"/>
      <c r="E309" s="115"/>
      <c r="F309" s="115"/>
      <c r="G309" s="115"/>
      <c r="H309" s="115"/>
      <c r="I309" s="99"/>
      <c r="J309" s="99"/>
      <c r="K309" s="115"/>
    </row>
    <row r="310" spans="2:11">
      <c r="B310" s="100"/>
      <c r="C310" s="115"/>
      <c r="D310" s="115"/>
      <c r="E310" s="115"/>
      <c r="F310" s="115"/>
      <c r="G310" s="115"/>
      <c r="H310" s="115"/>
      <c r="I310" s="99"/>
      <c r="J310" s="99"/>
      <c r="K310" s="115"/>
    </row>
    <row r="311" spans="2:11">
      <c r="B311" s="100"/>
      <c r="C311" s="115"/>
      <c r="D311" s="115"/>
      <c r="E311" s="115"/>
      <c r="F311" s="115"/>
      <c r="G311" s="115"/>
      <c r="H311" s="115"/>
      <c r="I311" s="99"/>
      <c r="J311" s="99"/>
      <c r="K311" s="115"/>
    </row>
    <row r="312" spans="2:11">
      <c r="B312" s="100"/>
      <c r="C312" s="115"/>
      <c r="D312" s="115"/>
      <c r="E312" s="115"/>
      <c r="F312" s="115"/>
      <c r="G312" s="115"/>
      <c r="H312" s="115"/>
      <c r="I312" s="99"/>
      <c r="J312" s="99"/>
      <c r="K312" s="115"/>
    </row>
    <row r="313" spans="2:11">
      <c r="B313" s="100"/>
      <c r="C313" s="115"/>
      <c r="D313" s="115"/>
      <c r="E313" s="115"/>
      <c r="F313" s="115"/>
      <c r="G313" s="115"/>
      <c r="H313" s="115"/>
      <c r="I313" s="99"/>
      <c r="J313" s="99"/>
      <c r="K313" s="115"/>
    </row>
    <row r="314" spans="2:11">
      <c r="B314" s="100"/>
      <c r="C314" s="115"/>
      <c r="D314" s="115"/>
      <c r="E314" s="115"/>
      <c r="F314" s="115"/>
      <c r="G314" s="115"/>
      <c r="H314" s="115"/>
      <c r="I314" s="99"/>
      <c r="J314" s="99"/>
      <c r="K314" s="115"/>
    </row>
    <row r="315" spans="2:11">
      <c r="B315" s="100"/>
      <c r="C315" s="115"/>
      <c r="D315" s="115"/>
      <c r="E315" s="115"/>
      <c r="F315" s="115"/>
      <c r="G315" s="115"/>
      <c r="H315" s="115"/>
      <c r="I315" s="99"/>
      <c r="J315" s="99"/>
      <c r="K315" s="115"/>
    </row>
    <row r="316" spans="2:11">
      <c r="B316" s="100"/>
      <c r="C316" s="115"/>
      <c r="D316" s="115"/>
      <c r="E316" s="115"/>
      <c r="F316" s="115"/>
      <c r="G316" s="115"/>
      <c r="H316" s="115"/>
      <c r="I316" s="99"/>
      <c r="J316" s="99"/>
      <c r="K316" s="115"/>
    </row>
    <row r="317" spans="2:11">
      <c r="B317" s="100"/>
      <c r="C317" s="115"/>
      <c r="D317" s="115"/>
      <c r="E317" s="115"/>
      <c r="F317" s="115"/>
      <c r="G317" s="115"/>
      <c r="H317" s="115"/>
      <c r="I317" s="99"/>
      <c r="J317" s="99"/>
      <c r="K317" s="115"/>
    </row>
    <row r="318" spans="2:11">
      <c r="B318" s="100"/>
      <c r="C318" s="115"/>
      <c r="D318" s="115"/>
      <c r="E318" s="115"/>
      <c r="F318" s="115"/>
      <c r="G318" s="115"/>
      <c r="H318" s="115"/>
      <c r="I318" s="99"/>
      <c r="J318" s="99"/>
      <c r="K318" s="115"/>
    </row>
    <row r="319" spans="2:11">
      <c r="B319" s="100"/>
      <c r="C319" s="115"/>
      <c r="D319" s="115"/>
      <c r="E319" s="115"/>
      <c r="F319" s="115"/>
      <c r="G319" s="115"/>
      <c r="H319" s="115"/>
      <c r="I319" s="99"/>
      <c r="J319" s="99"/>
      <c r="K319" s="115"/>
    </row>
    <row r="320" spans="2:11">
      <c r="B320" s="100"/>
      <c r="C320" s="115"/>
      <c r="D320" s="115"/>
      <c r="E320" s="115"/>
      <c r="F320" s="115"/>
      <c r="G320" s="115"/>
      <c r="H320" s="115"/>
      <c r="I320" s="99"/>
      <c r="J320" s="99"/>
      <c r="K320" s="115"/>
    </row>
    <row r="321" spans="2:11">
      <c r="B321" s="100"/>
      <c r="C321" s="115"/>
      <c r="D321" s="115"/>
      <c r="E321" s="115"/>
      <c r="F321" s="115"/>
      <c r="G321" s="115"/>
      <c r="H321" s="115"/>
      <c r="I321" s="99"/>
      <c r="J321" s="99"/>
      <c r="K321" s="115"/>
    </row>
    <row r="322" spans="2:11">
      <c r="B322" s="100"/>
      <c r="C322" s="115"/>
      <c r="D322" s="115"/>
      <c r="E322" s="115"/>
      <c r="F322" s="115"/>
      <c r="G322" s="115"/>
      <c r="H322" s="115"/>
      <c r="I322" s="99"/>
      <c r="J322" s="99"/>
      <c r="K322" s="115"/>
    </row>
    <row r="323" spans="2:11">
      <c r="B323" s="100"/>
      <c r="C323" s="115"/>
      <c r="D323" s="115"/>
      <c r="E323" s="115"/>
      <c r="F323" s="115"/>
      <c r="G323" s="115"/>
      <c r="H323" s="115"/>
      <c r="I323" s="99"/>
      <c r="J323" s="99"/>
      <c r="K323" s="115"/>
    </row>
    <row r="324" spans="2:11">
      <c r="B324" s="100"/>
      <c r="C324" s="115"/>
      <c r="D324" s="115"/>
      <c r="E324" s="115"/>
      <c r="F324" s="115"/>
      <c r="G324" s="115"/>
      <c r="H324" s="115"/>
      <c r="I324" s="99"/>
      <c r="J324" s="99"/>
      <c r="K324" s="115"/>
    </row>
    <row r="325" spans="2:11">
      <c r="B325" s="100"/>
      <c r="C325" s="115"/>
      <c r="D325" s="115"/>
      <c r="E325" s="115"/>
      <c r="F325" s="115"/>
      <c r="G325" s="115"/>
      <c r="H325" s="115"/>
      <c r="I325" s="99"/>
      <c r="J325" s="99"/>
      <c r="K325" s="115"/>
    </row>
    <row r="326" spans="2:11">
      <c r="B326" s="100"/>
      <c r="C326" s="115"/>
      <c r="D326" s="115"/>
      <c r="E326" s="115"/>
      <c r="F326" s="115"/>
      <c r="G326" s="115"/>
      <c r="H326" s="115"/>
      <c r="I326" s="99"/>
      <c r="J326" s="99"/>
      <c r="K326" s="115"/>
    </row>
    <row r="327" spans="2:11">
      <c r="B327" s="100"/>
      <c r="C327" s="115"/>
      <c r="D327" s="115"/>
      <c r="E327" s="115"/>
      <c r="F327" s="115"/>
      <c r="G327" s="115"/>
      <c r="H327" s="115"/>
      <c r="I327" s="99"/>
      <c r="J327" s="99"/>
      <c r="K327" s="115"/>
    </row>
    <row r="328" spans="2:11">
      <c r="B328" s="100"/>
      <c r="C328" s="115"/>
      <c r="D328" s="115"/>
      <c r="E328" s="115"/>
      <c r="F328" s="115"/>
      <c r="G328" s="115"/>
      <c r="H328" s="115"/>
      <c r="I328" s="99"/>
      <c r="J328" s="99"/>
      <c r="K328" s="115"/>
    </row>
    <row r="329" spans="2:11">
      <c r="B329" s="100"/>
      <c r="C329" s="115"/>
      <c r="D329" s="115"/>
      <c r="E329" s="115"/>
      <c r="F329" s="115"/>
      <c r="G329" s="115"/>
      <c r="H329" s="115"/>
      <c r="I329" s="99"/>
      <c r="J329" s="99"/>
      <c r="K329" s="115"/>
    </row>
    <row r="330" spans="2:11">
      <c r="B330" s="100"/>
      <c r="C330" s="115"/>
      <c r="D330" s="115"/>
      <c r="E330" s="115"/>
      <c r="F330" s="115"/>
      <c r="G330" s="115"/>
      <c r="H330" s="115"/>
      <c r="I330" s="99"/>
      <c r="J330" s="99"/>
      <c r="K330" s="115"/>
    </row>
    <row r="331" spans="2:11">
      <c r="B331" s="100"/>
      <c r="C331" s="115"/>
      <c r="D331" s="115"/>
      <c r="E331" s="115"/>
      <c r="F331" s="115"/>
      <c r="G331" s="115"/>
      <c r="H331" s="115"/>
      <c r="I331" s="99"/>
      <c r="J331" s="99"/>
      <c r="K331" s="115"/>
    </row>
    <row r="332" spans="2:11">
      <c r="B332" s="100"/>
      <c r="C332" s="115"/>
      <c r="D332" s="115"/>
      <c r="E332" s="115"/>
      <c r="F332" s="115"/>
      <c r="G332" s="115"/>
      <c r="H332" s="115"/>
      <c r="I332" s="99"/>
      <c r="J332" s="99"/>
      <c r="K332" s="115"/>
    </row>
    <row r="333" spans="2:11">
      <c r="B333" s="100"/>
      <c r="C333" s="115"/>
      <c r="D333" s="115"/>
      <c r="E333" s="115"/>
      <c r="F333" s="115"/>
      <c r="G333" s="115"/>
      <c r="H333" s="115"/>
      <c r="I333" s="99"/>
      <c r="J333" s="99"/>
      <c r="K333" s="115"/>
    </row>
    <row r="334" spans="2:11">
      <c r="B334" s="100"/>
      <c r="C334" s="115"/>
      <c r="D334" s="115"/>
      <c r="E334" s="115"/>
      <c r="F334" s="115"/>
      <c r="G334" s="115"/>
      <c r="H334" s="115"/>
      <c r="I334" s="99"/>
      <c r="J334" s="99"/>
      <c r="K334" s="115"/>
    </row>
    <row r="335" spans="2:11">
      <c r="B335" s="100"/>
      <c r="C335" s="115"/>
      <c r="D335" s="115"/>
      <c r="E335" s="115"/>
      <c r="F335" s="115"/>
      <c r="G335" s="115"/>
      <c r="H335" s="115"/>
      <c r="I335" s="99"/>
      <c r="J335" s="99"/>
      <c r="K335" s="115"/>
    </row>
    <row r="336" spans="2:11">
      <c r="B336" s="100"/>
      <c r="C336" s="115"/>
      <c r="D336" s="115"/>
      <c r="E336" s="115"/>
      <c r="F336" s="115"/>
      <c r="G336" s="115"/>
      <c r="H336" s="115"/>
      <c r="I336" s="99"/>
      <c r="J336" s="99"/>
      <c r="K336" s="115"/>
    </row>
    <row r="337" spans="2:11">
      <c r="B337" s="100"/>
      <c r="C337" s="115"/>
      <c r="D337" s="115"/>
      <c r="E337" s="115"/>
      <c r="F337" s="115"/>
      <c r="G337" s="115"/>
      <c r="H337" s="115"/>
      <c r="I337" s="99"/>
      <c r="J337" s="99"/>
      <c r="K337" s="115"/>
    </row>
    <row r="338" spans="2:11">
      <c r="B338" s="100"/>
      <c r="C338" s="115"/>
      <c r="D338" s="115"/>
      <c r="E338" s="115"/>
      <c r="F338" s="115"/>
      <c r="G338" s="115"/>
      <c r="H338" s="115"/>
      <c r="I338" s="99"/>
      <c r="J338" s="99"/>
      <c r="K338" s="115"/>
    </row>
    <row r="339" spans="2:11">
      <c r="B339" s="100"/>
      <c r="C339" s="115"/>
      <c r="D339" s="115"/>
      <c r="E339" s="115"/>
      <c r="F339" s="115"/>
      <c r="G339" s="115"/>
      <c r="H339" s="115"/>
      <c r="I339" s="99"/>
      <c r="J339" s="99"/>
      <c r="K339" s="115"/>
    </row>
    <row r="340" spans="2:11">
      <c r="B340" s="100"/>
      <c r="C340" s="115"/>
      <c r="D340" s="115"/>
      <c r="E340" s="115"/>
      <c r="F340" s="115"/>
      <c r="G340" s="115"/>
      <c r="H340" s="115"/>
      <c r="I340" s="99"/>
      <c r="J340" s="99"/>
      <c r="K340" s="115"/>
    </row>
    <row r="341" spans="2:11">
      <c r="B341" s="100"/>
      <c r="C341" s="115"/>
      <c r="D341" s="115"/>
      <c r="E341" s="115"/>
      <c r="F341" s="115"/>
      <c r="G341" s="115"/>
      <c r="H341" s="115"/>
      <c r="I341" s="99"/>
      <c r="J341" s="99"/>
      <c r="K341" s="115"/>
    </row>
    <row r="342" spans="2:11">
      <c r="B342" s="100"/>
      <c r="C342" s="115"/>
      <c r="D342" s="115"/>
      <c r="E342" s="115"/>
      <c r="F342" s="115"/>
      <c r="G342" s="115"/>
      <c r="H342" s="115"/>
      <c r="I342" s="99"/>
      <c r="J342" s="99"/>
      <c r="K342" s="115"/>
    </row>
    <row r="343" spans="2:11">
      <c r="B343" s="100"/>
      <c r="C343" s="115"/>
      <c r="D343" s="115"/>
      <c r="E343" s="115"/>
      <c r="F343" s="115"/>
      <c r="G343" s="115"/>
      <c r="H343" s="115"/>
      <c r="I343" s="99"/>
      <c r="J343" s="99"/>
      <c r="K343" s="115"/>
    </row>
    <row r="344" spans="2:11">
      <c r="B344" s="100"/>
      <c r="C344" s="115"/>
      <c r="D344" s="115"/>
      <c r="E344" s="115"/>
      <c r="F344" s="115"/>
      <c r="G344" s="115"/>
      <c r="H344" s="115"/>
      <c r="I344" s="99"/>
      <c r="J344" s="99"/>
      <c r="K344" s="115"/>
    </row>
    <row r="345" spans="2:11">
      <c r="B345" s="100"/>
      <c r="C345" s="115"/>
      <c r="D345" s="115"/>
      <c r="E345" s="115"/>
      <c r="F345" s="115"/>
      <c r="G345" s="115"/>
      <c r="H345" s="115"/>
      <c r="I345" s="99"/>
      <c r="J345" s="99"/>
      <c r="K345" s="115"/>
    </row>
    <row r="346" spans="2:11">
      <c r="B346" s="100"/>
      <c r="C346" s="115"/>
      <c r="D346" s="115"/>
      <c r="E346" s="115"/>
      <c r="F346" s="115"/>
      <c r="G346" s="115"/>
      <c r="H346" s="115"/>
      <c r="I346" s="99"/>
      <c r="J346" s="99"/>
      <c r="K346" s="115"/>
    </row>
    <row r="347" spans="2:11">
      <c r="B347" s="100"/>
      <c r="C347" s="115"/>
      <c r="D347" s="115"/>
      <c r="E347" s="115"/>
      <c r="F347" s="115"/>
      <c r="G347" s="115"/>
      <c r="H347" s="115"/>
      <c r="I347" s="99"/>
      <c r="J347" s="99"/>
      <c r="K347" s="115"/>
    </row>
    <row r="348" spans="2:11">
      <c r="B348" s="100"/>
      <c r="C348" s="115"/>
      <c r="D348" s="115"/>
      <c r="E348" s="115"/>
      <c r="F348" s="115"/>
      <c r="G348" s="115"/>
      <c r="H348" s="115"/>
      <c r="I348" s="99"/>
      <c r="J348" s="99"/>
      <c r="K348" s="115"/>
    </row>
    <row r="349" spans="2:11">
      <c r="B349" s="100"/>
      <c r="C349" s="115"/>
      <c r="D349" s="115"/>
      <c r="E349" s="115"/>
      <c r="F349" s="115"/>
      <c r="G349" s="115"/>
      <c r="H349" s="115"/>
      <c r="I349" s="99"/>
      <c r="J349" s="99"/>
      <c r="K349" s="115"/>
    </row>
    <row r="350" spans="2:11">
      <c r="B350" s="100"/>
      <c r="C350" s="115"/>
      <c r="D350" s="115"/>
      <c r="E350" s="115"/>
      <c r="F350" s="115"/>
      <c r="G350" s="115"/>
      <c r="H350" s="115"/>
      <c r="I350" s="99"/>
      <c r="J350" s="99"/>
      <c r="K350" s="115"/>
    </row>
    <row r="351" spans="2:11">
      <c r="B351" s="100"/>
      <c r="C351" s="115"/>
      <c r="D351" s="115"/>
      <c r="E351" s="115"/>
      <c r="F351" s="115"/>
      <c r="G351" s="115"/>
      <c r="H351" s="115"/>
      <c r="I351" s="99"/>
      <c r="J351" s="99"/>
      <c r="K351" s="115"/>
    </row>
    <row r="352" spans="2:11">
      <c r="B352" s="100"/>
      <c r="C352" s="115"/>
      <c r="D352" s="115"/>
      <c r="E352" s="115"/>
      <c r="F352" s="115"/>
      <c r="G352" s="115"/>
      <c r="H352" s="115"/>
      <c r="I352" s="99"/>
      <c r="J352" s="99"/>
      <c r="K352" s="115"/>
    </row>
    <row r="353" spans="2:11">
      <c r="B353" s="100"/>
      <c r="C353" s="115"/>
      <c r="D353" s="115"/>
      <c r="E353" s="115"/>
      <c r="F353" s="115"/>
      <c r="G353" s="115"/>
      <c r="H353" s="115"/>
      <c r="I353" s="99"/>
      <c r="J353" s="99"/>
      <c r="K353" s="115"/>
    </row>
    <row r="354" spans="2:11">
      <c r="B354" s="100"/>
      <c r="C354" s="115"/>
      <c r="D354" s="115"/>
      <c r="E354" s="115"/>
      <c r="F354" s="115"/>
      <c r="G354" s="115"/>
      <c r="H354" s="115"/>
      <c r="I354" s="99"/>
      <c r="J354" s="99"/>
      <c r="K354" s="115"/>
    </row>
    <row r="355" spans="2:11">
      <c r="B355" s="100"/>
      <c r="C355" s="115"/>
      <c r="D355" s="115"/>
      <c r="E355" s="115"/>
      <c r="F355" s="115"/>
      <c r="G355" s="115"/>
      <c r="H355" s="115"/>
      <c r="I355" s="99"/>
      <c r="J355" s="99"/>
      <c r="K355" s="115"/>
    </row>
    <row r="356" spans="2:11">
      <c r="B356" s="100"/>
      <c r="C356" s="115"/>
      <c r="D356" s="115"/>
      <c r="E356" s="115"/>
      <c r="F356" s="115"/>
      <c r="G356" s="115"/>
      <c r="H356" s="115"/>
      <c r="I356" s="99"/>
      <c r="J356" s="99"/>
      <c r="K356" s="115"/>
    </row>
    <row r="357" spans="2:11">
      <c r="B357" s="100"/>
      <c r="C357" s="115"/>
      <c r="D357" s="115"/>
      <c r="E357" s="115"/>
      <c r="F357" s="115"/>
      <c r="G357" s="115"/>
      <c r="H357" s="115"/>
      <c r="I357" s="99"/>
      <c r="J357" s="99"/>
      <c r="K357" s="115"/>
    </row>
    <row r="358" spans="2:11">
      <c r="B358" s="100"/>
      <c r="C358" s="115"/>
      <c r="D358" s="115"/>
      <c r="E358" s="115"/>
      <c r="F358" s="115"/>
      <c r="G358" s="115"/>
      <c r="H358" s="115"/>
      <c r="I358" s="99"/>
      <c r="J358" s="99"/>
      <c r="K358" s="115"/>
    </row>
    <row r="359" spans="2:11">
      <c r="B359" s="100"/>
      <c r="C359" s="115"/>
      <c r="D359" s="115"/>
      <c r="E359" s="115"/>
      <c r="F359" s="115"/>
      <c r="G359" s="115"/>
      <c r="H359" s="115"/>
      <c r="I359" s="99"/>
      <c r="J359" s="99"/>
      <c r="K359" s="115"/>
    </row>
    <row r="360" spans="2:11">
      <c r="B360" s="100"/>
      <c r="C360" s="115"/>
      <c r="D360" s="115"/>
      <c r="E360" s="115"/>
      <c r="F360" s="115"/>
      <c r="G360" s="115"/>
      <c r="H360" s="115"/>
      <c r="I360" s="99"/>
      <c r="J360" s="99"/>
      <c r="K360" s="115"/>
    </row>
    <row r="361" spans="2:11">
      <c r="B361" s="100"/>
      <c r="C361" s="115"/>
      <c r="D361" s="115"/>
      <c r="E361" s="115"/>
      <c r="F361" s="115"/>
      <c r="G361" s="115"/>
      <c r="H361" s="115"/>
      <c r="I361" s="99"/>
      <c r="J361" s="99"/>
      <c r="K361" s="115"/>
    </row>
    <row r="362" spans="2:11">
      <c r="B362" s="100"/>
      <c r="C362" s="115"/>
      <c r="D362" s="115"/>
      <c r="E362" s="115"/>
      <c r="F362" s="115"/>
      <c r="G362" s="115"/>
      <c r="H362" s="115"/>
      <c r="I362" s="99"/>
      <c r="J362" s="99"/>
      <c r="K362" s="115"/>
    </row>
    <row r="363" spans="2:11">
      <c r="B363" s="100"/>
      <c r="C363" s="115"/>
      <c r="D363" s="115"/>
      <c r="E363" s="115"/>
      <c r="F363" s="115"/>
      <c r="G363" s="115"/>
      <c r="H363" s="115"/>
      <c r="I363" s="99"/>
      <c r="J363" s="99"/>
      <c r="K363" s="115"/>
    </row>
    <row r="364" spans="2:11">
      <c r="B364" s="100"/>
      <c r="C364" s="115"/>
      <c r="D364" s="115"/>
      <c r="E364" s="115"/>
      <c r="F364" s="115"/>
      <c r="G364" s="115"/>
      <c r="H364" s="115"/>
      <c r="I364" s="99"/>
      <c r="J364" s="99"/>
      <c r="K364" s="115"/>
    </row>
    <row r="365" spans="2:11">
      <c r="B365" s="100"/>
      <c r="C365" s="115"/>
      <c r="D365" s="115"/>
      <c r="E365" s="115"/>
      <c r="F365" s="115"/>
      <c r="G365" s="115"/>
      <c r="H365" s="115"/>
      <c r="I365" s="99"/>
      <c r="J365" s="99"/>
      <c r="K365" s="115"/>
    </row>
    <row r="366" spans="2:11">
      <c r="B366" s="100"/>
      <c r="C366" s="115"/>
      <c r="D366" s="115"/>
      <c r="E366" s="115"/>
      <c r="F366" s="115"/>
      <c r="G366" s="115"/>
      <c r="H366" s="115"/>
      <c r="I366" s="99"/>
      <c r="J366" s="99"/>
      <c r="K366" s="115"/>
    </row>
    <row r="367" spans="2:11">
      <c r="B367" s="100"/>
      <c r="C367" s="115"/>
      <c r="D367" s="115"/>
      <c r="E367" s="115"/>
      <c r="F367" s="115"/>
      <c r="G367" s="115"/>
      <c r="H367" s="115"/>
      <c r="I367" s="99"/>
      <c r="J367" s="99"/>
      <c r="K367" s="115"/>
    </row>
    <row r="368" spans="2:11">
      <c r="B368" s="100"/>
      <c r="C368" s="115"/>
      <c r="D368" s="115"/>
      <c r="E368" s="115"/>
      <c r="F368" s="115"/>
      <c r="G368" s="115"/>
      <c r="H368" s="115"/>
      <c r="I368" s="99"/>
      <c r="J368" s="99"/>
      <c r="K368" s="115"/>
    </row>
    <row r="369" spans="2:11">
      <c r="B369" s="100"/>
      <c r="C369" s="115"/>
      <c r="D369" s="115"/>
      <c r="E369" s="115"/>
      <c r="F369" s="115"/>
      <c r="G369" s="115"/>
      <c r="H369" s="115"/>
      <c r="I369" s="99"/>
      <c r="J369" s="99"/>
      <c r="K369" s="115"/>
    </row>
    <row r="370" spans="2:11">
      <c r="B370" s="100"/>
      <c r="C370" s="115"/>
      <c r="D370" s="115"/>
      <c r="E370" s="115"/>
      <c r="F370" s="115"/>
      <c r="G370" s="115"/>
      <c r="H370" s="115"/>
      <c r="I370" s="99"/>
      <c r="J370" s="99"/>
      <c r="K370" s="115"/>
    </row>
    <row r="371" spans="2:11">
      <c r="B371" s="100"/>
      <c r="C371" s="115"/>
      <c r="D371" s="115"/>
      <c r="E371" s="115"/>
      <c r="F371" s="115"/>
      <c r="G371" s="115"/>
      <c r="H371" s="115"/>
      <c r="I371" s="99"/>
      <c r="J371" s="99"/>
      <c r="K371" s="115"/>
    </row>
    <row r="372" spans="2:11">
      <c r="B372" s="100"/>
      <c r="C372" s="115"/>
      <c r="D372" s="115"/>
      <c r="E372" s="115"/>
      <c r="F372" s="115"/>
      <c r="G372" s="115"/>
      <c r="H372" s="115"/>
      <c r="I372" s="99"/>
      <c r="J372" s="99"/>
      <c r="K372" s="115"/>
    </row>
    <row r="373" spans="2:11">
      <c r="B373" s="100"/>
      <c r="C373" s="115"/>
      <c r="D373" s="115"/>
      <c r="E373" s="115"/>
      <c r="F373" s="115"/>
      <c r="G373" s="115"/>
      <c r="H373" s="115"/>
      <c r="I373" s="99"/>
      <c r="J373" s="99"/>
      <c r="K373" s="115"/>
    </row>
    <row r="374" spans="2:11">
      <c r="B374" s="100"/>
      <c r="C374" s="115"/>
      <c r="D374" s="115"/>
      <c r="E374" s="115"/>
      <c r="F374" s="115"/>
      <c r="G374" s="115"/>
      <c r="H374" s="115"/>
      <c r="I374" s="99"/>
      <c r="J374" s="99"/>
      <c r="K374" s="115"/>
    </row>
    <row r="375" spans="2:11">
      <c r="B375" s="100"/>
      <c r="C375" s="115"/>
      <c r="D375" s="115"/>
      <c r="E375" s="115"/>
      <c r="F375" s="115"/>
      <c r="G375" s="115"/>
      <c r="H375" s="115"/>
      <c r="I375" s="99"/>
      <c r="J375" s="99"/>
      <c r="K375" s="115"/>
    </row>
    <row r="376" spans="2:11">
      <c r="B376" s="100"/>
      <c r="C376" s="115"/>
      <c r="D376" s="115"/>
      <c r="E376" s="115"/>
      <c r="F376" s="115"/>
      <c r="G376" s="115"/>
      <c r="H376" s="115"/>
      <c r="I376" s="99"/>
      <c r="J376" s="99"/>
      <c r="K376" s="115"/>
    </row>
    <row r="377" spans="2:11">
      <c r="B377" s="100"/>
      <c r="C377" s="115"/>
      <c r="D377" s="115"/>
      <c r="E377" s="115"/>
      <c r="F377" s="115"/>
      <c r="G377" s="115"/>
      <c r="H377" s="115"/>
      <c r="I377" s="99"/>
      <c r="J377" s="99"/>
      <c r="K377" s="115"/>
    </row>
    <row r="378" spans="2:11">
      <c r="B378" s="100"/>
      <c r="C378" s="115"/>
      <c r="D378" s="115"/>
      <c r="E378" s="115"/>
      <c r="F378" s="115"/>
      <c r="G378" s="115"/>
      <c r="H378" s="115"/>
      <c r="I378" s="99"/>
      <c r="J378" s="99"/>
      <c r="K378" s="115"/>
    </row>
    <row r="379" spans="2:11">
      <c r="B379" s="100"/>
      <c r="C379" s="115"/>
      <c r="D379" s="115"/>
      <c r="E379" s="115"/>
      <c r="F379" s="115"/>
      <c r="G379" s="115"/>
      <c r="H379" s="115"/>
      <c r="I379" s="99"/>
      <c r="J379" s="99"/>
      <c r="K379" s="115"/>
    </row>
    <row r="380" spans="2:11">
      <c r="B380" s="100"/>
      <c r="C380" s="115"/>
      <c r="D380" s="115"/>
      <c r="E380" s="115"/>
      <c r="F380" s="115"/>
      <c r="G380" s="115"/>
      <c r="H380" s="115"/>
      <c r="I380" s="99"/>
      <c r="J380" s="99"/>
      <c r="K380" s="115"/>
    </row>
    <row r="381" spans="2:11">
      <c r="B381" s="100"/>
      <c r="C381" s="115"/>
      <c r="D381" s="115"/>
      <c r="E381" s="115"/>
      <c r="F381" s="115"/>
      <c r="G381" s="115"/>
      <c r="H381" s="115"/>
      <c r="I381" s="99"/>
      <c r="J381" s="99"/>
      <c r="K381" s="115"/>
    </row>
    <row r="382" spans="2:11">
      <c r="B382" s="100"/>
      <c r="C382" s="115"/>
      <c r="D382" s="115"/>
      <c r="E382" s="115"/>
      <c r="F382" s="115"/>
      <c r="G382" s="115"/>
      <c r="H382" s="115"/>
      <c r="I382" s="99"/>
      <c r="J382" s="99"/>
      <c r="K382" s="115"/>
    </row>
    <row r="383" spans="2:11">
      <c r="B383" s="100"/>
      <c r="C383" s="115"/>
      <c r="D383" s="115"/>
      <c r="E383" s="115"/>
      <c r="F383" s="115"/>
      <c r="G383" s="115"/>
      <c r="H383" s="115"/>
      <c r="I383" s="99"/>
      <c r="J383" s="99"/>
      <c r="K383" s="115"/>
    </row>
    <row r="384" spans="2:11">
      <c r="B384" s="100"/>
      <c r="C384" s="115"/>
      <c r="D384" s="115"/>
      <c r="E384" s="115"/>
      <c r="F384" s="115"/>
      <c r="G384" s="115"/>
      <c r="H384" s="115"/>
      <c r="I384" s="99"/>
      <c r="J384" s="99"/>
      <c r="K384" s="115"/>
    </row>
    <row r="385" spans="2:11">
      <c r="B385" s="100"/>
      <c r="C385" s="115"/>
      <c r="D385" s="115"/>
      <c r="E385" s="115"/>
      <c r="F385" s="115"/>
      <c r="G385" s="115"/>
      <c r="H385" s="115"/>
      <c r="I385" s="99"/>
      <c r="J385" s="99"/>
      <c r="K385" s="115"/>
    </row>
    <row r="386" spans="2:11">
      <c r="B386" s="100"/>
      <c r="C386" s="115"/>
      <c r="D386" s="115"/>
      <c r="E386" s="115"/>
      <c r="F386" s="115"/>
      <c r="G386" s="115"/>
      <c r="H386" s="115"/>
      <c r="I386" s="99"/>
      <c r="J386" s="99"/>
      <c r="K386" s="115"/>
    </row>
    <row r="387" spans="2:11">
      <c r="B387" s="100"/>
      <c r="C387" s="115"/>
      <c r="D387" s="115"/>
      <c r="E387" s="115"/>
      <c r="F387" s="115"/>
      <c r="G387" s="115"/>
      <c r="H387" s="115"/>
      <c r="I387" s="99"/>
      <c r="J387" s="99"/>
      <c r="K387" s="115"/>
    </row>
    <row r="388" spans="2:11">
      <c r="B388" s="100"/>
      <c r="C388" s="115"/>
      <c r="D388" s="115"/>
      <c r="E388" s="115"/>
      <c r="F388" s="115"/>
      <c r="G388" s="115"/>
      <c r="H388" s="115"/>
      <c r="I388" s="99"/>
      <c r="J388" s="99"/>
      <c r="K388" s="115"/>
    </row>
    <row r="389" spans="2:11">
      <c r="B389" s="100"/>
      <c r="C389" s="115"/>
      <c r="D389" s="115"/>
      <c r="E389" s="115"/>
      <c r="F389" s="115"/>
      <c r="G389" s="115"/>
      <c r="H389" s="115"/>
      <c r="I389" s="99"/>
      <c r="J389" s="99"/>
      <c r="K389" s="115"/>
    </row>
    <row r="390" spans="2:11">
      <c r="B390" s="100"/>
      <c r="C390" s="115"/>
      <c r="D390" s="115"/>
      <c r="E390" s="115"/>
      <c r="F390" s="115"/>
      <c r="G390" s="115"/>
      <c r="H390" s="115"/>
      <c r="I390" s="99"/>
      <c r="J390" s="99"/>
      <c r="K390" s="115"/>
    </row>
    <row r="391" spans="2:11">
      <c r="B391" s="100"/>
      <c r="C391" s="115"/>
      <c r="D391" s="115"/>
      <c r="E391" s="115"/>
      <c r="F391" s="115"/>
      <c r="G391" s="115"/>
      <c r="H391" s="115"/>
      <c r="I391" s="99"/>
      <c r="J391" s="99"/>
      <c r="K391" s="115"/>
    </row>
    <row r="392" spans="2:11">
      <c r="B392" s="100"/>
      <c r="C392" s="115"/>
      <c r="D392" s="115"/>
      <c r="E392" s="115"/>
      <c r="F392" s="115"/>
      <c r="G392" s="115"/>
      <c r="H392" s="115"/>
      <c r="I392" s="99"/>
      <c r="J392" s="99"/>
      <c r="K392" s="115"/>
    </row>
    <row r="393" spans="2:11">
      <c r="B393" s="100"/>
      <c r="C393" s="115"/>
      <c r="D393" s="115"/>
      <c r="E393" s="115"/>
      <c r="F393" s="115"/>
      <c r="G393" s="115"/>
      <c r="H393" s="115"/>
      <c r="I393" s="99"/>
      <c r="J393" s="99"/>
      <c r="K393" s="115"/>
    </row>
    <row r="394" spans="2:11">
      <c r="B394" s="100"/>
      <c r="C394" s="115"/>
      <c r="D394" s="115"/>
      <c r="E394" s="115"/>
      <c r="F394" s="115"/>
      <c r="G394" s="115"/>
      <c r="H394" s="115"/>
      <c r="I394" s="99"/>
      <c r="J394" s="99"/>
      <c r="K394" s="115"/>
    </row>
    <row r="395" spans="2:11">
      <c r="B395" s="100"/>
      <c r="C395" s="115"/>
      <c r="D395" s="115"/>
      <c r="E395" s="115"/>
      <c r="F395" s="115"/>
      <c r="G395" s="115"/>
      <c r="H395" s="115"/>
      <c r="I395" s="99"/>
      <c r="J395" s="99"/>
      <c r="K395" s="115"/>
    </row>
    <row r="396" spans="2:11">
      <c r="B396" s="100"/>
      <c r="C396" s="115"/>
      <c r="D396" s="115"/>
      <c r="E396" s="115"/>
      <c r="F396" s="115"/>
      <c r="G396" s="115"/>
      <c r="H396" s="115"/>
      <c r="I396" s="99"/>
      <c r="J396" s="99"/>
      <c r="K396" s="115"/>
    </row>
    <row r="397" spans="2:11">
      <c r="B397" s="100"/>
      <c r="C397" s="115"/>
      <c r="D397" s="115"/>
      <c r="E397" s="115"/>
      <c r="F397" s="115"/>
      <c r="G397" s="115"/>
      <c r="H397" s="115"/>
      <c r="I397" s="99"/>
      <c r="J397" s="99"/>
      <c r="K397" s="115"/>
    </row>
    <row r="398" spans="2:11">
      <c r="B398" s="100"/>
      <c r="C398" s="115"/>
      <c r="D398" s="115"/>
      <c r="E398" s="115"/>
      <c r="F398" s="115"/>
      <c r="G398" s="115"/>
      <c r="H398" s="115"/>
      <c r="I398" s="99"/>
      <c r="J398" s="99"/>
      <c r="K398" s="115"/>
    </row>
    <row r="399" spans="2:11">
      <c r="B399" s="100"/>
      <c r="C399" s="115"/>
      <c r="D399" s="115"/>
      <c r="E399" s="115"/>
      <c r="F399" s="115"/>
      <c r="G399" s="115"/>
      <c r="H399" s="115"/>
      <c r="I399" s="99"/>
      <c r="J399" s="99"/>
      <c r="K399" s="115"/>
    </row>
    <row r="400" spans="2:11">
      <c r="B400" s="100"/>
      <c r="C400" s="115"/>
      <c r="D400" s="115"/>
      <c r="E400" s="115"/>
      <c r="F400" s="115"/>
      <c r="G400" s="115"/>
      <c r="H400" s="115"/>
      <c r="I400" s="99"/>
      <c r="J400" s="99"/>
      <c r="K400" s="115"/>
    </row>
    <row r="401" spans="2:11">
      <c r="B401" s="100"/>
      <c r="C401" s="115"/>
      <c r="D401" s="115"/>
      <c r="E401" s="115"/>
      <c r="F401" s="115"/>
      <c r="G401" s="115"/>
      <c r="H401" s="115"/>
      <c r="I401" s="99"/>
      <c r="J401" s="99"/>
      <c r="K401" s="115"/>
    </row>
    <row r="402" spans="2:11">
      <c r="B402" s="100"/>
      <c r="C402" s="115"/>
      <c r="D402" s="115"/>
      <c r="E402" s="115"/>
      <c r="F402" s="115"/>
      <c r="G402" s="115"/>
      <c r="H402" s="115"/>
      <c r="I402" s="99"/>
      <c r="J402" s="99"/>
      <c r="K402" s="115"/>
    </row>
    <row r="403" spans="2:11">
      <c r="B403" s="100"/>
      <c r="C403" s="115"/>
      <c r="D403" s="115"/>
      <c r="E403" s="115"/>
      <c r="F403" s="115"/>
      <c r="G403" s="115"/>
      <c r="H403" s="115"/>
      <c r="I403" s="99"/>
      <c r="J403" s="99"/>
      <c r="K403" s="115"/>
    </row>
    <row r="404" spans="2:11">
      <c r="B404" s="100"/>
      <c r="C404" s="115"/>
      <c r="D404" s="115"/>
      <c r="E404" s="115"/>
      <c r="F404" s="115"/>
      <c r="G404" s="115"/>
      <c r="H404" s="115"/>
      <c r="I404" s="99"/>
      <c r="J404" s="99"/>
      <c r="K404" s="115"/>
    </row>
    <row r="405" spans="2:11">
      <c r="B405" s="100"/>
      <c r="C405" s="115"/>
      <c r="D405" s="115"/>
      <c r="E405" s="115"/>
      <c r="F405" s="115"/>
      <c r="G405" s="115"/>
      <c r="H405" s="115"/>
      <c r="I405" s="99"/>
      <c r="J405" s="99"/>
      <c r="K405" s="115"/>
    </row>
    <row r="406" spans="2:11">
      <c r="B406" s="100"/>
      <c r="C406" s="115"/>
      <c r="D406" s="115"/>
      <c r="E406" s="115"/>
      <c r="F406" s="115"/>
      <c r="G406" s="115"/>
      <c r="H406" s="115"/>
      <c r="I406" s="99"/>
      <c r="J406" s="99"/>
      <c r="K406" s="115"/>
    </row>
    <row r="407" spans="2:11">
      <c r="B407" s="100"/>
      <c r="C407" s="115"/>
      <c r="D407" s="115"/>
      <c r="E407" s="115"/>
      <c r="F407" s="115"/>
      <c r="G407" s="115"/>
      <c r="H407" s="115"/>
      <c r="I407" s="99"/>
      <c r="J407" s="99"/>
      <c r="K407" s="115"/>
    </row>
    <row r="408" spans="2:11">
      <c r="B408" s="100"/>
      <c r="C408" s="115"/>
      <c r="D408" s="115"/>
      <c r="E408" s="115"/>
      <c r="F408" s="115"/>
      <c r="G408" s="115"/>
      <c r="H408" s="115"/>
      <c r="I408" s="99"/>
      <c r="J408" s="99"/>
      <c r="K408" s="115"/>
    </row>
    <row r="409" spans="2:11">
      <c r="B409" s="100"/>
      <c r="C409" s="115"/>
      <c r="D409" s="115"/>
      <c r="E409" s="115"/>
      <c r="F409" s="115"/>
      <c r="G409" s="115"/>
      <c r="H409" s="115"/>
      <c r="I409" s="99"/>
      <c r="J409" s="99"/>
      <c r="K409" s="115"/>
    </row>
    <row r="410" spans="2:11">
      <c r="B410" s="100"/>
      <c r="C410" s="115"/>
      <c r="D410" s="115"/>
      <c r="E410" s="115"/>
      <c r="F410" s="115"/>
      <c r="G410" s="115"/>
      <c r="H410" s="115"/>
      <c r="I410" s="99"/>
      <c r="J410" s="99"/>
      <c r="K410" s="115"/>
    </row>
    <row r="411" spans="2:11">
      <c r="B411" s="100"/>
      <c r="C411" s="115"/>
      <c r="D411" s="115"/>
      <c r="E411" s="115"/>
      <c r="F411" s="115"/>
      <c r="G411" s="115"/>
      <c r="H411" s="115"/>
      <c r="I411" s="99"/>
      <c r="J411" s="99"/>
      <c r="K411" s="115"/>
    </row>
    <row r="412" spans="2:11">
      <c r="B412" s="100"/>
      <c r="C412" s="115"/>
      <c r="D412" s="115"/>
      <c r="E412" s="115"/>
      <c r="F412" s="115"/>
      <c r="G412" s="115"/>
      <c r="H412" s="115"/>
      <c r="I412" s="99"/>
      <c r="J412" s="99"/>
      <c r="K412" s="115"/>
    </row>
    <row r="413" spans="2:11">
      <c r="B413" s="100"/>
      <c r="C413" s="115"/>
      <c r="D413" s="115"/>
      <c r="E413" s="115"/>
      <c r="F413" s="115"/>
      <c r="G413" s="115"/>
      <c r="H413" s="115"/>
      <c r="I413" s="99"/>
      <c r="J413" s="99"/>
      <c r="K413" s="115"/>
    </row>
    <row r="414" spans="2:11">
      <c r="B414" s="100"/>
      <c r="C414" s="115"/>
      <c r="D414" s="115"/>
      <c r="E414" s="115"/>
      <c r="F414" s="115"/>
      <c r="G414" s="115"/>
      <c r="H414" s="115"/>
      <c r="I414" s="99"/>
      <c r="J414" s="99"/>
      <c r="K414" s="115"/>
    </row>
    <row r="415" spans="2:11">
      <c r="B415" s="100"/>
      <c r="C415" s="115"/>
      <c r="D415" s="115"/>
      <c r="E415" s="115"/>
      <c r="F415" s="115"/>
      <c r="G415" s="115"/>
      <c r="H415" s="115"/>
      <c r="I415" s="99"/>
      <c r="J415" s="99"/>
      <c r="K415" s="115"/>
    </row>
    <row r="416" spans="2:11">
      <c r="B416" s="100"/>
      <c r="C416" s="115"/>
      <c r="D416" s="115"/>
      <c r="E416" s="115"/>
      <c r="F416" s="115"/>
      <c r="G416" s="115"/>
      <c r="H416" s="115"/>
      <c r="I416" s="99"/>
      <c r="J416" s="99"/>
      <c r="K416" s="115"/>
    </row>
    <row r="417" spans="2:11">
      <c r="B417" s="100"/>
      <c r="C417" s="115"/>
      <c r="D417" s="115"/>
      <c r="E417" s="115"/>
      <c r="F417" s="115"/>
      <c r="G417" s="115"/>
      <c r="H417" s="115"/>
      <c r="I417" s="99"/>
      <c r="J417" s="99"/>
      <c r="K417" s="115"/>
    </row>
    <row r="418" spans="2:11">
      <c r="B418" s="100"/>
      <c r="C418" s="115"/>
      <c r="D418" s="115"/>
      <c r="E418" s="115"/>
      <c r="F418" s="115"/>
      <c r="G418" s="115"/>
      <c r="H418" s="115"/>
      <c r="I418" s="99"/>
      <c r="J418" s="99"/>
      <c r="K418" s="115"/>
    </row>
    <row r="419" spans="2:11">
      <c r="B419" s="100"/>
      <c r="C419" s="115"/>
      <c r="D419" s="115"/>
      <c r="E419" s="115"/>
      <c r="F419" s="115"/>
      <c r="G419" s="115"/>
      <c r="H419" s="115"/>
      <c r="I419" s="99"/>
      <c r="J419" s="99"/>
      <c r="K419" s="115"/>
    </row>
    <row r="420" spans="2:11">
      <c r="B420" s="100"/>
      <c r="C420" s="115"/>
      <c r="D420" s="115"/>
      <c r="E420" s="115"/>
      <c r="F420" s="115"/>
      <c r="G420" s="115"/>
      <c r="H420" s="115"/>
      <c r="I420" s="99"/>
      <c r="J420" s="99"/>
      <c r="K420" s="115"/>
    </row>
    <row r="421" spans="2:11">
      <c r="B421" s="100"/>
      <c r="C421" s="115"/>
      <c r="D421" s="115"/>
      <c r="E421" s="115"/>
      <c r="F421" s="115"/>
      <c r="G421" s="115"/>
      <c r="H421" s="115"/>
      <c r="I421" s="99"/>
      <c r="J421" s="99"/>
      <c r="K421" s="115"/>
    </row>
    <row r="422" spans="2:11">
      <c r="B422" s="100"/>
      <c r="C422" s="115"/>
      <c r="D422" s="115"/>
      <c r="E422" s="115"/>
      <c r="F422" s="115"/>
      <c r="G422" s="115"/>
      <c r="H422" s="115"/>
      <c r="I422" s="99"/>
      <c r="J422" s="99"/>
      <c r="K422" s="115"/>
    </row>
    <row r="423" spans="2:11">
      <c r="B423" s="100"/>
      <c r="C423" s="115"/>
      <c r="D423" s="115"/>
      <c r="E423" s="115"/>
      <c r="F423" s="115"/>
      <c r="G423" s="115"/>
      <c r="H423" s="115"/>
      <c r="I423" s="99"/>
      <c r="J423" s="99"/>
      <c r="K423" s="115"/>
    </row>
    <row r="424" spans="2:11">
      <c r="B424" s="100"/>
      <c r="C424" s="115"/>
      <c r="D424" s="115"/>
      <c r="E424" s="115"/>
      <c r="F424" s="115"/>
      <c r="G424" s="115"/>
      <c r="H424" s="115"/>
      <c r="I424" s="99"/>
      <c r="J424" s="99"/>
      <c r="K424" s="115"/>
    </row>
    <row r="425" spans="2:11">
      <c r="B425" s="100"/>
      <c r="C425" s="115"/>
      <c r="D425" s="115"/>
      <c r="E425" s="115"/>
      <c r="F425" s="115"/>
      <c r="G425" s="115"/>
      <c r="H425" s="115"/>
      <c r="I425" s="99"/>
      <c r="J425" s="99"/>
      <c r="K425" s="115"/>
    </row>
    <row r="426" spans="2:11">
      <c r="B426" s="100"/>
      <c r="C426" s="115"/>
      <c r="D426" s="115"/>
      <c r="E426" s="115"/>
      <c r="F426" s="115"/>
      <c r="G426" s="115"/>
      <c r="H426" s="115"/>
      <c r="I426" s="99"/>
      <c r="J426" s="99"/>
      <c r="K426" s="115"/>
    </row>
    <row r="427" spans="2:11">
      <c r="B427" s="100"/>
      <c r="C427" s="115"/>
      <c r="D427" s="115"/>
      <c r="E427" s="115"/>
      <c r="F427" s="115"/>
      <c r="G427" s="115"/>
      <c r="H427" s="115"/>
      <c r="I427" s="99"/>
      <c r="J427" s="99"/>
      <c r="K427" s="115"/>
    </row>
    <row r="428" spans="2:11">
      <c r="B428" s="100"/>
      <c r="C428" s="115"/>
      <c r="D428" s="115"/>
      <c r="E428" s="115"/>
      <c r="F428" s="115"/>
      <c r="G428" s="115"/>
      <c r="H428" s="115"/>
      <c r="I428" s="99"/>
      <c r="J428" s="99"/>
      <c r="K428" s="115"/>
    </row>
    <row r="429" spans="2:11">
      <c r="B429" s="100"/>
      <c r="C429" s="115"/>
      <c r="D429" s="115"/>
      <c r="E429" s="115"/>
      <c r="F429" s="115"/>
      <c r="G429" s="115"/>
      <c r="H429" s="115"/>
      <c r="I429" s="99"/>
      <c r="J429" s="99"/>
      <c r="K429" s="115"/>
    </row>
    <row r="430" spans="2:11">
      <c r="B430" s="100"/>
      <c r="C430" s="115"/>
      <c r="D430" s="115"/>
      <c r="E430" s="115"/>
      <c r="F430" s="115"/>
      <c r="G430" s="115"/>
      <c r="H430" s="115"/>
      <c r="I430" s="99"/>
      <c r="J430" s="99"/>
      <c r="K430" s="115"/>
    </row>
    <row r="431" spans="2:11">
      <c r="B431" s="100"/>
      <c r="C431" s="115"/>
      <c r="D431" s="115"/>
      <c r="E431" s="115"/>
      <c r="F431" s="115"/>
      <c r="G431" s="115"/>
      <c r="H431" s="115"/>
      <c r="I431" s="99"/>
      <c r="J431" s="99"/>
      <c r="K431" s="115"/>
    </row>
    <row r="432" spans="2:11">
      <c r="B432" s="100"/>
      <c r="C432" s="115"/>
      <c r="D432" s="115"/>
      <c r="E432" s="115"/>
      <c r="F432" s="115"/>
      <c r="G432" s="115"/>
      <c r="H432" s="115"/>
      <c r="I432" s="99"/>
      <c r="J432" s="99"/>
      <c r="K432" s="115"/>
    </row>
    <row r="433" spans="2:11">
      <c r="B433" s="100"/>
      <c r="C433" s="115"/>
      <c r="D433" s="115"/>
      <c r="E433" s="115"/>
      <c r="F433" s="115"/>
      <c r="G433" s="115"/>
      <c r="H433" s="115"/>
      <c r="I433" s="99"/>
      <c r="J433" s="99"/>
      <c r="K433" s="115"/>
    </row>
    <row r="434" spans="2:11">
      <c r="B434" s="100"/>
      <c r="C434" s="115"/>
      <c r="D434" s="115"/>
      <c r="E434" s="115"/>
      <c r="F434" s="115"/>
      <c r="G434" s="115"/>
      <c r="H434" s="115"/>
      <c r="I434" s="99"/>
      <c r="J434" s="99"/>
      <c r="K434" s="115"/>
    </row>
    <row r="435" spans="2:11">
      <c r="B435" s="100"/>
      <c r="C435" s="115"/>
      <c r="D435" s="115"/>
      <c r="E435" s="115"/>
      <c r="F435" s="115"/>
      <c r="G435" s="115"/>
      <c r="H435" s="115"/>
      <c r="I435" s="99"/>
      <c r="J435" s="99"/>
      <c r="K435" s="115"/>
    </row>
    <row r="436" spans="2:11">
      <c r="B436" s="100"/>
      <c r="C436" s="115"/>
      <c r="D436" s="115"/>
      <c r="E436" s="115"/>
      <c r="F436" s="115"/>
      <c r="G436" s="115"/>
      <c r="H436" s="115"/>
      <c r="I436" s="99"/>
      <c r="J436" s="99"/>
      <c r="K436" s="115"/>
    </row>
    <row r="437" spans="2:11">
      <c r="B437" s="100"/>
      <c r="C437" s="115"/>
      <c r="D437" s="115"/>
      <c r="E437" s="115"/>
      <c r="F437" s="115"/>
      <c r="G437" s="115"/>
      <c r="H437" s="115"/>
      <c r="I437" s="99"/>
      <c r="J437" s="99"/>
      <c r="K437" s="115"/>
    </row>
    <row r="438" spans="2:11">
      <c r="B438" s="100"/>
      <c r="C438" s="115"/>
      <c r="D438" s="115"/>
      <c r="E438" s="115"/>
      <c r="F438" s="115"/>
      <c r="G438" s="115"/>
      <c r="H438" s="115"/>
      <c r="I438" s="99"/>
      <c r="J438" s="99"/>
      <c r="K438" s="115"/>
    </row>
    <row r="439" spans="2:11">
      <c r="B439" s="100"/>
      <c r="C439" s="115"/>
      <c r="D439" s="115"/>
      <c r="E439" s="115"/>
      <c r="F439" s="115"/>
      <c r="G439" s="115"/>
      <c r="H439" s="115"/>
      <c r="I439" s="99"/>
      <c r="J439" s="99"/>
      <c r="K439" s="115"/>
    </row>
    <row r="440" spans="2:11">
      <c r="B440" s="100"/>
      <c r="C440" s="115"/>
      <c r="D440" s="115"/>
      <c r="E440" s="115"/>
      <c r="F440" s="115"/>
      <c r="G440" s="115"/>
      <c r="H440" s="115"/>
      <c r="I440" s="99"/>
      <c r="J440" s="99"/>
      <c r="K440" s="115"/>
    </row>
    <row r="441" spans="2:11">
      <c r="B441" s="100"/>
      <c r="C441" s="115"/>
      <c r="D441" s="115"/>
      <c r="E441" s="115"/>
      <c r="F441" s="115"/>
      <c r="G441" s="115"/>
      <c r="H441" s="115"/>
      <c r="I441" s="99"/>
      <c r="J441" s="99"/>
      <c r="K441" s="115"/>
    </row>
    <row r="442" spans="2:11">
      <c r="B442" s="100"/>
      <c r="C442" s="115"/>
      <c r="D442" s="115"/>
      <c r="E442" s="115"/>
      <c r="F442" s="115"/>
      <c r="G442" s="115"/>
      <c r="H442" s="115"/>
      <c r="I442" s="99"/>
      <c r="J442" s="99"/>
      <c r="K442" s="115"/>
    </row>
    <row r="443" spans="2:11">
      <c r="B443" s="100"/>
      <c r="C443" s="115"/>
      <c r="D443" s="115"/>
      <c r="E443" s="115"/>
      <c r="F443" s="115"/>
      <c r="G443" s="115"/>
      <c r="H443" s="115"/>
      <c r="I443" s="99"/>
      <c r="J443" s="99"/>
      <c r="K443" s="115"/>
    </row>
    <row r="444" spans="2:11">
      <c r="B444" s="100"/>
      <c r="C444" s="115"/>
      <c r="D444" s="115"/>
      <c r="E444" s="115"/>
      <c r="F444" s="115"/>
      <c r="G444" s="115"/>
      <c r="H444" s="115"/>
      <c r="I444" s="99"/>
      <c r="J444" s="99"/>
      <c r="K444" s="115"/>
    </row>
    <row r="445" spans="2:11">
      <c r="B445" s="100"/>
      <c r="C445" s="115"/>
      <c r="D445" s="115"/>
      <c r="E445" s="115"/>
      <c r="F445" s="115"/>
      <c r="G445" s="115"/>
      <c r="H445" s="115"/>
      <c r="I445" s="99"/>
      <c r="J445" s="99"/>
      <c r="K445" s="115"/>
    </row>
    <row r="446" spans="2:11">
      <c r="B446" s="100"/>
      <c r="C446" s="115"/>
      <c r="D446" s="115"/>
      <c r="E446" s="115"/>
      <c r="F446" s="115"/>
      <c r="G446" s="115"/>
      <c r="H446" s="115"/>
      <c r="I446" s="99"/>
      <c r="J446" s="99"/>
      <c r="K446" s="115"/>
    </row>
    <row r="447" spans="2:11">
      <c r="B447" s="100"/>
      <c r="C447" s="115"/>
      <c r="D447" s="115"/>
      <c r="E447" s="115"/>
      <c r="F447" s="115"/>
      <c r="G447" s="115"/>
      <c r="H447" s="115"/>
      <c r="I447" s="99"/>
      <c r="J447" s="99"/>
      <c r="K447" s="115"/>
    </row>
    <row r="448" spans="2:11">
      <c r="B448" s="100"/>
      <c r="C448" s="115"/>
      <c r="D448" s="115"/>
      <c r="E448" s="115"/>
      <c r="F448" s="115"/>
      <c r="G448" s="115"/>
      <c r="H448" s="115"/>
      <c r="I448" s="99"/>
      <c r="J448" s="99"/>
      <c r="K448" s="115"/>
    </row>
    <row r="449" spans="2:11">
      <c r="B449" s="100"/>
      <c r="C449" s="115"/>
      <c r="D449" s="115"/>
      <c r="E449" s="115"/>
      <c r="F449" s="115"/>
      <c r="G449" s="115"/>
      <c r="H449" s="115"/>
      <c r="I449" s="99"/>
      <c r="J449" s="99"/>
      <c r="K449" s="115"/>
    </row>
    <row r="450" spans="2:11">
      <c r="B450" s="100"/>
      <c r="C450" s="115"/>
      <c r="D450" s="115"/>
      <c r="E450" s="115"/>
      <c r="F450" s="115"/>
      <c r="G450" s="115"/>
      <c r="H450" s="115"/>
      <c r="I450" s="99"/>
      <c r="J450" s="99"/>
      <c r="K450" s="115"/>
    </row>
    <row r="451" spans="2:11">
      <c r="B451" s="100"/>
      <c r="C451" s="115"/>
      <c r="D451" s="115"/>
      <c r="E451" s="115"/>
      <c r="F451" s="115"/>
      <c r="G451" s="115"/>
      <c r="H451" s="115"/>
      <c r="I451" s="99"/>
      <c r="J451" s="99"/>
      <c r="K451" s="115"/>
    </row>
    <row r="452" spans="2:11">
      <c r="B452" s="100"/>
      <c r="C452" s="115"/>
      <c r="D452" s="115"/>
      <c r="E452" s="115"/>
      <c r="F452" s="115"/>
      <c r="G452" s="115"/>
      <c r="H452" s="115"/>
      <c r="I452" s="99"/>
      <c r="J452" s="99"/>
      <c r="K452" s="115"/>
    </row>
    <row r="453" spans="2:11">
      <c r="B453" s="100"/>
      <c r="C453" s="115"/>
      <c r="D453" s="115"/>
      <c r="E453" s="115"/>
      <c r="F453" s="115"/>
      <c r="G453" s="115"/>
      <c r="H453" s="115"/>
      <c r="I453" s="99"/>
      <c r="J453" s="99"/>
      <c r="K453" s="115"/>
    </row>
    <row r="454" spans="2:11">
      <c r="B454" s="100"/>
      <c r="C454" s="115"/>
      <c r="D454" s="115"/>
      <c r="E454" s="115"/>
      <c r="F454" s="115"/>
      <c r="G454" s="115"/>
      <c r="H454" s="115"/>
      <c r="I454" s="99"/>
      <c r="J454" s="99"/>
      <c r="K454" s="115"/>
    </row>
    <row r="455" spans="2:11">
      <c r="B455" s="100"/>
      <c r="C455" s="115"/>
      <c r="D455" s="115"/>
      <c r="E455" s="115"/>
      <c r="F455" s="115"/>
      <c r="G455" s="115"/>
      <c r="H455" s="115"/>
      <c r="I455" s="99"/>
      <c r="J455" s="99"/>
      <c r="K455" s="115"/>
    </row>
    <row r="456" spans="2:11">
      <c r="B456" s="100"/>
      <c r="C456" s="115"/>
      <c r="D456" s="115"/>
      <c r="E456" s="115"/>
      <c r="F456" s="115"/>
      <c r="G456" s="115"/>
      <c r="H456" s="115"/>
      <c r="I456" s="99"/>
      <c r="J456" s="99"/>
      <c r="K456" s="115"/>
    </row>
    <row r="457" spans="2:11">
      <c r="B457" s="100"/>
      <c r="C457" s="115"/>
      <c r="D457" s="115"/>
      <c r="E457" s="115"/>
      <c r="F457" s="115"/>
      <c r="G457" s="115"/>
      <c r="H457" s="115"/>
      <c r="I457" s="99"/>
      <c r="J457" s="99"/>
      <c r="K457" s="115"/>
    </row>
    <row r="458" spans="2:11">
      <c r="B458" s="100"/>
      <c r="C458" s="115"/>
      <c r="D458" s="115"/>
      <c r="E458" s="115"/>
      <c r="F458" s="115"/>
      <c r="G458" s="115"/>
      <c r="H458" s="115"/>
      <c r="I458" s="99"/>
      <c r="J458" s="99"/>
      <c r="K458" s="115"/>
    </row>
    <row r="459" spans="2:11">
      <c r="B459" s="100"/>
      <c r="C459" s="115"/>
      <c r="D459" s="115"/>
      <c r="E459" s="115"/>
      <c r="F459" s="115"/>
      <c r="G459" s="115"/>
      <c r="H459" s="115"/>
      <c r="I459" s="99"/>
      <c r="J459" s="99"/>
      <c r="K459" s="115"/>
    </row>
    <row r="460" spans="2:11">
      <c r="B460" s="100"/>
      <c r="C460" s="115"/>
      <c r="D460" s="115"/>
      <c r="E460" s="115"/>
      <c r="F460" s="115"/>
      <c r="G460" s="115"/>
      <c r="H460" s="115"/>
      <c r="I460" s="99"/>
      <c r="J460" s="99"/>
      <c r="K460" s="115"/>
    </row>
    <row r="461" spans="2:11">
      <c r="B461" s="100"/>
      <c r="C461" s="115"/>
      <c r="D461" s="115"/>
      <c r="E461" s="115"/>
      <c r="F461" s="115"/>
      <c r="G461" s="115"/>
      <c r="H461" s="115"/>
      <c r="I461" s="99"/>
      <c r="J461" s="99"/>
      <c r="K461" s="115"/>
    </row>
    <row r="462" spans="2:11">
      <c r="B462" s="100"/>
      <c r="C462" s="115"/>
      <c r="D462" s="115"/>
      <c r="E462" s="115"/>
      <c r="F462" s="115"/>
      <c r="G462" s="115"/>
      <c r="H462" s="115"/>
      <c r="I462" s="99"/>
      <c r="J462" s="99"/>
      <c r="K462" s="115"/>
    </row>
    <row r="463" spans="2:11">
      <c r="B463" s="100"/>
      <c r="C463" s="115"/>
      <c r="D463" s="115"/>
      <c r="E463" s="115"/>
      <c r="F463" s="115"/>
      <c r="G463" s="115"/>
      <c r="H463" s="115"/>
      <c r="I463" s="99"/>
      <c r="J463" s="99"/>
      <c r="K463" s="115"/>
    </row>
    <row r="464" spans="2:11">
      <c r="B464" s="100"/>
      <c r="C464" s="115"/>
      <c r="D464" s="115"/>
      <c r="E464" s="115"/>
      <c r="F464" s="115"/>
      <c r="G464" s="115"/>
      <c r="H464" s="115"/>
      <c r="I464" s="99"/>
      <c r="J464" s="99"/>
      <c r="K464" s="115"/>
    </row>
    <row r="465" spans="2:11">
      <c r="B465" s="100"/>
      <c r="C465" s="115"/>
      <c r="D465" s="115"/>
      <c r="E465" s="115"/>
      <c r="F465" s="115"/>
      <c r="G465" s="115"/>
      <c r="H465" s="115"/>
      <c r="I465" s="99"/>
      <c r="J465" s="99"/>
      <c r="K465" s="115"/>
    </row>
    <row r="466" spans="2:11">
      <c r="B466" s="100"/>
      <c r="C466" s="115"/>
      <c r="D466" s="115"/>
      <c r="E466" s="115"/>
      <c r="F466" s="115"/>
      <c r="G466" s="115"/>
      <c r="H466" s="115"/>
      <c r="I466" s="99"/>
      <c r="J466" s="99"/>
      <c r="K466" s="115"/>
    </row>
    <row r="467" spans="2:11">
      <c r="B467" s="100"/>
      <c r="C467" s="115"/>
      <c r="D467" s="115"/>
      <c r="E467" s="115"/>
      <c r="F467" s="115"/>
      <c r="G467" s="115"/>
      <c r="H467" s="115"/>
      <c r="I467" s="99"/>
      <c r="J467" s="99"/>
      <c r="K467" s="115"/>
    </row>
    <row r="468" spans="2:11">
      <c r="B468" s="100"/>
      <c r="C468" s="115"/>
      <c r="D468" s="115"/>
      <c r="E468" s="115"/>
      <c r="F468" s="115"/>
      <c r="G468" s="115"/>
      <c r="H468" s="115"/>
      <c r="I468" s="99"/>
      <c r="J468" s="99"/>
      <c r="K468" s="115"/>
    </row>
    <row r="469" spans="2:11">
      <c r="B469" s="100"/>
      <c r="C469" s="115"/>
      <c r="D469" s="115"/>
      <c r="E469" s="115"/>
      <c r="F469" s="115"/>
      <c r="G469" s="115"/>
      <c r="H469" s="115"/>
      <c r="I469" s="99"/>
      <c r="J469" s="99"/>
      <c r="K469" s="115"/>
    </row>
    <row r="470" spans="2:11">
      <c r="B470" s="100"/>
      <c r="C470" s="115"/>
      <c r="D470" s="115"/>
      <c r="E470" s="115"/>
      <c r="F470" s="115"/>
      <c r="G470" s="115"/>
      <c r="H470" s="115"/>
      <c r="I470" s="99"/>
      <c r="J470" s="99"/>
      <c r="K470" s="115"/>
    </row>
    <row r="471" spans="2:11">
      <c r="B471" s="100"/>
      <c r="C471" s="115"/>
      <c r="D471" s="115"/>
      <c r="E471" s="115"/>
      <c r="F471" s="115"/>
      <c r="G471" s="115"/>
      <c r="H471" s="115"/>
      <c r="I471" s="99"/>
      <c r="J471" s="99"/>
      <c r="K471" s="115"/>
    </row>
    <row r="472" spans="2:11">
      <c r="B472" s="100"/>
      <c r="C472" s="115"/>
      <c r="D472" s="115"/>
      <c r="E472" s="115"/>
      <c r="F472" s="115"/>
      <c r="G472" s="115"/>
      <c r="H472" s="115"/>
      <c r="I472" s="99"/>
      <c r="J472" s="99"/>
      <c r="K472" s="115"/>
    </row>
    <row r="473" spans="2:11">
      <c r="B473" s="100"/>
      <c r="C473" s="115"/>
      <c r="D473" s="115"/>
      <c r="E473" s="115"/>
      <c r="F473" s="115"/>
      <c r="G473" s="115"/>
      <c r="H473" s="115"/>
      <c r="I473" s="99"/>
      <c r="J473" s="99"/>
      <c r="K473" s="115"/>
    </row>
    <row r="474" spans="2:11">
      <c r="B474" s="100"/>
      <c r="C474" s="115"/>
      <c r="D474" s="115"/>
      <c r="E474" s="115"/>
      <c r="F474" s="115"/>
      <c r="G474" s="115"/>
      <c r="H474" s="115"/>
      <c r="I474" s="99"/>
      <c r="J474" s="99"/>
      <c r="K474" s="115"/>
    </row>
    <row r="475" spans="2:11">
      <c r="B475" s="100"/>
      <c r="C475" s="115"/>
      <c r="D475" s="115"/>
      <c r="E475" s="115"/>
      <c r="F475" s="115"/>
      <c r="G475" s="115"/>
      <c r="H475" s="115"/>
      <c r="I475" s="99"/>
      <c r="J475" s="99"/>
      <c r="K475" s="115"/>
    </row>
    <row r="476" spans="2:11">
      <c r="B476" s="100"/>
      <c r="C476" s="115"/>
      <c r="D476" s="115"/>
      <c r="E476" s="115"/>
      <c r="F476" s="115"/>
      <c r="G476" s="115"/>
      <c r="H476" s="115"/>
      <c r="I476" s="99"/>
      <c r="J476" s="99"/>
      <c r="K476" s="115"/>
    </row>
    <row r="477" spans="2:11">
      <c r="B477" s="100"/>
      <c r="C477" s="115"/>
      <c r="D477" s="115"/>
      <c r="E477" s="115"/>
      <c r="F477" s="115"/>
      <c r="G477" s="115"/>
      <c r="H477" s="115"/>
      <c r="I477" s="99"/>
      <c r="J477" s="99"/>
      <c r="K477" s="115"/>
    </row>
    <row r="478" spans="2:11">
      <c r="B478" s="100"/>
      <c r="C478" s="115"/>
      <c r="D478" s="115"/>
      <c r="E478" s="115"/>
      <c r="F478" s="115"/>
      <c r="G478" s="115"/>
      <c r="H478" s="115"/>
      <c r="I478" s="99"/>
      <c r="J478" s="99"/>
      <c r="K478" s="115"/>
    </row>
    <row r="479" spans="2:11">
      <c r="B479" s="100"/>
      <c r="C479" s="115"/>
      <c r="D479" s="115"/>
      <c r="E479" s="115"/>
      <c r="F479" s="115"/>
      <c r="G479" s="115"/>
      <c r="H479" s="115"/>
      <c r="I479" s="99"/>
      <c r="J479" s="99"/>
      <c r="K479" s="115"/>
    </row>
    <row r="480" spans="2:11">
      <c r="B480" s="100"/>
      <c r="C480" s="115"/>
      <c r="D480" s="115"/>
      <c r="E480" s="115"/>
      <c r="F480" s="115"/>
      <c r="G480" s="115"/>
      <c r="H480" s="115"/>
      <c r="I480" s="99"/>
      <c r="J480" s="99"/>
      <c r="K480" s="115"/>
    </row>
    <row r="481" spans="2:11">
      <c r="B481" s="100"/>
      <c r="C481" s="115"/>
      <c r="D481" s="115"/>
      <c r="E481" s="115"/>
      <c r="F481" s="115"/>
      <c r="G481" s="115"/>
      <c r="H481" s="115"/>
      <c r="I481" s="99"/>
      <c r="J481" s="99"/>
      <c r="K481" s="115"/>
    </row>
    <row r="482" spans="2:11">
      <c r="B482" s="100"/>
      <c r="C482" s="115"/>
      <c r="D482" s="115"/>
      <c r="E482" s="115"/>
      <c r="F482" s="115"/>
      <c r="G482" s="115"/>
      <c r="H482" s="115"/>
      <c r="I482" s="99"/>
      <c r="J482" s="99"/>
      <c r="K482" s="115"/>
    </row>
    <row r="483" spans="2:11">
      <c r="B483" s="100"/>
      <c r="C483" s="115"/>
      <c r="D483" s="115"/>
      <c r="E483" s="115"/>
      <c r="F483" s="115"/>
      <c r="G483" s="115"/>
      <c r="H483" s="115"/>
      <c r="I483" s="99"/>
      <c r="J483" s="99"/>
      <c r="K483" s="115"/>
    </row>
    <row r="484" spans="2:11">
      <c r="B484" s="100"/>
      <c r="C484" s="115"/>
      <c r="D484" s="115"/>
      <c r="E484" s="115"/>
      <c r="F484" s="115"/>
      <c r="G484" s="115"/>
      <c r="H484" s="115"/>
      <c r="I484" s="99"/>
      <c r="J484" s="99"/>
      <c r="K484" s="115"/>
    </row>
    <row r="485" spans="2:11">
      <c r="B485" s="100"/>
      <c r="C485" s="115"/>
      <c r="D485" s="115"/>
      <c r="E485" s="115"/>
      <c r="F485" s="115"/>
      <c r="G485" s="115"/>
      <c r="H485" s="115"/>
      <c r="I485" s="99"/>
      <c r="J485" s="99"/>
      <c r="K485" s="115"/>
    </row>
    <row r="486" spans="2:11">
      <c r="B486" s="100"/>
      <c r="C486" s="115"/>
      <c r="D486" s="115"/>
      <c r="E486" s="115"/>
      <c r="F486" s="115"/>
      <c r="G486" s="115"/>
      <c r="H486" s="115"/>
      <c r="I486" s="99"/>
      <c r="J486" s="99"/>
      <c r="K486" s="115"/>
    </row>
    <row r="487" spans="2:11">
      <c r="B487" s="100"/>
      <c r="C487" s="115"/>
      <c r="D487" s="115"/>
      <c r="E487" s="115"/>
      <c r="F487" s="115"/>
      <c r="G487" s="115"/>
      <c r="H487" s="115"/>
      <c r="I487" s="99"/>
      <c r="J487" s="99"/>
      <c r="K487" s="115"/>
    </row>
    <row r="488" spans="2:11">
      <c r="B488" s="100"/>
      <c r="C488" s="115"/>
      <c r="D488" s="115"/>
      <c r="E488" s="115"/>
      <c r="F488" s="115"/>
      <c r="G488" s="115"/>
      <c r="H488" s="115"/>
      <c r="I488" s="99"/>
      <c r="J488" s="99"/>
      <c r="K488" s="115"/>
    </row>
    <row r="489" spans="2:11">
      <c r="B489" s="100"/>
      <c r="C489" s="115"/>
      <c r="D489" s="115"/>
      <c r="E489" s="115"/>
      <c r="F489" s="115"/>
      <c r="G489" s="115"/>
      <c r="H489" s="115"/>
      <c r="I489" s="99"/>
      <c r="J489" s="99"/>
      <c r="K489" s="115"/>
    </row>
    <row r="490" spans="2:11">
      <c r="B490" s="100"/>
      <c r="C490" s="115"/>
      <c r="D490" s="115"/>
      <c r="E490" s="115"/>
      <c r="F490" s="115"/>
      <c r="G490" s="115"/>
      <c r="H490" s="115"/>
      <c r="I490" s="99"/>
      <c r="J490" s="99"/>
      <c r="K490" s="115"/>
    </row>
    <row r="491" spans="2:11">
      <c r="B491" s="100"/>
      <c r="C491" s="115"/>
      <c r="D491" s="115"/>
      <c r="E491" s="115"/>
      <c r="F491" s="115"/>
      <c r="G491" s="115"/>
      <c r="H491" s="115"/>
      <c r="I491" s="99"/>
      <c r="J491" s="99"/>
      <c r="K491" s="115"/>
    </row>
    <row r="492" spans="2:11">
      <c r="B492" s="100"/>
      <c r="C492" s="115"/>
      <c r="D492" s="115"/>
      <c r="E492" s="115"/>
      <c r="F492" s="115"/>
      <c r="G492" s="115"/>
      <c r="H492" s="115"/>
      <c r="I492" s="99"/>
      <c r="J492" s="99"/>
      <c r="K492" s="115"/>
    </row>
    <row r="493" spans="2:11">
      <c r="B493" s="100"/>
      <c r="C493" s="115"/>
      <c r="D493" s="115"/>
      <c r="E493" s="115"/>
      <c r="F493" s="115"/>
      <c r="G493" s="115"/>
      <c r="H493" s="115"/>
      <c r="I493" s="99"/>
      <c r="J493" s="99"/>
      <c r="K493" s="115"/>
    </row>
    <row r="494" spans="2:11">
      <c r="B494" s="100"/>
      <c r="C494" s="115"/>
      <c r="D494" s="115"/>
      <c r="E494" s="115"/>
      <c r="F494" s="115"/>
      <c r="G494" s="115"/>
      <c r="H494" s="115"/>
      <c r="I494" s="99"/>
      <c r="J494" s="99"/>
      <c r="K494" s="115"/>
    </row>
    <row r="495" spans="2:11">
      <c r="B495" s="100"/>
      <c r="C495" s="115"/>
      <c r="D495" s="115"/>
      <c r="E495" s="115"/>
      <c r="F495" s="115"/>
      <c r="G495" s="115"/>
      <c r="H495" s="115"/>
      <c r="I495" s="99"/>
      <c r="J495" s="99"/>
      <c r="K495" s="115"/>
    </row>
    <row r="496" spans="2:11">
      <c r="B496" s="100"/>
      <c r="C496" s="115"/>
      <c r="D496" s="115"/>
      <c r="E496" s="115"/>
      <c r="F496" s="115"/>
      <c r="G496" s="115"/>
      <c r="H496" s="115"/>
      <c r="I496" s="99"/>
      <c r="J496" s="99"/>
      <c r="K496" s="115"/>
    </row>
    <row r="497" spans="2:11">
      <c r="B497" s="100"/>
      <c r="C497" s="115"/>
      <c r="D497" s="115"/>
      <c r="E497" s="115"/>
      <c r="F497" s="115"/>
      <c r="G497" s="115"/>
      <c r="H497" s="115"/>
      <c r="I497" s="99"/>
      <c r="J497" s="99"/>
      <c r="K497" s="115"/>
    </row>
    <row r="498" spans="2:11">
      <c r="B498" s="100"/>
      <c r="C498" s="115"/>
      <c r="D498" s="115"/>
      <c r="E498" s="115"/>
      <c r="F498" s="115"/>
      <c r="G498" s="115"/>
      <c r="H498" s="115"/>
      <c r="I498" s="99"/>
      <c r="J498" s="99"/>
      <c r="K498" s="115"/>
    </row>
    <row r="499" spans="2:11">
      <c r="B499" s="100"/>
      <c r="C499" s="115"/>
      <c r="D499" s="115"/>
      <c r="E499" s="115"/>
      <c r="F499" s="115"/>
      <c r="G499" s="115"/>
      <c r="H499" s="115"/>
      <c r="I499" s="99"/>
      <c r="J499" s="99"/>
      <c r="K499" s="115"/>
    </row>
    <row r="500" spans="2:11">
      <c r="B500" s="100"/>
      <c r="C500" s="115"/>
      <c r="D500" s="115"/>
      <c r="E500" s="115"/>
      <c r="F500" s="115"/>
      <c r="G500" s="115"/>
      <c r="H500" s="115"/>
      <c r="I500" s="99"/>
      <c r="J500" s="99"/>
      <c r="K500" s="115"/>
    </row>
    <row r="501" spans="2:11">
      <c r="B501" s="100"/>
      <c r="C501" s="115"/>
      <c r="D501" s="115"/>
      <c r="E501" s="115"/>
      <c r="F501" s="115"/>
      <c r="G501" s="115"/>
      <c r="H501" s="115"/>
      <c r="I501" s="99"/>
      <c r="J501" s="99"/>
      <c r="K501" s="115"/>
    </row>
    <row r="502" spans="2:11">
      <c r="B502" s="100"/>
      <c r="C502" s="115"/>
      <c r="D502" s="115"/>
      <c r="E502" s="115"/>
      <c r="F502" s="115"/>
      <c r="G502" s="115"/>
      <c r="H502" s="115"/>
      <c r="I502" s="99"/>
      <c r="J502" s="99"/>
      <c r="K502" s="115"/>
    </row>
    <row r="503" spans="2:11">
      <c r="B503" s="100"/>
      <c r="C503" s="115"/>
      <c r="D503" s="115"/>
      <c r="E503" s="115"/>
      <c r="F503" s="115"/>
      <c r="G503" s="115"/>
      <c r="H503" s="115"/>
      <c r="I503" s="99"/>
      <c r="J503" s="99"/>
      <c r="K503" s="115"/>
    </row>
    <row r="504" spans="2:11">
      <c r="B504" s="100"/>
      <c r="C504" s="115"/>
      <c r="D504" s="115"/>
      <c r="E504" s="115"/>
      <c r="F504" s="115"/>
      <c r="G504" s="115"/>
      <c r="H504" s="115"/>
      <c r="I504" s="99"/>
      <c r="J504" s="99"/>
      <c r="K504" s="115"/>
    </row>
    <row r="505" spans="2:11">
      <c r="B505" s="100"/>
      <c r="C505" s="115"/>
      <c r="D505" s="115"/>
      <c r="E505" s="115"/>
      <c r="F505" s="115"/>
      <c r="G505" s="115"/>
      <c r="H505" s="115"/>
      <c r="I505" s="99"/>
      <c r="J505" s="99"/>
      <c r="K505" s="115"/>
    </row>
    <row r="506" spans="2:11">
      <c r="B506" s="100"/>
      <c r="C506" s="115"/>
      <c r="D506" s="115"/>
      <c r="E506" s="115"/>
      <c r="F506" s="115"/>
      <c r="G506" s="115"/>
      <c r="H506" s="115"/>
      <c r="I506" s="99"/>
      <c r="J506" s="99"/>
      <c r="K506" s="115"/>
    </row>
    <row r="507" spans="2:11">
      <c r="B507" s="100"/>
      <c r="C507" s="115"/>
      <c r="D507" s="115"/>
      <c r="E507" s="115"/>
      <c r="F507" s="115"/>
      <c r="G507" s="115"/>
      <c r="H507" s="115"/>
      <c r="I507" s="99"/>
      <c r="J507" s="99"/>
      <c r="K507" s="115"/>
    </row>
    <row r="508" spans="2:11">
      <c r="B508" s="100"/>
      <c r="C508" s="115"/>
      <c r="D508" s="115"/>
      <c r="E508" s="115"/>
      <c r="F508" s="115"/>
      <c r="G508" s="115"/>
      <c r="H508" s="115"/>
      <c r="I508" s="99"/>
      <c r="J508" s="99"/>
      <c r="K508" s="115"/>
    </row>
    <row r="509" spans="2:11">
      <c r="B509" s="100"/>
      <c r="C509" s="115"/>
      <c r="D509" s="115"/>
      <c r="E509" s="115"/>
      <c r="F509" s="115"/>
      <c r="G509" s="115"/>
      <c r="H509" s="115"/>
      <c r="I509" s="99"/>
      <c r="J509" s="99"/>
      <c r="K509" s="115"/>
    </row>
    <row r="510" spans="2:11">
      <c r="B510" s="100"/>
      <c r="C510" s="115"/>
      <c r="D510" s="115"/>
      <c r="E510" s="115"/>
      <c r="F510" s="115"/>
      <c r="G510" s="115"/>
      <c r="H510" s="115"/>
      <c r="I510" s="99"/>
      <c r="J510" s="99"/>
      <c r="K510" s="115"/>
    </row>
    <row r="511" spans="2:11">
      <c r="B511" s="100"/>
      <c r="C511" s="115"/>
      <c r="D511" s="115"/>
      <c r="E511" s="115"/>
      <c r="F511" s="115"/>
      <c r="G511" s="115"/>
      <c r="H511" s="115"/>
      <c r="I511" s="99"/>
      <c r="J511" s="99"/>
      <c r="K511" s="115"/>
    </row>
    <row r="512" spans="2:11">
      <c r="B512" s="100"/>
      <c r="C512" s="115"/>
      <c r="D512" s="115"/>
      <c r="E512" s="115"/>
      <c r="F512" s="115"/>
      <c r="G512" s="115"/>
      <c r="H512" s="115"/>
      <c r="I512" s="99"/>
      <c r="J512" s="99"/>
      <c r="K512" s="115"/>
    </row>
    <row r="513" spans="2:11">
      <c r="B513" s="100"/>
      <c r="C513" s="115"/>
      <c r="D513" s="115"/>
      <c r="E513" s="115"/>
      <c r="F513" s="115"/>
      <c r="G513" s="115"/>
      <c r="H513" s="115"/>
      <c r="I513" s="99"/>
      <c r="J513" s="99"/>
      <c r="K513" s="115"/>
    </row>
    <row r="514" spans="2:11">
      <c r="B514" s="100"/>
      <c r="C514" s="115"/>
      <c r="D514" s="115"/>
      <c r="E514" s="115"/>
      <c r="F514" s="115"/>
      <c r="G514" s="115"/>
      <c r="H514" s="115"/>
      <c r="I514" s="99"/>
      <c r="J514" s="99"/>
      <c r="K514" s="115"/>
    </row>
    <row r="515" spans="2:11">
      <c r="B515" s="100"/>
      <c r="C515" s="115"/>
      <c r="D515" s="115"/>
      <c r="E515" s="115"/>
      <c r="F515" s="115"/>
      <c r="G515" s="115"/>
      <c r="H515" s="115"/>
      <c r="I515" s="99"/>
      <c r="J515" s="99"/>
      <c r="K515" s="115"/>
    </row>
    <row r="516" spans="2:11">
      <c r="B516" s="100"/>
      <c r="C516" s="115"/>
      <c r="D516" s="115"/>
      <c r="E516" s="115"/>
      <c r="F516" s="115"/>
      <c r="G516" s="115"/>
      <c r="H516" s="115"/>
      <c r="I516" s="99"/>
      <c r="J516" s="99"/>
      <c r="K516" s="115"/>
    </row>
    <row r="517" spans="2:11">
      <c r="B517" s="100"/>
      <c r="C517" s="115"/>
      <c r="D517" s="115"/>
      <c r="E517" s="115"/>
      <c r="F517" s="115"/>
      <c r="G517" s="115"/>
      <c r="H517" s="115"/>
      <c r="I517" s="99"/>
      <c r="J517" s="99"/>
      <c r="K517" s="115"/>
    </row>
    <row r="518" spans="2:11">
      <c r="B518" s="100"/>
      <c r="C518" s="115"/>
      <c r="D518" s="115"/>
      <c r="E518" s="115"/>
      <c r="F518" s="115"/>
      <c r="G518" s="115"/>
      <c r="H518" s="115"/>
      <c r="I518" s="99"/>
      <c r="J518" s="99"/>
      <c r="K518" s="115"/>
    </row>
    <row r="519" spans="2:11">
      <c r="B519" s="100"/>
      <c r="C519" s="115"/>
      <c r="D519" s="115"/>
      <c r="E519" s="115"/>
      <c r="F519" s="115"/>
      <c r="G519" s="115"/>
      <c r="H519" s="115"/>
      <c r="I519" s="99"/>
      <c r="J519" s="99"/>
      <c r="K519" s="115"/>
    </row>
    <row r="520" spans="2:11">
      <c r="B520" s="100"/>
      <c r="C520" s="115"/>
      <c r="D520" s="115"/>
      <c r="E520" s="115"/>
      <c r="F520" s="115"/>
      <c r="G520" s="115"/>
      <c r="H520" s="115"/>
      <c r="I520" s="99"/>
      <c r="J520" s="99"/>
      <c r="K520" s="115"/>
    </row>
    <row r="521" spans="2:11">
      <c r="B521" s="100"/>
      <c r="C521" s="115"/>
      <c r="D521" s="115"/>
      <c r="E521" s="115"/>
      <c r="F521" s="115"/>
      <c r="G521" s="115"/>
      <c r="H521" s="115"/>
      <c r="I521" s="99"/>
      <c r="J521" s="99"/>
      <c r="K521" s="115"/>
    </row>
    <row r="522" spans="2:11">
      <c r="B522" s="100"/>
      <c r="C522" s="115"/>
      <c r="D522" s="115"/>
      <c r="E522" s="115"/>
      <c r="F522" s="115"/>
      <c r="G522" s="115"/>
      <c r="H522" s="115"/>
      <c r="I522" s="99"/>
      <c r="J522" s="99"/>
      <c r="K522" s="115"/>
    </row>
    <row r="523" spans="2:11">
      <c r="B523" s="100"/>
      <c r="C523" s="115"/>
      <c r="D523" s="115"/>
      <c r="E523" s="115"/>
      <c r="F523" s="115"/>
      <c r="G523" s="115"/>
      <c r="H523" s="115"/>
      <c r="I523" s="99"/>
      <c r="J523" s="99"/>
      <c r="K523" s="115"/>
    </row>
    <row r="524" spans="2:11">
      <c r="B524" s="100"/>
      <c r="C524" s="115"/>
      <c r="D524" s="115"/>
      <c r="E524" s="115"/>
      <c r="F524" s="115"/>
      <c r="G524" s="115"/>
      <c r="H524" s="115"/>
      <c r="I524" s="99"/>
      <c r="J524" s="99"/>
      <c r="K524" s="115"/>
    </row>
    <row r="525" spans="2:11">
      <c r="B525" s="100"/>
      <c r="C525" s="115"/>
      <c r="D525" s="115"/>
      <c r="E525" s="115"/>
      <c r="F525" s="115"/>
      <c r="G525" s="115"/>
      <c r="H525" s="115"/>
      <c r="I525" s="99"/>
      <c r="J525" s="99"/>
      <c r="K525" s="115"/>
    </row>
    <row r="526" spans="2:11">
      <c r="B526" s="100"/>
      <c r="C526" s="115"/>
      <c r="D526" s="115"/>
      <c r="E526" s="115"/>
      <c r="F526" s="115"/>
      <c r="G526" s="115"/>
      <c r="H526" s="115"/>
      <c r="I526" s="99"/>
      <c r="J526" s="99"/>
      <c r="K526" s="115"/>
    </row>
    <row r="527" spans="2:11">
      <c r="B527" s="100"/>
      <c r="C527" s="115"/>
      <c r="D527" s="115"/>
      <c r="E527" s="115"/>
      <c r="F527" s="115"/>
      <c r="G527" s="115"/>
      <c r="H527" s="115"/>
      <c r="I527" s="99"/>
      <c r="J527" s="99"/>
      <c r="K527" s="115"/>
    </row>
    <row r="528" spans="2:11">
      <c r="B528" s="100"/>
      <c r="C528" s="115"/>
      <c r="D528" s="115"/>
      <c r="E528" s="115"/>
      <c r="F528" s="115"/>
      <c r="G528" s="115"/>
      <c r="H528" s="115"/>
      <c r="I528" s="99"/>
      <c r="J528" s="99"/>
      <c r="K528" s="115"/>
    </row>
    <row r="529" spans="2:11">
      <c r="B529" s="100"/>
      <c r="C529" s="115"/>
      <c r="D529" s="115"/>
      <c r="E529" s="115"/>
      <c r="F529" s="115"/>
      <c r="G529" s="115"/>
      <c r="H529" s="115"/>
      <c r="I529" s="99"/>
      <c r="J529" s="99"/>
      <c r="K529" s="115"/>
    </row>
    <row r="530" spans="2:11">
      <c r="B530" s="100"/>
      <c r="C530" s="115"/>
      <c r="D530" s="115"/>
      <c r="E530" s="115"/>
      <c r="F530" s="115"/>
      <c r="G530" s="115"/>
      <c r="H530" s="115"/>
      <c r="I530" s="99"/>
      <c r="J530" s="99"/>
      <c r="K530" s="115"/>
    </row>
    <row r="531" spans="2:11">
      <c r="B531" s="100"/>
      <c r="C531" s="115"/>
      <c r="D531" s="115"/>
      <c r="E531" s="115"/>
      <c r="F531" s="115"/>
      <c r="G531" s="115"/>
      <c r="H531" s="115"/>
      <c r="I531" s="99"/>
      <c r="J531" s="99"/>
      <c r="K531" s="115"/>
    </row>
    <row r="532" spans="2:11">
      <c r="B532" s="100"/>
      <c r="C532" s="115"/>
      <c r="D532" s="115"/>
      <c r="E532" s="115"/>
      <c r="F532" s="115"/>
      <c r="G532" s="115"/>
      <c r="H532" s="115"/>
      <c r="I532" s="99"/>
      <c r="J532" s="99"/>
      <c r="K532" s="115"/>
    </row>
    <row r="533" spans="2:11">
      <c r="B533" s="100"/>
      <c r="C533" s="115"/>
      <c r="D533" s="115"/>
      <c r="E533" s="115"/>
      <c r="F533" s="115"/>
      <c r="G533" s="115"/>
      <c r="H533" s="115"/>
      <c r="I533" s="99"/>
      <c r="J533" s="99"/>
      <c r="K533" s="115"/>
    </row>
    <row r="534" spans="2:11">
      <c r="B534" s="100"/>
      <c r="C534" s="115"/>
      <c r="D534" s="115"/>
      <c r="E534" s="115"/>
      <c r="F534" s="115"/>
      <c r="G534" s="115"/>
      <c r="H534" s="115"/>
      <c r="I534" s="99"/>
      <c r="J534" s="99"/>
      <c r="K534" s="115"/>
    </row>
    <row r="535" spans="2:11">
      <c r="B535" s="100"/>
      <c r="C535" s="115"/>
      <c r="D535" s="115"/>
      <c r="E535" s="115"/>
      <c r="F535" s="115"/>
      <c r="G535" s="115"/>
      <c r="H535" s="115"/>
      <c r="I535" s="99"/>
      <c r="J535" s="99"/>
      <c r="K535" s="115"/>
    </row>
    <row r="536" spans="2:11">
      <c r="B536" s="100"/>
      <c r="C536" s="115"/>
      <c r="D536" s="115"/>
      <c r="E536" s="115"/>
      <c r="F536" s="115"/>
      <c r="G536" s="115"/>
      <c r="H536" s="115"/>
      <c r="I536" s="99"/>
      <c r="J536" s="99"/>
      <c r="K536" s="115"/>
    </row>
    <row r="537" spans="2:11">
      <c r="B537" s="100"/>
      <c r="C537" s="115"/>
      <c r="D537" s="115"/>
      <c r="E537" s="115"/>
      <c r="F537" s="115"/>
      <c r="G537" s="115"/>
      <c r="H537" s="115"/>
      <c r="I537" s="99"/>
      <c r="J537" s="99"/>
      <c r="K537" s="115"/>
    </row>
    <row r="538" spans="2:11">
      <c r="B538" s="100"/>
      <c r="C538" s="115"/>
      <c r="D538" s="115"/>
      <c r="E538" s="115"/>
      <c r="F538" s="115"/>
      <c r="G538" s="115"/>
      <c r="H538" s="115"/>
      <c r="I538" s="99"/>
      <c r="J538" s="99"/>
      <c r="K538" s="115"/>
    </row>
    <row r="539" spans="2:11">
      <c r="B539" s="100"/>
      <c r="C539" s="115"/>
      <c r="D539" s="115"/>
      <c r="E539" s="115"/>
      <c r="F539" s="115"/>
      <c r="G539" s="115"/>
      <c r="H539" s="115"/>
      <c r="I539" s="99"/>
      <c r="J539" s="99"/>
      <c r="K539" s="115"/>
    </row>
    <row r="540" spans="2:11">
      <c r="B540" s="100"/>
      <c r="C540" s="115"/>
      <c r="D540" s="115"/>
      <c r="E540" s="115"/>
      <c r="F540" s="115"/>
      <c r="G540" s="115"/>
      <c r="H540" s="115"/>
      <c r="I540" s="99"/>
      <c r="J540" s="99"/>
      <c r="K540" s="115"/>
    </row>
    <row r="541" spans="2:11">
      <c r="B541" s="100"/>
      <c r="C541" s="115"/>
      <c r="D541" s="115"/>
      <c r="E541" s="115"/>
      <c r="F541" s="115"/>
      <c r="G541" s="115"/>
      <c r="H541" s="115"/>
      <c r="I541" s="99"/>
      <c r="J541" s="99"/>
      <c r="K541" s="115"/>
    </row>
    <row r="542" spans="2:11">
      <c r="B542" s="100"/>
      <c r="C542" s="115"/>
      <c r="D542" s="115"/>
      <c r="E542" s="115"/>
      <c r="F542" s="115"/>
      <c r="G542" s="115"/>
      <c r="H542" s="115"/>
      <c r="I542" s="99"/>
      <c r="J542" s="99"/>
      <c r="K542" s="115"/>
    </row>
    <row r="543" spans="2:11">
      <c r="B543" s="100"/>
      <c r="C543" s="115"/>
      <c r="D543" s="115"/>
      <c r="E543" s="115"/>
      <c r="F543" s="115"/>
      <c r="G543" s="115"/>
      <c r="H543" s="115"/>
      <c r="I543" s="99"/>
      <c r="J543" s="99"/>
      <c r="K543" s="115"/>
    </row>
    <row r="544" spans="2:11">
      <c r="B544" s="100"/>
      <c r="C544" s="115"/>
      <c r="D544" s="115"/>
      <c r="E544" s="115"/>
      <c r="F544" s="115"/>
      <c r="G544" s="115"/>
      <c r="H544" s="115"/>
      <c r="I544" s="99"/>
      <c r="J544" s="99"/>
      <c r="K544" s="115"/>
    </row>
    <row r="545" spans="2:11">
      <c r="B545" s="100"/>
      <c r="C545" s="115"/>
      <c r="D545" s="115"/>
      <c r="E545" s="115"/>
      <c r="F545" s="115"/>
      <c r="G545" s="115"/>
      <c r="H545" s="115"/>
      <c r="I545" s="99"/>
      <c r="J545" s="99"/>
      <c r="K545" s="115"/>
    </row>
    <row r="546" spans="2:11">
      <c r="B546" s="100"/>
      <c r="C546" s="115"/>
      <c r="D546" s="115"/>
      <c r="E546" s="115"/>
      <c r="F546" s="115"/>
      <c r="G546" s="115"/>
      <c r="H546" s="115"/>
      <c r="I546" s="99"/>
      <c r="J546" s="99"/>
      <c r="K546" s="115"/>
    </row>
    <row r="547" spans="2:11">
      <c r="B547" s="100"/>
      <c r="C547" s="115"/>
      <c r="D547" s="115"/>
      <c r="E547" s="115"/>
      <c r="F547" s="115"/>
      <c r="G547" s="115"/>
      <c r="H547" s="115"/>
      <c r="I547" s="99"/>
      <c r="J547" s="99"/>
      <c r="K547" s="115"/>
    </row>
    <row r="548" spans="2:11">
      <c r="B548" s="100"/>
      <c r="C548" s="115"/>
      <c r="D548" s="115"/>
      <c r="E548" s="115"/>
      <c r="F548" s="115"/>
      <c r="G548" s="115"/>
      <c r="H548" s="115"/>
      <c r="I548" s="99"/>
      <c r="J548" s="99"/>
      <c r="K548" s="115"/>
    </row>
    <row r="549" spans="2:11">
      <c r="B549" s="100"/>
      <c r="C549" s="115"/>
      <c r="D549" s="115"/>
      <c r="E549" s="115"/>
      <c r="F549" s="115"/>
      <c r="G549" s="115"/>
      <c r="H549" s="115"/>
      <c r="I549" s="99"/>
      <c r="J549" s="99"/>
      <c r="K549" s="115"/>
    </row>
    <row r="550" spans="2:11">
      <c r="B550" s="100"/>
      <c r="C550" s="115"/>
      <c r="D550" s="115"/>
      <c r="E550" s="115"/>
      <c r="F550" s="115"/>
      <c r="G550" s="115"/>
      <c r="H550" s="115"/>
      <c r="I550" s="99"/>
      <c r="J550" s="99"/>
      <c r="K550" s="115"/>
    </row>
    <row r="551" spans="2:11">
      <c r="B551" s="100"/>
      <c r="C551" s="115"/>
      <c r="D551" s="115"/>
      <c r="E551" s="115"/>
      <c r="F551" s="115"/>
      <c r="G551" s="115"/>
      <c r="H551" s="115"/>
      <c r="I551" s="99"/>
      <c r="J551" s="99"/>
      <c r="K551" s="115"/>
    </row>
    <row r="552" spans="2:11">
      <c r="B552" s="100"/>
      <c r="C552" s="115"/>
      <c r="D552" s="115"/>
      <c r="E552" s="115"/>
      <c r="F552" s="115"/>
      <c r="G552" s="115"/>
      <c r="H552" s="115"/>
      <c r="I552" s="99"/>
      <c r="J552" s="99"/>
      <c r="K552" s="115"/>
    </row>
    <row r="553" spans="2:11">
      <c r="B553" s="100"/>
      <c r="C553" s="115"/>
      <c r="D553" s="115"/>
      <c r="E553" s="115"/>
      <c r="F553" s="115"/>
      <c r="G553" s="115"/>
      <c r="H553" s="115"/>
      <c r="I553" s="99"/>
      <c r="J553" s="99"/>
      <c r="K553" s="115"/>
    </row>
    <row r="554" spans="2:11">
      <c r="B554" s="100"/>
      <c r="C554" s="115"/>
      <c r="D554" s="115"/>
      <c r="E554" s="115"/>
      <c r="F554" s="115"/>
      <c r="G554" s="115"/>
      <c r="H554" s="115"/>
      <c r="I554" s="99"/>
      <c r="J554" s="99"/>
      <c r="K554" s="115"/>
    </row>
    <row r="555" spans="2:11">
      <c r="B555" s="100"/>
      <c r="C555" s="115"/>
      <c r="D555" s="115"/>
      <c r="E555" s="115"/>
      <c r="F555" s="115"/>
      <c r="G555" s="115"/>
      <c r="H555" s="115"/>
      <c r="I555" s="99"/>
      <c r="J555" s="99"/>
      <c r="K555" s="115"/>
    </row>
    <row r="556" spans="2:11">
      <c r="B556" s="100"/>
      <c r="C556" s="115"/>
      <c r="D556" s="115"/>
      <c r="E556" s="115"/>
      <c r="F556" s="115"/>
      <c r="G556" s="115"/>
      <c r="H556" s="115"/>
      <c r="I556" s="99"/>
      <c r="J556" s="99"/>
      <c r="K556" s="115"/>
    </row>
    <row r="557" spans="2:11">
      <c r="B557" s="100"/>
      <c r="C557" s="115"/>
      <c r="D557" s="115"/>
      <c r="E557" s="115"/>
      <c r="F557" s="115"/>
      <c r="G557" s="115"/>
      <c r="H557" s="115"/>
      <c r="I557" s="99"/>
      <c r="J557" s="99"/>
      <c r="K557" s="115"/>
    </row>
    <row r="558" spans="2:11">
      <c r="B558" s="100"/>
      <c r="C558" s="115"/>
      <c r="D558" s="115"/>
      <c r="E558" s="115"/>
      <c r="F558" s="115"/>
      <c r="G558" s="115"/>
      <c r="H558" s="115"/>
      <c r="I558" s="99"/>
      <c r="J558" s="99"/>
      <c r="K558" s="115"/>
    </row>
    <row r="559" spans="2:11">
      <c r="B559" s="100"/>
      <c r="C559" s="115"/>
      <c r="D559" s="115"/>
      <c r="E559" s="115"/>
      <c r="F559" s="115"/>
      <c r="G559" s="115"/>
      <c r="H559" s="115"/>
      <c r="I559" s="99"/>
      <c r="J559" s="99"/>
      <c r="K559" s="115"/>
    </row>
    <row r="560" spans="2:11">
      <c r="B560" s="100"/>
      <c r="C560" s="115"/>
      <c r="D560" s="115"/>
      <c r="E560" s="115"/>
      <c r="F560" s="115"/>
      <c r="G560" s="115"/>
      <c r="H560" s="115"/>
      <c r="I560" s="99"/>
      <c r="J560" s="99"/>
      <c r="K560" s="115"/>
    </row>
    <row r="561" spans="2:11">
      <c r="B561" s="100"/>
      <c r="C561" s="115"/>
      <c r="D561" s="115"/>
      <c r="E561" s="115"/>
      <c r="F561" s="115"/>
      <c r="G561" s="115"/>
      <c r="H561" s="115"/>
      <c r="I561" s="99"/>
      <c r="J561" s="99"/>
      <c r="K561" s="115"/>
    </row>
    <row r="562" spans="2:11">
      <c r="B562" s="100"/>
      <c r="C562" s="115"/>
      <c r="D562" s="115"/>
      <c r="E562" s="115"/>
      <c r="F562" s="115"/>
      <c r="G562" s="115"/>
      <c r="H562" s="115"/>
      <c r="I562" s="99"/>
      <c r="J562" s="99"/>
      <c r="K562" s="115"/>
    </row>
    <row r="563" spans="2:11">
      <c r="B563" s="100"/>
      <c r="C563" s="115"/>
      <c r="D563" s="115"/>
      <c r="E563" s="115"/>
      <c r="F563" s="115"/>
      <c r="G563" s="115"/>
      <c r="H563" s="115"/>
      <c r="I563" s="99"/>
      <c r="J563" s="99"/>
      <c r="K563" s="115"/>
    </row>
    <row r="564" spans="2:11">
      <c r="B564" s="100"/>
      <c r="C564" s="115"/>
      <c r="D564" s="115"/>
      <c r="E564" s="115"/>
      <c r="F564" s="115"/>
      <c r="G564" s="115"/>
      <c r="H564" s="115"/>
      <c r="I564" s="99"/>
      <c r="J564" s="99"/>
      <c r="K564" s="115"/>
    </row>
    <row r="565" spans="2:11">
      <c r="C565" s="3"/>
      <c r="D565" s="3"/>
      <c r="E565" s="3"/>
      <c r="F565" s="3"/>
      <c r="G565" s="3"/>
      <c r="H565" s="3"/>
    </row>
    <row r="566" spans="2:11">
      <c r="C566" s="3"/>
      <c r="D566" s="3"/>
      <c r="E566" s="3"/>
      <c r="F566" s="3"/>
      <c r="G566" s="3"/>
      <c r="H566" s="3"/>
    </row>
    <row r="567" spans="2:11">
      <c r="C567" s="3"/>
      <c r="D567" s="3"/>
      <c r="E567" s="3"/>
      <c r="F567" s="3"/>
      <c r="G567" s="3"/>
      <c r="H567" s="3"/>
    </row>
    <row r="568" spans="2:11">
      <c r="C568" s="3"/>
      <c r="D568" s="3"/>
      <c r="E568" s="3"/>
      <c r="F568" s="3"/>
      <c r="G568" s="3"/>
      <c r="H568" s="3"/>
    </row>
    <row r="569" spans="2:11">
      <c r="C569" s="3"/>
      <c r="D569" s="3"/>
      <c r="E569" s="3"/>
      <c r="F569" s="3"/>
      <c r="G569" s="3"/>
      <c r="H569" s="3"/>
    </row>
    <row r="570" spans="2:11">
      <c r="C570" s="3"/>
      <c r="D570" s="3"/>
      <c r="E570" s="3"/>
      <c r="F570" s="3"/>
      <c r="G570" s="3"/>
      <c r="H570" s="3"/>
    </row>
    <row r="571" spans="2:11">
      <c r="C571" s="3"/>
      <c r="D571" s="3"/>
      <c r="E571" s="3"/>
      <c r="F571" s="3"/>
      <c r="G571" s="3"/>
      <c r="H571" s="3"/>
    </row>
    <row r="572" spans="2:11">
      <c r="C572" s="3"/>
      <c r="D572" s="3"/>
      <c r="E572" s="3"/>
      <c r="F572" s="3"/>
      <c r="G572" s="3"/>
      <c r="H572" s="3"/>
    </row>
    <row r="573" spans="2:11">
      <c r="C573" s="3"/>
      <c r="D573" s="3"/>
      <c r="E573" s="3"/>
      <c r="F573" s="3"/>
      <c r="G573" s="3"/>
      <c r="H573" s="3"/>
    </row>
    <row r="574" spans="2:11">
      <c r="C574" s="3"/>
      <c r="D574" s="3"/>
      <c r="E574" s="3"/>
      <c r="F574" s="3"/>
      <c r="G574" s="3"/>
      <c r="H574" s="3"/>
    </row>
    <row r="575" spans="2:11">
      <c r="C575" s="3"/>
      <c r="D575" s="3"/>
      <c r="E575" s="3"/>
      <c r="F575" s="3"/>
      <c r="G575" s="3"/>
      <c r="H575" s="3"/>
    </row>
    <row r="576" spans="2:11">
      <c r="C576" s="3"/>
      <c r="D576" s="3"/>
      <c r="E576" s="3"/>
      <c r="F576" s="3"/>
      <c r="G576" s="3"/>
      <c r="H576" s="3"/>
    </row>
    <row r="577" spans="3:8">
      <c r="C577" s="3"/>
      <c r="D577" s="3"/>
      <c r="E577" s="3"/>
      <c r="F577" s="3"/>
      <c r="G577" s="3"/>
      <c r="H577" s="3"/>
    </row>
    <row r="578" spans="3:8">
      <c r="C578" s="3"/>
      <c r="D578" s="3"/>
      <c r="E578" s="3"/>
      <c r="F578" s="3"/>
      <c r="G578" s="3"/>
      <c r="H578" s="3"/>
    </row>
    <row r="579" spans="3:8">
      <c r="C579" s="3"/>
      <c r="D579" s="3"/>
      <c r="E579" s="3"/>
      <c r="F579" s="3"/>
      <c r="G579" s="3"/>
      <c r="H579" s="3"/>
    </row>
    <row r="580" spans="3:8">
      <c r="C580" s="3"/>
      <c r="D580" s="3"/>
      <c r="E580" s="3"/>
      <c r="F580" s="3"/>
      <c r="G580" s="3"/>
      <c r="H580" s="3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>
    <tabColor indexed="44"/>
    <pageSetUpPr fitToPage="1"/>
  </sheetPr>
  <dimension ref="B1:AI17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35">
      <c r="B1" s="46" t="s">
        <v>124</v>
      </c>
      <c r="C1" s="67" t="s" vm="1">
        <v>201</v>
      </c>
    </row>
    <row r="2" spans="2:35">
      <c r="B2" s="46" t="s">
        <v>123</v>
      </c>
      <c r="C2" s="67" t="s">
        <v>202</v>
      </c>
    </row>
    <row r="3" spans="2:35">
      <c r="B3" s="46" t="s">
        <v>125</v>
      </c>
      <c r="C3" s="67" t="s">
        <v>203</v>
      </c>
      <c r="E3" s="2"/>
    </row>
    <row r="4" spans="2:35">
      <c r="B4" s="46" t="s">
        <v>126</v>
      </c>
      <c r="C4" s="67">
        <v>2146</v>
      </c>
    </row>
    <row r="6" spans="2:35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35" ht="26.25" customHeight="1">
      <c r="B7" s="120" t="s">
        <v>76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35" s="3" customFormat="1" ht="63">
      <c r="B8" s="21" t="s">
        <v>95</v>
      </c>
      <c r="C8" s="29" t="s">
        <v>34</v>
      </c>
      <c r="D8" s="12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46</v>
      </c>
      <c r="O8" s="29" t="s">
        <v>45</v>
      </c>
      <c r="P8" s="29" t="s">
        <v>127</v>
      </c>
      <c r="Q8" s="30" t="s">
        <v>129</v>
      </c>
    </row>
    <row r="9" spans="2:35" s="3" customFormat="1" ht="18" customHeight="1">
      <c r="B9" s="14"/>
      <c r="C9" s="15"/>
      <c r="D9" s="15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31" t="s">
        <v>182</v>
      </c>
      <c r="O9" s="31" t="s">
        <v>19</v>
      </c>
      <c r="P9" s="31" t="s">
        <v>19</v>
      </c>
      <c r="Q9" s="32" t="s">
        <v>19</v>
      </c>
    </row>
    <row r="10" spans="2:3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35" s="4" customFormat="1" ht="18" customHeight="1">
      <c r="B11" s="112" t="s">
        <v>1271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68"/>
      <c r="Q11" s="68"/>
      <c r="AI11" s="1"/>
    </row>
    <row r="12" spans="2:35" ht="21.75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35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35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35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3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0"/>
      <c r="C111" s="100"/>
      <c r="D111" s="100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100"/>
      <c r="C112" s="100"/>
      <c r="D112" s="100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100"/>
      <c r="C113" s="100"/>
      <c r="D113" s="100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100"/>
      <c r="C114" s="100"/>
      <c r="D114" s="100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>
      <c r="B115" s="100"/>
      <c r="C115" s="100"/>
      <c r="D115" s="100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>
      <c r="B116" s="100"/>
      <c r="C116" s="100"/>
      <c r="D116" s="100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>
      <c r="B117" s="100"/>
      <c r="C117" s="100"/>
      <c r="D117" s="100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2:17">
      <c r="B118" s="100"/>
      <c r="C118" s="100"/>
      <c r="D118" s="100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2:17">
      <c r="B119" s="100"/>
      <c r="C119" s="100"/>
      <c r="D119" s="100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2:17">
      <c r="B120" s="100"/>
      <c r="C120" s="100"/>
      <c r="D120" s="100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2:17">
      <c r="B121" s="100"/>
      <c r="C121" s="100"/>
      <c r="D121" s="100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2:17">
      <c r="B122" s="100"/>
      <c r="C122" s="100"/>
      <c r="D122" s="100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2:17">
      <c r="B123" s="100"/>
      <c r="C123" s="100"/>
      <c r="D123" s="100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2:17">
      <c r="B124" s="100"/>
      <c r="C124" s="100"/>
      <c r="D124" s="100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2:17">
      <c r="B125" s="100"/>
      <c r="C125" s="100"/>
      <c r="D125" s="100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2:17">
      <c r="B126" s="100"/>
      <c r="C126" s="100"/>
      <c r="D126" s="100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2:17">
      <c r="B127" s="100"/>
      <c r="C127" s="100"/>
      <c r="D127" s="100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2:17">
      <c r="B128" s="100"/>
      <c r="C128" s="100"/>
      <c r="D128" s="100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2:17">
      <c r="B129" s="100"/>
      <c r="C129" s="100"/>
      <c r="D129" s="100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2:17">
      <c r="B130" s="100"/>
      <c r="C130" s="100"/>
      <c r="D130" s="100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2:17">
      <c r="B131" s="100"/>
      <c r="C131" s="100"/>
      <c r="D131" s="100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>
      <c r="B132" s="100"/>
      <c r="C132" s="100"/>
      <c r="D132" s="100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2:17">
      <c r="B133" s="100"/>
      <c r="C133" s="100"/>
      <c r="D133" s="100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2:17">
      <c r="B134" s="100"/>
      <c r="C134" s="100"/>
      <c r="D134" s="100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2:17">
      <c r="B135" s="100"/>
      <c r="C135" s="100"/>
      <c r="D135" s="100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2:17">
      <c r="B136" s="100"/>
      <c r="C136" s="100"/>
      <c r="D136" s="100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2:17">
      <c r="B137" s="100"/>
      <c r="C137" s="100"/>
      <c r="D137" s="100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2:17">
      <c r="B138" s="100"/>
      <c r="C138" s="100"/>
      <c r="D138" s="100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2:17">
      <c r="B139" s="100"/>
      <c r="C139" s="100"/>
      <c r="D139" s="100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2:17">
      <c r="B140" s="100"/>
      <c r="C140" s="100"/>
      <c r="D140" s="100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2:17">
      <c r="B141" s="100"/>
      <c r="C141" s="100"/>
      <c r="D141" s="100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2:17">
      <c r="B142" s="100"/>
      <c r="C142" s="100"/>
      <c r="D142" s="100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2:17">
      <c r="B143" s="100"/>
      <c r="C143" s="100"/>
      <c r="D143" s="100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2:17">
      <c r="B144" s="100"/>
      <c r="C144" s="100"/>
      <c r="D144" s="100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2:17">
      <c r="B145" s="100"/>
      <c r="C145" s="100"/>
      <c r="D145" s="100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</row>
    <row r="146" spans="2:17">
      <c r="B146" s="100"/>
      <c r="C146" s="100"/>
      <c r="D146" s="100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</row>
    <row r="147" spans="2:17">
      <c r="B147" s="100"/>
      <c r="C147" s="100"/>
      <c r="D147" s="100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</row>
    <row r="148" spans="2:17">
      <c r="B148" s="100"/>
      <c r="C148" s="100"/>
      <c r="D148" s="100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</row>
    <row r="149" spans="2:17">
      <c r="B149" s="100"/>
      <c r="C149" s="100"/>
      <c r="D149" s="100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2:17">
      <c r="B150" s="100"/>
      <c r="C150" s="100"/>
      <c r="D150" s="100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2:17">
      <c r="B151" s="100"/>
      <c r="C151" s="100"/>
      <c r="D151" s="100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2:17">
      <c r="B152" s="100"/>
      <c r="C152" s="100"/>
      <c r="D152" s="100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</row>
    <row r="153" spans="2:17">
      <c r="B153" s="100"/>
      <c r="C153" s="100"/>
      <c r="D153" s="100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</row>
    <row r="154" spans="2:17">
      <c r="B154" s="100"/>
      <c r="C154" s="100"/>
      <c r="D154" s="100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</row>
    <row r="155" spans="2:17">
      <c r="B155" s="100"/>
      <c r="C155" s="100"/>
      <c r="D155" s="100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</row>
    <row r="156" spans="2:17">
      <c r="B156" s="100"/>
      <c r="C156" s="100"/>
      <c r="D156" s="100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</row>
    <row r="157" spans="2:17">
      <c r="B157" s="100"/>
      <c r="C157" s="100"/>
      <c r="D157" s="100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2:17">
      <c r="B158" s="100"/>
      <c r="C158" s="100"/>
      <c r="D158" s="100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2:17">
      <c r="B159" s="100"/>
      <c r="C159" s="100"/>
      <c r="D159" s="100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2:17">
      <c r="B160" s="100"/>
      <c r="C160" s="100"/>
      <c r="D160" s="100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2:17">
      <c r="B161" s="100"/>
      <c r="C161" s="100"/>
      <c r="D161" s="100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</row>
    <row r="162" spans="2:17">
      <c r="B162" s="100"/>
      <c r="C162" s="100"/>
      <c r="D162" s="100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</row>
    <row r="163" spans="2:17">
      <c r="B163" s="100"/>
      <c r="C163" s="100"/>
      <c r="D163" s="100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</row>
    <row r="164" spans="2:17">
      <c r="B164" s="100"/>
      <c r="C164" s="100"/>
      <c r="D164" s="100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</row>
    <row r="165" spans="2:17">
      <c r="B165" s="100"/>
      <c r="C165" s="100"/>
      <c r="D165" s="100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</row>
    <row r="166" spans="2:17">
      <c r="B166" s="100"/>
      <c r="C166" s="100"/>
      <c r="D166" s="100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</row>
    <row r="167" spans="2:17">
      <c r="B167" s="100"/>
      <c r="C167" s="100"/>
      <c r="D167" s="100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</row>
    <row r="168" spans="2:17">
      <c r="B168" s="100"/>
      <c r="C168" s="100"/>
      <c r="D168" s="100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</row>
    <row r="169" spans="2:17">
      <c r="B169" s="100"/>
      <c r="C169" s="100"/>
      <c r="D169" s="100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</row>
    <row r="170" spans="2:17">
      <c r="B170" s="100"/>
      <c r="C170" s="100"/>
      <c r="D170" s="100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</row>
    <row r="171" spans="2:17">
      <c r="B171" s="100"/>
      <c r="C171" s="100"/>
      <c r="D171" s="100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</row>
    <row r="172" spans="2:17">
      <c r="B172" s="100"/>
      <c r="C172" s="100"/>
      <c r="D172" s="100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</row>
    <row r="173" spans="2:17">
      <c r="B173" s="100"/>
      <c r="C173" s="100"/>
      <c r="D173" s="100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</row>
    <row r="174" spans="2:17">
      <c r="B174" s="100"/>
      <c r="C174" s="100"/>
      <c r="D174" s="100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</row>
    <row r="175" spans="2:17">
      <c r="B175" s="100"/>
      <c r="C175" s="100"/>
      <c r="D175" s="100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</row>
    <row r="176" spans="2:17">
      <c r="B176" s="100"/>
      <c r="C176" s="100"/>
      <c r="D176" s="100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</row>
  </sheetData>
  <sheetProtection sheet="1" objects="1" scenarios="1"/>
  <mergeCells count="2">
    <mergeCell ref="B6:Q6"/>
    <mergeCell ref="B7:Q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>
    <tabColor rgb="FFFFFF00"/>
    <pageSetUpPr fitToPage="1"/>
  </sheetPr>
  <dimension ref="B1:P452"/>
  <sheetViews>
    <sheetView rightToLeft="1" workbookViewId="0"/>
  </sheetViews>
  <sheetFormatPr defaultColWidth="9.140625" defaultRowHeight="18"/>
  <cols>
    <col min="1" max="1" width="3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4.85546875" style="1" bestFit="1" customWidth="1"/>
    <col min="6" max="6" width="7.140625" style="1" bestFit="1" customWidth="1"/>
    <col min="7" max="7" width="5.140625" style="1" bestFit="1" customWidth="1"/>
    <col min="8" max="8" width="5.28515625" style="1" bestFit="1" customWidth="1"/>
    <col min="9" max="9" width="6.710937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6.28515625" style="1" bestFit="1" customWidth="1"/>
    <col min="15" max="15" width="7.7109375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ht="26.25" customHeight="1">
      <c r="B7" s="120" t="s">
        <v>68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2"/>
    </row>
    <row r="8" spans="2:16" s="3" customFormat="1" ht="78.75">
      <c r="B8" s="21" t="s">
        <v>95</v>
      </c>
      <c r="C8" s="29" t="s">
        <v>34</v>
      </c>
      <c r="D8" s="29" t="s">
        <v>14</v>
      </c>
      <c r="E8" s="29" t="s">
        <v>50</v>
      </c>
      <c r="F8" s="29" t="s">
        <v>83</v>
      </c>
      <c r="G8" s="29" t="s">
        <v>17</v>
      </c>
      <c r="H8" s="29" t="s">
        <v>82</v>
      </c>
      <c r="I8" s="29" t="s">
        <v>16</v>
      </c>
      <c r="J8" s="29" t="s">
        <v>18</v>
      </c>
      <c r="K8" s="29" t="s">
        <v>179</v>
      </c>
      <c r="L8" s="29" t="s">
        <v>178</v>
      </c>
      <c r="M8" s="29" t="s">
        <v>90</v>
      </c>
      <c r="N8" s="29" t="s">
        <v>45</v>
      </c>
      <c r="O8" s="29" t="s">
        <v>127</v>
      </c>
      <c r="P8" s="30" t="s">
        <v>129</v>
      </c>
    </row>
    <row r="9" spans="2:16" s="3" customFormat="1" ht="25.5" customHeight="1">
      <c r="B9" s="14"/>
      <c r="C9" s="31"/>
      <c r="D9" s="31"/>
      <c r="E9" s="31"/>
      <c r="F9" s="31" t="s">
        <v>21</v>
      </c>
      <c r="G9" s="31" t="s">
        <v>20</v>
      </c>
      <c r="H9" s="31"/>
      <c r="I9" s="31" t="s">
        <v>19</v>
      </c>
      <c r="J9" s="31" t="s">
        <v>19</v>
      </c>
      <c r="K9" s="31" t="s">
        <v>186</v>
      </c>
      <c r="L9" s="31"/>
      <c r="M9" s="31" t="s">
        <v>182</v>
      </c>
      <c r="N9" s="31" t="s">
        <v>19</v>
      </c>
      <c r="O9" s="31" t="s">
        <v>19</v>
      </c>
      <c r="P9" s="32" t="s">
        <v>19</v>
      </c>
    </row>
    <row r="10" spans="2:16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9" t="s">
        <v>13</v>
      </c>
    </row>
    <row r="11" spans="2:16" s="4" customFormat="1" ht="18" customHeight="1">
      <c r="B11" s="112" t="s">
        <v>24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113">
        <v>0</v>
      </c>
      <c r="N11" s="68"/>
      <c r="O11" s="68"/>
      <c r="P11" s="68"/>
    </row>
    <row r="12" spans="2:16" ht="21.75" customHeight="1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10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</row>
    <row r="111" spans="2:16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</row>
    <row r="219" spans="2:16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</row>
    <row r="220" spans="2:16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</row>
    <row r="221" spans="2:16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</row>
    <row r="222" spans="2:16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2:16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</row>
    <row r="224" spans="2:16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</row>
    <row r="225" spans="2:16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</row>
    <row r="226" spans="2:16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</row>
    <row r="227" spans="2:16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2:16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2:16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</row>
    <row r="230" spans="2:16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</row>
    <row r="231" spans="2:16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</row>
    <row r="232" spans="2:16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</row>
    <row r="233" spans="2:16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</row>
    <row r="234" spans="2:16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2:16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  <row r="236" spans="2:16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</row>
    <row r="237" spans="2:16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</row>
    <row r="238" spans="2:16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</row>
    <row r="239" spans="2:16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</row>
    <row r="240" spans="2:16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</row>
    <row r="241" spans="2:16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</row>
    <row r="242" spans="2:16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2:16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</row>
    <row r="244" spans="2:16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2:16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</row>
    <row r="247" spans="2:16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</row>
    <row r="249" spans="2:16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2:16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</row>
    <row r="251" spans="2:16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</row>
    <row r="252" spans="2:16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</row>
    <row r="253" spans="2:16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</row>
    <row r="255" spans="2:16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  <row r="256" spans="2:16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</row>
    <row r="257" spans="2:16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</row>
    <row r="258" spans="2:16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</row>
    <row r="259" spans="2:16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</row>
    <row r="260" spans="2:16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2:16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2:16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2:16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2:16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2:16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2:16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2:16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2:16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2:16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2:16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2:16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2:16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2:16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2:16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2:16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2:16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2:16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2:16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2:16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2:16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2:16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2:16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2:16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2:16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2:16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2:16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2:16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2:16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2:16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2:16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2:16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2:16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2:16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2:16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2:16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2:16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2:16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2:16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2:16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2:16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2:16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2:16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2:16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2:16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2:16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2:16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2:16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2:16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2:16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2:16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2:16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2:16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2:16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2:16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2:16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2:16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2:16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2:16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2:16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2:16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2:16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2:16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2:16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2:16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2:16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2:16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2:16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2:16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2:16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2:16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2:16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2:16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2:16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2:16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2:16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2:16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2:16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2:16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2:16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2:16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2:16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2:16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2:16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2:16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2:16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2:16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2:16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2:16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2:16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2:16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</row>
    <row r="351" spans="2:16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</row>
    <row r="352" spans="2:16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2:16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2:16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</row>
    <row r="355" spans="2:16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</row>
    <row r="356" spans="2:16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2:16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2:16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2:16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2:16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</row>
    <row r="361" spans="2:16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  <row r="362" spans="2:16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</row>
    <row r="363" spans="2:16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</row>
    <row r="364" spans="2:16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</row>
    <row r="365" spans="2:16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</row>
    <row r="366" spans="2:16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</row>
    <row r="367" spans="2:16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</row>
    <row r="368" spans="2:16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</row>
    <row r="369" spans="2:16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</row>
    <row r="370" spans="2:16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</row>
    <row r="371" spans="2:16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</row>
    <row r="372" spans="2:16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</row>
    <row r="373" spans="2:16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</row>
    <row r="374" spans="2:16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</row>
    <row r="375" spans="2:16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</row>
    <row r="376" spans="2:16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</row>
    <row r="377" spans="2:16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</row>
    <row r="378" spans="2:16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</row>
    <row r="379" spans="2:16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</row>
    <row r="380" spans="2:16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</row>
    <row r="381" spans="2:16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</row>
    <row r="382" spans="2:16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</row>
    <row r="383" spans="2:16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</row>
    <row r="384" spans="2:16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</row>
    <row r="385" spans="2:16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</row>
    <row r="386" spans="2:16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</row>
    <row r="387" spans="2:16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</row>
    <row r="388" spans="2:16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</row>
    <row r="389" spans="2:16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</row>
    <row r="390" spans="2:16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</row>
    <row r="391" spans="2:16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</row>
    <row r="392" spans="2:16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</row>
    <row r="393" spans="2:16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</row>
    <row r="394" spans="2:16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</row>
    <row r="395" spans="2:16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</row>
    <row r="396" spans="2:16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</row>
    <row r="397" spans="2:16">
      <c r="B397" s="100"/>
      <c r="C397" s="100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</row>
    <row r="398" spans="2:16">
      <c r="B398" s="100"/>
      <c r="C398" s="100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</row>
    <row r="399" spans="2:16">
      <c r="B399" s="100"/>
      <c r="C399" s="100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</row>
    <row r="400" spans="2:16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</row>
    <row r="401" spans="2:16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</row>
    <row r="402" spans="2:16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</row>
    <row r="403" spans="2:16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</row>
    <row r="404" spans="2:16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</row>
    <row r="405" spans="2:16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</row>
    <row r="406" spans="2:16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</row>
    <row r="407" spans="2:16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</row>
    <row r="408" spans="2:16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</row>
    <row r="409" spans="2:16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</row>
    <row r="410" spans="2:16">
      <c r="B410" s="100"/>
      <c r="C410" s="100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</row>
    <row r="411" spans="2:16">
      <c r="B411" s="100"/>
      <c r="C411" s="100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</row>
    <row r="412" spans="2:16">
      <c r="B412" s="100"/>
      <c r="C412" s="100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</row>
    <row r="413" spans="2:16">
      <c r="B413" s="100"/>
      <c r="C413" s="100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</row>
    <row r="414" spans="2:16">
      <c r="B414" s="100"/>
      <c r="C414" s="100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</row>
    <row r="415" spans="2:16">
      <c r="B415" s="100"/>
      <c r="C415" s="100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</row>
    <row r="416" spans="2:16">
      <c r="B416" s="100"/>
      <c r="C416" s="100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</row>
    <row r="417" spans="2:16">
      <c r="B417" s="100"/>
      <c r="C417" s="100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</row>
    <row r="418" spans="2:16">
      <c r="B418" s="100"/>
      <c r="C418" s="100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</row>
    <row r="419" spans="2:16">
      <c r="B419" s="100"/>
      <c r="C419" s="100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</row>
    <row r="420" spans="2:16">
      <c r="B420" s="100"/>
      <c r="C420" s="100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</row>
    <row r="421" spans="2:16">
      <c r="B421" s="100"/>
      <c r="C421" s="100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</row>
    <row r="422" spans="2:16">
      <c r="B422" s="100"/>
      <c r="C422" s="100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</row>
    <row r="423" spans="2:16">
      <c r="B423" s="100"/>
      <c r="C423" s="100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</row>
    <row r="424" spans="2:16">
      <c r="B424" s="100"/>
      <c r="C424" s="100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</row>
    <row r="425" spans="2:16">
      <c r="B425" s="100"/>
      <c r="C425" s="100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</row>
    <row r="426" spans="2:16">
      <c r="B426" s="100"/>
      <c r="C426" s="100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</row>
    <row r="427" spans="2:16">
      <c r="B427" s="100"/>
      <c r="C427" s="100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</row>
    <row r="428" spans="2:16">
      <c r="B428" s="100"/>
      <c r="C428" s="100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</row>
    <row r="429" spans="2:16">
      <c r="B429" s="100"/>
      <c r="C429" s="100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</row>
    <row r="430" spans="2:16">
      <c r="B430" s="100"/>
      <c r="C430" s="100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</row>
    <row r="431" spans="2:16">
      <c r="B431" s="100"/>
      <c r="C431" s="100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</row>
    <row r="432" spans="2:16">
      <c r="B432" s="100"/>
      <c r="C432" s="100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</row>
    <row r="433" spans="2:16">
      <c r="B433" s="100"/>
      <c r="C433" s="100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</row>
    <row r="434" spans="2:16">
      <c r="B434" s="100"/>
      <c r="C434" s="100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</row>
    <row r="435" spans="2:16">
      <c r="B435" s="100"/>
      <c r="C435" s="100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</row>
    <row r="436" spans="2:16">
      <c r="B436" s="100"/>
      <c r="C436" s="100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</row>
    <row r="437" spans="2:16">
      <c r="B437" s="100"/>
      <c r="C437" s="100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</row>
    <row r="438" spans="2:16">
      <c r="B438" s="100"/>
      <c r="C438" s="100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</row>
    <row r="439" spans="2:16">
      <c r="B439" s="100"/>
      <c r="C439" s="100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</row>
    <row r="440" spans="2:16">
      <c r="B440" s="100"/>
      <c r="C440" s="100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</row>
    <row r="441" spans="2:16">
      <c r="B441" s="100"/>
      <c r="C441" s="100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</row>
    <row r="442" spans="2:16">
      <c r="B442" s="100"/>
      <c r="C442" s="100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</row>
    <row r="443" spans="2:16">
      <c r="B443" s="100"/>
      <c r="C443" s="100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</row>
    <row r="444" spans="2:16">
      <c r="B444" s="100"/>
      <c r="C444" s="100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</row>
    <row r="445" spans="2:16">
      <c r="B445" s="100"/>
      <c r="C445" s="100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</row>
    <row r="446" spans="2:16">
      <c r="B446" s="100"/>
      <c r="C446" s="100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</row>
    <row r="447" spans="2:16">
      <c r="B447" s="100"/>
      <c r="C447" s="100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</row>
    <row r="448" spans="2:16">
      <c r="B448" s="100"/>
      <c r="C448" s="100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</row>
    <row r="449" spans="2:16">
      <c r="B449" s="100"/>
      <c r="C449" s="100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</row>
    <row r="450" spans="2:16">
      <c r="B450" s="100"/>
      <c r="C450" s="100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</row>
    <row r="451" spans="2:16">
      <c r="B451" s="100"/>
      <c r="C451" s="100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</row>
    <row r="452" spans="2:16">
      <c r="B452" s="100"/>
      <c r="C452" s="100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</row>
  </sheetData>
  <sheetProtection sheet="1" objects="1" scenarios="1"/>
  <mergeCells count="2">
    <mergeCell ref="B6:P6"/>
    <mergeCell ref="B7:P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>
    <tabColor indexed="43"/>
    <pageSetUpPr fitToPage="1"/>
  </sheetPr>
  <dimension ref="B1:S4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5.28515625" style="2" bestFit="1" customWidth="1"/>
    <col min="7" max="7" width="4.5703125" style="1" bestFit="1" customWidth="1"/>
    <col min="8" max="8" width="4.85546875" style="1" bestFit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19">
      <c r="B1" s="46" t="s">
        <v>124</v>
      </c>
      <c r="C1" s="67" t="s" vm="1">
        <v>201</v>
      </c>
    </row>
    <row r="2" spans="2:19">
      <c r="B2" s="46" t="s">
        <v>123</v>
      </c>
      <c r="C2" s="67" t="s">
        <v>202</v>
      </c>
    </row>
    <row r="3" spans="2:19">
      <c r="B3" s="46" t="s">
        <v>125</v>
      </c>
      <c r="C3" s="67" t="s">
        <v>203</v>
      </c>
    </row>
    <row r="4" spans="2:19">
      <c r="B4" s="46" t="s">
        <v>126</v>
      </c>
      <c r="C4" s="67">
        <v>2146</v>
      </c>
    </row>
    <row r="6" spans="2:19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19" ht="26.25" customHeight="1">
      <c r="B7" s="120" t="s">
        <v>69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1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29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</row>
    <row r="9" spans="2:19" s="3" customFormat="1" ht="17.2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</row>
    <row r="10" spans="2:1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</row>
    <row r="11" spans="2:19" s="4" customFormat="1" ht="18" customHeight="1">
      <c r="B11" s="112" t="s">
        <v>1269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68"/>
      <c r="S11" s="68"/>
    </row>
    <row r="12" spans="2:19" ht="20.25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19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19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19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1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2:19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2:19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2:19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2:19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2:19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2:19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2:19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2:19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2:19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2:19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2:19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2:19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2:19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2:19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2:19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2:19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2:19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2:19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2:19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2:19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2:19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2:19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2:19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2:19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2:19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2:19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  <row r="138" spans="2:19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2:19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2:19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2:19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2:19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2:19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2:19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2:19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</row>
    <row r="146" spans="2:19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</row>
    <row r="147" spans="2:19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2:19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2:19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2:19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</row>
    <row r="151" spans="2:19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2:19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</row>
    <row r="153" spans="2:19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2:19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  <row r="155" spans="2:19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</row>
    <row r="156" spans="2:19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2:19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2:19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</row>
    <row r="159" spans="2:19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2:19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2:19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2:19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</row>
    <row r="163" spans="2:19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2:19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2:19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2:19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2:19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2:19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2:19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2:19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</row>
    <row r="171" spans="2:19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</row>
    <row r="172" spans="2:19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</row>
    <row r="173" spans="2:19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</row>
    <row r="174" spans="2:19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</row>
    <row r="175" spans="2:19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</row>
    <row r="176" spans="2:19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</row>
    <row r="177" spans="2:19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2:19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</row>
    <row r="179" spans="2:19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</row>
    <row r="180" spans="2:19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19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</row>
    <row r="182" spans="2:19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</row>
    <row r="183" spans="2:19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</row>
    <row r="184" spans="2:19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2:19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2:19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</row>
    <row r="187" spans="2:19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</row>
    <row r="188" spans="2:19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</row>
    <row r="189" spans="2:19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</row>
    <row r="190" spans="2:19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</row>
    <row r="191" spans="2:19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</row>
    <row r="192" spans="2:19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2:19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</row>
    <row r="194" spans="2:19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</row>
    <row r="195" spans="2:19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</row>
    <row r="196" spans="2:19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</row>
    <row r="197" spans="2:19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</row>
    <row r="198" spans="2:19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</row>
    <row r="199" spans="2:19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2:19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</row>
    <row r="201" spans="2:19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</row>
    <row r="202" spans="2:19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</row>
    <row r="203" spans="2:19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</row>
    <row r="204" spans="2:19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</row>
    <row r="205" spans="2:19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</row>
    <row r="206" spans="2:19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</row>
    <row r="207" spans="2:19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</row>
    <row r="208" spans="2:19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</row>
    <row r="209" spans="2:19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</row>
    <row r="210" spans="2:19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</row>
    <row r="211" spans="2:19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</row>
    <row r="212" spans="2:19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</row>
    <row r="213" spans="2:19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</row>
    <row r="214" spans="2:19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</row>
    <row r="215" spans="2:19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</row>
    <row r="216" spans="2:19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</row>
    <row r="217" spans="2:19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</row>
    <row r="218" spans="2:19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</row>
    <row r="219" spans="2:19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2:19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</row>
    <row r="221" spans="2:19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</row>
    <row r="222" spans="2:19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</row>
    <row r="223" spans="2:19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</row>
    <row r="224" spans="2:19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</row>
    <row r="225" spans="2:19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</row>
    <row r="226" spans="2:19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</row>
    <row r="227" spans="2:19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</row>
    <row r="228" spans="2:19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</row>
    <row r="229" spans="2:19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</row>
    <row r="230" spans="2:19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</row>
    <row r="231" spans="2:19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</row>
    <row r="232" spans="2:19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</row>
    <row r="233" spans="2:19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</row>
    <row r="234" spans="2:19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</row>
    <row r="235" spans="2:19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2:19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</row>
    <row r="237" spans="2:19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</row>
    <row r="238" spans="2:19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</row>
    <row r="239" spans="2:19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</row>
    <row r="240" spans="2:19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</row>
    <row r="241" spans="2:19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</row>
    <row r="242" spans="2:19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</row>
    <row r="243" spans="2:19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</row>
    <row r="244" spans="2:19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</row>
    <row r="245" spans="2:19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</row>
    <row r="246" spans="2:19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</row>
    <row r="247" spans="2:19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</row>
    <row r="248" spans="2:19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</row>
    <row r="249" spans="2:19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</row>
    <row r="250" spans="2:19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</row>
    <row r="251" spans="2:19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</row>
    <row r="252" spans="2:19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</row>
    <row r="253" spans="2:19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</row>
    <row r="254" spans="2:19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</row>
    <row r="255" spans="2:19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</row>
    <row r="256" spans="2:19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</row>
    <row r="257" spans="2:19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</row>
    <row r="258" spans="2:19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</row>
    <row r="259" spans="2:19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</row>
    <row r="260" spans="2:19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</row>
    <row r="261" spans="2:19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</row>
    <row r="262" spans="2:19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</row>
    <row r="263" spans="2:19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</row>
    <row r="264" spans="2:19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</row>
    <row r="265" spans="2:19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</row>
    <row r="266" spans="2:19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</row>
    <row r="267" spans="2:19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</row>
    <row r="268" spans="2:19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</row>
    <row r="269" spans="2:19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</row>
    <row r="270" spans="2:19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</row>
    <row r="271" spans="2:19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</row>
    <row r="272" spans="2:19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</row>
    <row r="273" spans="2:19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</row>
    <row r="274" spans="2:19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</row>
    <row r="275" spans="2:19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</row>
    <row r="276" spans="2:19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</row>
    <row r="277" spans="2:19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</row>
    <row r="278" spans="2:19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</row>
    <row r="279" spans="2:19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</row>
    <row r="280" spans="2:19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</row>
    <row r="281" spans="2:19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</row>
    <row r="282" spans="2:19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</row>
    <row r="283" spans="2:19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</row>
    <row r="284" spans="2:19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</row>
    <row r="285" spans="2:19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</row>
    <row r="286" spans="2:19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</row>
    <row r="287" spans="2:19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</row>
    <row r="288" spans="2:19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</row>
    <row r="289" spans="2:19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</row>
    <row r="290" spans="2:19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</row>
    <row r="291" spans="2:19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</row>
    <row r="292" spans="2:19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</row>
    <row r="293" spans="2:19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</row>
    <row r="294" spans="2:19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</row>
    <row r="295" spans="2:19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</row>
    <row r="296" spans="2:19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</row>
    <row r="297" spans="2:19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</row>
    <row r="298" spans="2:19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</row>
    <row r="299" spans="2:19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</row>
    <row r="300" spans="2:19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</row>
    <row r="301" spans="2:19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</row>
    <row r="302" spans="2:19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</row>
    <row r="303" spans="2:19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</row>
    <row r="304" spans="2:19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</row>
    <row r="305" spans="2:19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</row>
    <row r="306" spans="2:19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</row>
    <row r="307" spans="2:19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</row>
    <row r="308" spans="2:19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</row>
    <row r="309" spans="2:19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</row>
    <row r="310" spans="2:19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</row>
    <row r="311" spans="2:19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</row>
    <row r="312" spans="2:19">
      <c r="D312" s="1"/>
      <c r="E312" s="1"/>
      <c r="F312" s="1"/>
    </row>
    <row r="313" spans="2:19">
      <c r="D313" s="1"/>
      <c r="E313" s="1"/>
      <c r="F313" s="1"/>
    </row>
    <row r="314" spans="2:19">
      <c r="D314" s="1"/>
      <c r="E314" s="1"/>
      <c r="F314" s="1"/>
    </row>
    <row r="315" spans="2:19">
      <c r="D315" s="1"/>
      <c r="E315" s="1"/>
      <c r="F315" s="1"/>
    </row>
    <row r="316" spans="2:19">
      <c r="D316" s="1"/>
      <c r="E316" s="1"/>
      <c r="F316" s="1"/>
    </row>
    <row r="317" spans="2:19">
      <c r="D317" s="1"/>
      <c r="E317" s="1"/>
      <c r="F317" s="1"/>
    </row>
    <row r="318" spans="2:19">
      <c r="D318" s="1"/>
      <c r="E318" s="1"/>
      <c r="F318" s="1"/>
    </row>
    <row r="319" spans="2:19">
      <c r="D319" s="1"/>
      <c r="E319" s="1"/>
      <c r="F319" s="1"/>
    </row>
    <row r="320" spans="2:19">
      <c r="D320" s="1"/>
      <c r="E320" s="1"/>
      <c r="F320" s="1"/>
    </row>
    <row r="321" spans="4:6">
      <c r="D321" s="1"/>
      <c r="E321" s="1"/>
      <c r="F321" s="1"/>
    </row>
    <row r="322" spans="4:6">
      <c r="D322" s="1"/>
      <c r="E322" s="1"/>
      <c r="F322" s="1"/>
    </row>
    <row r="323" spans="4:6">
      <c r="D323" s="1"/>
      <c r="E323" s="1"/>
      <c r="F323" s="1"/>
    </row>
    <row r="324" spans="4:6">
      <c r="D324" s="1"/>
      <c r="E324" s="1"/>
      <c r="F324" s="1"/>
    </row>
    <row r="325" spans="4:6">
      <c r="D325" s="1"/>
      <c r="E325" s="1"/>
      <c r="F325" s="1"/>
    </row>
    <row r="326" spans="4:6">
      <c r="D326" s="1"/>
      <c r="E326" s="1"/>
      <c r="F326" s="1"/>
    </row>
    <row r="327" spans="4:6">
      <c r="D327" s="1"/>
      <c r="E327" s="1"/>
      <c r="F327" s="1"/>
    </row>
    <row r="328" spans="4:6">
      <c r="D328" s="1"/>
      <c r="E328" s="1"/>
      <c r="F328" s="1"/>
    </row>
    <row r="329" spans="4:6">
      <c r="D329" s="1"/>
      <c r="E329" s="1"/>
      <c r="F329" s="1"/>
    </row>
    <row r="330" spans="4:6">
      <c r="D330" s="1"/>
      <c r="E330" s="1"/>
      <c r="F330" s="1"/>
    </row>
    <row r="331" spans="4:6">
      <c r="D331" s="1"/>
      <c r="E331" s="1"/>
      <c r="F331" s="1"/>
    </row>
    <row r="332" spans="4:6">
      <c r="D332" s="1"/>
      <c r="E332" s="1"/>
      <c r="F332" s="1"/>
    </row>
    <row r="333" spans="4:6">
      <c r="D333" s="1"/>
      <c r="E333" s="1"/>
      <c r="F333" s="1"/>
    </row>
    <row r="334" spans="4:6">
      <c r="D334" s="1"/>
      <c r="E334" s="1"/>
      <c r="F334" s="1"/>
    </row>
    <row r="335" spans="4:6">
      <c r="D335" s="1"/>
      <c r="E335" s="1"/>
      <c r="F335" s="1"/>
    </row>
    <row r="336" spans="4:6">
      <c r="D336" s="1"/>
      <c r="E336" s="1"/>
      <c r="F336" s="1"/>
    </row>
    <row r="337" spans="4:6">
      <c r="D337" s="1"/>
      <c r="E337" s="1"/>
      <c r="F337" s="1"/>
    </row>
    <row r="338" spans="4:6">
      <c r="D338" s="1"/>
      <c r="E338" s="1"/>
      <c r="F338" s="1"/>
    </row>
    <row r="339" spans="4:6">
      <c r="D339" s="1"/>
      <c r="E339" s="1"/>
      <c r="F339" s="1"/>
    </row>
    <row r="340" spans="4:6">
      <c r="D340" s="1"/>
      <c r="E340" s="1"/>
      <c r="F340" s="1"/>
    </row>
    <row r="341" spans="4:6">
      <c r="D341" s="1"/>
      <c r="E341" s="1"/>
      <c r="F341" s="1"/>
    </row>
    <row r="342" spans="4:6">
      <c r="D342" s="1"/>
      <c r="E342" s="1"/>
      <c r="F342" s="1"/>
    </row>
    <row r="343" spans="4:6">
      <c r="D343" s="1"/>
      <c r="E343" s="1"/>
      <c r="F343" s="1"/>
    </row>
    <row r="344" spans="4:6">
      <c r="D344" s="1"/>
      <c r="E344" s="1"/>
      <c r="F344" s="1"/>
    </row>
    <row r="345" spans="4:6">
      <c r="D345" s="1"/>
      <c r="E345" s="1"/>
      <c r="F345" s="1"/>
    </row>
    <row r="346" spans="4:6">
      <c r="D346" s="1"/>
      <c r="E346" s="1"/>
      <c r="F346" s="1"/>
    </row>
    <row r="347" spans="4:6">
      <c r="D347" s="1"/>
      <c r="E347" s="1"/>
      <c r="F347" s="1"/>
    </row>
    <row r="348" spans="4:6">
      <c r="D348" s="1"/>
      <c r="E348" s="1"/>
      <c r="F348" s="1"/>
    </row>
    <row r="349" spans="4:6">
      <c r="D349" s="1"/>
      <c r="E349" s="1"/>
      <c r="F349" s="1"/>
    </row>
    <row r="350" spans="4:6">
      <c r="D350" s="1"/>
      <c r="E350" s="1"/>
      <c r="F350" s="1"/>
    </row>
    <row r="351" spans="4:6">
      <c r="D351" s="1"/>
      <c r="E351" s="1"/>
      <c r="F351" s="1"/>
    </row>
    <row r="352" spans="4:6">
      <c r="D352" s="1"/>
      <c r="E352" s="1"/>
      <c r="F352" s="1"/>
    </row>
    <row r="353" spans="4:6">
      <c r="D353" s="1"/>
      <c r="E353" s="1"/>
      <c r="F353" s="1"/>
    </row>
    <row r="354" spans="4:6">
      <c r="D354" s="1"/>
      <c r="E354" s="1"/>
      <c r="F354" s="1"/>
    </row>
    <row r="355" spans="4:6">
      <c r="D355" s="1"/>
      <c r="E355" s="1"/>
      <c r="F355" s="1"/>
    </row>
    <row r="356" spans="4:6">
      <c r="D356" s="1"/>
      <c r="E356" s="1"/>
      <c r="F356" s="1"/>
    </row>
    <row r="357" spans="4:6">
      <c r="D357" s="1"/>
      <c r="E357" s="1"/>
      <c r="F357" s="1"/>
    </row>
    <row r="358" spans="4:6">
      <c r="D358" s="1"/>
      <c r="E358" s="1"/>
      <c r="F358" s="1"/>
    </row>
    <row r="359" spans="4:6">
      <c r="D359" s="1"/>
      <c r="E359" s="1"/>
      <c r="F359" s="1"/>
    </row>
    <row r="360" spans="4:6">
      <c r="D360" s="1"/>
      <c r="E360" s="1"/>
      <c r="F360" s="1"/>
    </row>
    <row r="361" spans="4:6">
      <c r="D361" s="1"/>
      <c r="E361" s="1"/>
      <c r="F361" s="1"/>
    </row>
    <row r="362" spans="4:6">
      <c r="D362" s="1"/>
      <c r="E362" s="1"/>
      <c r="F362" s="1"/>
    </row>
    <row r="363" spans="4:6">
      <c r="D363" s="1"/>
      <c r="E363" s="1"/>
      <c r="F363" s="1"/>
    </row>
    <row r="364" spans="4:6">
      <c r="D364" s="1"/>
      <c r="E364" s="1"/>
      <c r="F364" s="1"/>
    </row>
    <row r="365" spans="4:6">
      <c r="D365" s="1"/>
      <c r="E365" s="1"/>
      <c r="F365" s="1"/>
    </row>
    <row r="366" spans="4:6">
      <c r="D366" s="1"/>
      <c r="E366" s="1"/>
      <c r="F366" s="1"/>
    </row>
    <row r="367" spans="4:6">
      <c r="D367" s="1"/>
      <c r="E367" s="1"/>
      <c r="F367" s="1"/>
    </row>
    <row r="368" spans="4:6">
      <c r="D368" s="1"/>
      <c r="E368" s="1"/>
      <c r="F368" s="1"/>
    </row>
    <row r="369" spans="4:6">
      <c r="D369" s="1"/>
      <c r="E369" s="1"/>
      <c r="F369" s="1"/>
    </row>
    <row r="370" spans="4:6">
      <c r="D370" s="1"/>
      <c r="E370" s="1"/>
      <c r="F370" s="1"/>
    </row>
    <row r="371" spans="4:6">
      <c r="D371" s="1"/>
      <c r="E371" s="1"/>
      <c r="F371" s="1"/>
    </row>
    <row r="372" spans="4:6">
      <c r="D372" s="1"/>
      <c r="E372" s="1"/>
      <c r="F372" s="1"/>
    </row>
    <row r="373" spans="4:6">
      <c r="D373" s="1"/>
      <c r="E373" s="1"/>
      <c r="F373" s="1"/>
    </row>
    <row r="374" spans="4:6">
      <c r="D374" s="1"/>
      <c r="E374" s="1"/>
      <c r="F374" s="1"/>
    </row>
    <row r="375" spans="4:6">
      <c r="D375" s="1"/>
      <c r="E375" s="1"/>
      <c r="F375" s="1"/>
    </row>
    <row r="376" spans="4:6">
      <c r="D376" s="1"/>
      <c r="E376" s="1"/>
      <c r="F376" s="1"/>
    </row>
    <row r="377" spans="4:6">
      <c r="D377" s="1"/>
      <c r="E377" s="1"/>
      <c r="F377" s="1"/>
    </row>
    <row r="378" spans="4:6">
      <c r="D378" s="1"/>
      <c r="E378" s="1"/>
      <c r="F378" s="1"/>
    </row>
    <row r="379" spans="4:6">
      <c r="D379" s="1"/>
      <c r="E379" s="1"/>
      <c r="F379" s="1"/>
    </row>
    <row r="380" spans="4:6">
      <c r="D380" s="1"/>
      <c r="E380" s="1"/>
      <c r="F380" s="1"/>
    </row>
    <row r="381" spans="4:6">
      <c r="D381" s="1"/>
      <c r="E381" s="1"/>
      <c r="F381" s="1"/>
    </row>
    <row r="382" spans="4:6">
      <c r="D382" s="1"/>
      <c r="E382" s="1"/>
      <c r="F382" s="1"/>
    </row>
    <row r="383" spans="4:6">
      <c r="D383" s="1"/>
      <c r="E383" s="1"/>
      <c r="F383" s="1"/>
    </row>
    <row r="384" spans="4:6">
      <c r="D384" s="1"/>
      <c r="E384" s="1"/>
      <c r="F384" s="1"/>
    </row>
    <row r="385" spans="2:6">
      <c r="D385" s="1"/>
      <c r="E385" s="1"/>
      <c r="F385" s="1"/>
    </row>
    <row r="386" spans="2:6">
      <c r="D386" s="1"/>
      <c r="E386" s="1"/>
      <c r="F386" s="1"/>
    </row>
    <row r="387" spans="2:6">
      <c r="D387" s="1"/>
      <c r="E387" s="1"/>
      <c r="F387" s="1"/>
    </row>
    <row r="388" spans="2:6">
      <c r="D388" s="1"/>
      <c r="E388" s="1"/>
      <c r="F388" s="1"/>
    </row>
    <row r="389" spans="2:6">
      <c r="D389" s="1"/>
      <c r="E389" s="1"/>
      <c r="F389" s="1"/>
    </row>
    <row r="390" spans="2:6">
      <c r="D390" s="1"/>
      <c r="E390" s="1"/>
      <c r="F390" s="1"/>
    </row>
    <row r="391" spans="2:6">
      <c r="D391" s="1"/>
      <c r="E391" s="1"/>
      <c r="F391" s="1"/>
    </row>
    <row r="392" spans="2:6">
      <c r="D392" s="1"/>
      <c r="E392" s="1"/>
      <c r="F392" s="1"/>
    </row>
    <row r="393" spans="2:6">
      <c r="D393" s="1"/>
      <c r="E393" s="1"/>
      <c r="F393" s="1"/>
    </row>
    <row r="394" spans="2:6">
      <c r="D394" s="1"/>
      <c r="E394" s="1"/>
      <c r="F394" s="1"/>
    </row>
    <row r="395" spans="2:6">
      <c r="D395" s="1"/>
      <c r="E395" s="1"/>
      <c r="F395" s="1"/>
    </row>
    <row r="396" spans="2:6">
      <c r="D396" s="1"/>
      <c r="E396" s="1"/>
      <c r="F396" s="1"/>
    </row>
    <row r="397" spans="2:6">
      <c r="D397" s="1"/>
      <c r="E397" s="1"/>
      <c r="F397" s="1"/>
    </row>
    <row r="398" spans="2:6">
      <c r="B398" s="41"/>
      <c r="D398" s="1"/>
      <c r="E398" s="1"/>
      <c r="F398" s="1"/>
    </row>
    <row r="399" spans="2:6">
      <c r="B399" s="41"/>
      <c r="D399" s="1"/>
      <c r="E399" s="1"/>
      <c r="F399" s="1"/>
    </row>
    <row r="400" spans="2:6">
      <c r="B400" s="3"/>
      <c r="D400" s="1"/>
      <c r="E400" s="1"/>
      <c r="F400" s="1"/>
    </row>
  </sheetData>
  <sheetProtection sheet="1" objects="1" scenarios="1"/>
  <mergeCells count="2">
    <mergeCell ref="B6:S6"/>
    <mergeCell ref="B7:S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>
    <tabColor indexed="43"/>
    <pageSetUpPr fitToPage="1"/>
  </sheetPr>
  <dimension ref="B1:AD668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9.28515625" style="2" bestFit="1" customWidth="1"/>
    <col min="5" max="5" width="6.5703125" style="2" bestFit="1" customWidth="1"/>
    <col min="6" max="6" width="5.28515625" style="1" bestFit="1" customWidth="1"/>
    <col min="7" max="7" width="4.5703125" style="1" bestFit="1" customWidth="1"/>
    <col min="8" max="8" width="7.85546875" style="1" customWidth="1"/>
    <col min="9" max="9" width="7.140625" style="1" bestFit="1" customWidth="1"/>
    <col min="10" max="10" width="5.1406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6.28515625" style="1" bestFit="1" customWidth="1"/>
    <col min="18" max="18" width="10" style="1" bestFit="1" customWidth="1"/>
    <col min="19" max="19" width="9" style="1" bestFit="1" customWidth="1"/>
    <col min="20" max="16384" width="9.140625" style="1"/>
  </cols>
  <sheetData>
    <row r="1" spans="2:30">
      <c r="B1" s="46" t="s">
        <v>124</v>
      </c>
      <c r="C1" s="67" t="s" vm="1">
        <v>201</v>
      </c>
    </row>
    <row r="2" spans="2:30">
      <c r="B2" s="46" t="s">
        <v>123</v>
      </c>
      <c r="C2" s="67" t="s">
        <v>202</v>
      </c>
    </row>
    <row r="3" spans="2:30">
      <c r="B3" s="46" t="s">
        <v>125</v>
      </c>
      <c r="C3" s="67" t="s">
        <v>203</v>
      </c>
    </row>
    <row r="4" spans="2:30">
      <c r="B4" s="46" t="s">
        <v>126</v>
      </c>
      <c r="C4" s="67">
        <v>2146</v>
      </c>
    </row>
    <row r="6" spans="2:30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2"/>
    </row>
    <row r="7" spans="2:30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2"/>
    </row>
    <row r="8" spans="2:30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83</v>
      </c>
      <c r="J8" s="29" t="s">
        <v>17</v>
      </c>
      <c r="K8" s="29" t="s">
        <v>82</v>
      </c>
      <c r="L8" s="29" t="s">
        <v>16</v>
      </c>
      <c r="M8" s="58" t="s">
        <v>18</v>
      </c>
      <c r="N8" s="58" t="s">
        <v>179</v>
      </c>
      <c r="O8" s="29" t="s">
        <v>178</v>
      </c>
      <c r="P8" s="29" t="s">
        <v>90</v>
      </c>
      <c r="Q8" s="29" t="s">
        <v>45</v>
      </c>
      <c r="R8" s="29" t="s">
        <v>127</v>
      </c>
      <c r="S8" s="30" t="s">
        <v>129</v>
      </c>
      <c r="AA8" s="1"/>
    </row>
    <row r="9" spans="2:30" s="3" customFormat="1" ht="27.75" customHeight="1">
      <c r="B9" s="14"/>
      <c r="C9" s="31"/>
      <c r="D9" s="15"/>
      <c r="E9" s="15"/>
      <c r="F9" s="31"/>
      <c r="G9" s="31"/>
      <c r="H9" s="31"/>
      <c r="I9" s="31" t="s">
        <v>21</v>
      </c>
      <c r="J9" s="31" t="s">
        <v>20</v>
      </c>
      <c r="K9" s="31"/>
      <c r="L9" s="31" t="s">
        <v>19</v>
      </c>
      <c r="M9" s="31" t="s">
        <v>19</v>
      </c>
      <c r="N9" s="31" t="s">
        <v>186</v>
      </c>
      <c r="O9" s="31"/>
      <c r="P9" s="31" t="s">
        <v>182</v>
      </c>
      <c r="Q9" s="31" t="s">
        <v>19</v>
      </c>
      <c r="R9" s="31" t="s">
        <v>19</v>
      </c>
      <c r="S9" s="32" t="s">
        <v>19</v>
      </c>
      <c r="AA9" s="1"/>
    </row>
    <row r="10" spans="2:30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19" t="s">
        <v>130</v>
      </c>
      <c r="AA10" s="1"/>
    </row>
    <row r="11" spans="2:30" s="4" customFormat="1" ht="18" customHeight="1">
      <c r="B11" s="112" t="s">
        <v>1272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113">
        <v>0</v>
      </c>
      <c r="Q11" s="68"/>
      <c r="R11" s="68"/>
      <c r="S11" s="68"/>
      <c r="AA11" s="1"/>
      <c r="AD11" s="1"/>
    </row>
    <row r="12" spans="2:30" ht="17.25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</row>
    <row r="13" spans="2:30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</row>
    <row r="14" spans="2:30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</row>
    <row r="15" spans="2:30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</row>
    <row r="16" spans="2:3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</row>
    <row r="17" spans="2:19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</row>
    <row r="18" spans="2:19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</row>
    <row r="19" spans="2:19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</row>
    <row r="20" spans="2:19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</row>
    <row r="21" spans="2:19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</row>
    <row r="22" spans="2:19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</row>
    <row r="23" spans="2:19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</row>
    <row r="24" spans="2:19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</row>
    <row r="25" spans="2:19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</row>
    <row r="26" spans="2:19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</row>
    <row r="27" spans="2:19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</row>
    <row r="28" spans="2:19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</row>
    <row r="29" spans="2:19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</row>
    <row r="30" spans="2:19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</row>
    <row r="31" spans="2:19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</row>
    <row r="32" spans="2:19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</row>
    <row r="33" spans="2:19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</row>
    <row r="34" spans="2:19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</row>
    <row r="35" spans="2:19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</row>
    <row r="36" spans="2:19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</row>
    <row r="37" spans="2:19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</row>
    <row r="38" spans="2:19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</row>
    <row r="39" spans="2:19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</row>
    <row r="40" spans="2:19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</row>
    <row r="41" spans="2:19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</row>
    <row r="42" spans="2:19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</row>
    <row r="43" spans="2:19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</row>
    <row r="44" spans="2:19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</row>
    <row r="45" spans="2:19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</row>
    <row r="46" spans="2:19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</row>
    <row r="47" spans="2:19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</row>
    <row r="48" spans="2:19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</row>
    <row r="49" spans="2:19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</row>
    <row r="50" spans="2:19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</row>
    <row r="51" spans="2:19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</row>
    <row r="52" spans="2:19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</row>
    <row r="53" spans="2:19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</row>
    <row r="54" spans="2:19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</row>
    <row r="55" spans="2:19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</row>
    <row r="56" spans="2:19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</row>
    <row r="57" spans="2:19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</row>
    <row r="58" spans="2:19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</row>
    <row r="59" spans="2:19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</row>
    <row r="60" spans="2:19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</row>
    <row r="61" spans="2:19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</row>
    <row r="62" spans="2:19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</row>
    <row r="63" spans="2:19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</row>
    <row r="64" spans="2:19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</row>
    <row r="65" spans="2:19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</row>
    <row r="66" spans="2:19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</row>
    <row r="67" spans="2:19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</row>
    <row r="68" spans="2:19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</row>
    <row r="69" spans="2:19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</row>
    <row r="70" spans="2:19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</row>
    <row r="71" spans="2:19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</row>
    <row r="72" spans="2:19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</row>
    <row r="73" spans="2:19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</row>
    <row r="74" spans="2:19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</row>
    <row r="75" spans="2:19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</row>
    <row r="76" spans="2:19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</row>
    <row r="77" spans="2:19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</row>
    <row r="78" spans="2:19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</row>
    <row r="79" spans="2:19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</row>
    <row r="80" spans="2:19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</row>
    <row r="81" spans="2:19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</row>
    <row r="82" spans="2:19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</row>
    <row r="83" spans="2:19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</row>
    <row r="84" spans="2:19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</row>
    <row r="85" spans="2:19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</row>
    <row r="86" spans="2:19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</row>
    <row r="87" spans="2:19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</row>
    <row r="88" spans="2:19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</row>
    <row r="89" spans="2:19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</row>
    <row r="90" spans="2:19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</row>
    <row r="91" spans="2:19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</row>
    <row r="92" spans="2:19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</row>
    <row r="93" spans="2:19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</row>
    <row r="94" spans="2:19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</row>
    <row r="95" spans="2:19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</row>
    <row r="96" spans="2:19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</row>
    <row r="97" spans="2:19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</row>
    <row r="98" spans="2:19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</row>
    <row r="99" spans="2:19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</row>
    <row r="100" spans="2:19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</row>
    <row r="101" spans="2:19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</row>
    <row r="102" spans="2:19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</row>
    <row r="103" spans="2:19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</row>
    <row r="104" spans="2:19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</row>
    <row r="105" spans="2:19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</row>
    <row r="106" spans="2:19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</row>
    <row r="107" spans="2:19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</row>
    <row r="108" spans="2:19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</row>
    <row r="109" spans="2:19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</row>
    <row r="110" spans="2:19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</row>
    <row r="111" spans="2:19">
      <c r="B111" s="100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</row>
    <row r="112" spans="2:19">
      <c r="B112" s="100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</row>
    <row r="113" spans="2:19">
      <c r="B113" s="100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</row>
    <row r="114" spans="2:19"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</row>
    <row r="115" spans="2:19"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</row>
    <row r="116" spans="2:19"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</row>
    <row r="117" spans="2:19"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</row>
    <row r="118" spans="2:19"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</row>
    <row r="119" spans="2:19"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</row>
    <row r="120" spans="2:19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</row>
    <row r="121" spans="2:19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</row>
    <row r="122" spans="2:19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</row>
    <row r="123" spans="2:19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</row>
    <row r="124" spans="2:19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</row>
    <row r="125" spans="2:19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</row>
    <row r="126" spans="2:19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</row>
    <row r="127" spans="2:19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</row>
    <row r="128" spans="2:19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</row>
    <row r="129" spans="2:19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</row>
    <row r="130" spans="2:19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</row>
    <row r="131" spans="2:19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</row>
    <row r="132" spans="2:19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</row>
    <row r="133" spans="2:19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</row>
    <row r="134" spans="2:19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</row>
    <row r="135" spans="2:19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</row>
    <row r="136" spans="2:19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</row>
    <row r="137" spans="2:19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</row>
    <row r="138" spans="2:19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</row>
    <row r="139" spans="2:19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</row>
    <row r="140" spans="2:19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</row>
    <row r="141" spans="2:19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</row>
    <row r="142" spans="2:19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</row>
    <row r="143" spans="2:19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</row>
    <row r="144" spans="2:19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</row>
    <row r="145" spans="2:19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</row>
    <row r="146" spans="2:19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</row>
    <row r="147" spans="2:19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</row>
    <row r="148" spans="2:19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</row>
    <row r="149" spans="2:19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</row>
    <row r="150" spans="2:19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</row>
    <row r="151" spans="2:19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</row>
    <row r="152" spans="2:19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</row>
    <row r="153" spans="2:19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</row>
    <row r="154" spans="2:19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</row>
    <row r="155" spans="2:19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</row>
    <row r="156" spans="2:19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</row>
    <row r="157" spans="2:19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</row>
    <row r="158" spans="2:19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</row>
    <row r="159" spans="2:19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</row>
    <row r="160" spans="2:19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</row>
    <row r="161" spans="2:19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</row>
    <row r="162" spans="2:19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</row>
    <row r="163" spans="2:19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</row>
    <row r="164" spans="2:19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</row>
    <row r="165" spans="2:19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</row>
    <row r="166" spans="2:19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</row>
    <row r="167" spans="2:19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</row>
    <row r="168" spans="2:19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</row>
    <row r="169" spans="2:19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</row>
    <row r="170" spans="2:19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</row>
    <row r="171" spans="2:19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</row>
    <row r="172" spans="2:19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</row>
    <row r="173" spans="2:19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</row>
    <row r="174" spans="2:19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</row>
    <row r="175" spans="2:19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</row>
    <row r="176" spans="2:19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</row>
    <row r="177" spans="2:19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</row>
    <row r="178" spans="2:19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</row>
    <row r="179" spans="2:19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</row>
    <row r="180" spans="2:19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</row>
    <row r="181" spans="2:19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</row>
    <row r="182" spans="2:19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</row>
    <row r="183" spans="2:19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</row>
    <row r="184" spans="2:19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</row>
    <row r="185" spans="2:19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</row>
    <row r="186" spans="2:19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</row>
    <row r="187" spans="2:19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</row>
    <row r="188" spans="2:19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</row>
    <row r="189" spans="2:19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</row>
    <row r="190" spans="2:19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</row>
    <row r="191" spans="2:19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</row>
    <row r="192" spans="2:19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</row>
    <row r="193" spans="2:19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</row>
    <row r="194" spans="2:19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</row>
    <row r="195" spans="2:19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</row>
    <row r="196" spans="2:19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</row>
    <row r="197" spans="2:19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</row>
    <row r="198" spans="2:19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</row>
    <row r="199" spans="2:19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</row>
    <row r="200" spans="2:19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</row>
    <row r="201" spans="2:19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</row>
    <row r="202" spans="2:19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</row>
    <row r="203" spans="2:19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</row>
    <row r="204" spans="2:19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</row>
    <row r="205" spans="2:19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</row>
    <row r="206" spans="2:19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</row>
    <row r="207" spans="2:19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</row>
    <row r="208" spans="2:19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</row>
    <row r="209" spans="2:19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</row>
    <row r="210" spans="2:19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</row>
    <row r="211" spans="2:19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</row>
    <row r="212" spans="2:19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</row>
    <row r="213" spans="2:19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</row>
    <row r="214" spans="2:19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</row>
    <row r="215" spans="2:19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</row>
    <row r="216" spans="2:19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</row>
    <row r="217" spans="2:19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</row>
    <row r="218" spans="2:19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</row>
    <row r="219" spans="2:19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</row>
    <row r="220" spans="2:19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</row>
    <row r="221" spans="2:19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</row>
    <row r="222" spans="2:19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</row>
    <row r="223" spans="2:19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</row>
    <row r="224" spans="2:19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</row>
    <row r="225" spans="2:19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</row>
    <row r="226" spans="2:19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</row>
    <row r="227" spans="2:19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</row>
    <row r="228" spans="2:19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</row>
    <row r="229" spans="2:19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</row>
    <row r="230" spans="2:19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</row>
    <row r="231" spans="2:19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</row>
    <row r="232" spans="2:19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</row>
    <row r="233" spans="2:19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</row>
    <row r="234" spans="2:19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</row>
    <row r="235" spans="2:19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</row>
    <row r="236" spans="2:19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</row>
    <row r="237" spans="2:19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</row>
    <row r="238" spans="2:19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</row>
    <row r="239" spans="2:19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</row>
    <row r="240" spans="2:19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</row>
    <row r="241" spans="2:19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</row>
    <row r="242" spans="2:19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</row>
    <row r="243" spans="2:19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</row>
    <row r="244" spans="2:19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</row>
    <row r="245" spans="2:19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</row>
    <row r="246" spans="2:19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</row>
    <row r="247" spans="2:19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</row>
    <row r="248" spans="2:19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</row>
    <row r="249" spans="2:19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</row>
    <row r="250" spans="2:19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</row>
    <row r="251" spans="2:19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</row>
    <row r="252" spans="2:19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</row>
    <row r="253" spans="2:19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</row>
    <row r="254" spans="2:19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</row>
    <row r="255" spans="2:19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</row>
    <row r="256" spans="2:19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</row>
    <row r="257" spans="2:19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</row>
    <row r="258" spans="2:19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</row>
    <row r="259" spans="2:19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</row>
    <row r="260" spans="2:19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</row>
    <row r="261" spans="2:19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</row>
    <row r="262" spans="2:19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</row>
    <row r="263" spans="2:19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</row>
    <row r="264" spans="2:19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</row>
    <row r="265" spans="2:19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</row>
    <row r="266" spans="2:19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</row>
    <row r="267" spans="2:19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</row>
    <row r="268" spans="2:19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</row>
    <row r="269" spans="2:19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</row>
    <row r="270" spans="2:19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</row>
    <row r="271" spans="2:19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</row>
    <row r="272" spans="2:19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</row>
    <row r="273" spans="2:19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</row>
    <row r="274" spans="2:19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</row>
    <row r="275" spans="2:19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</row>
    <row r="276" spans="2:19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</row>
    <row r="277" spans="2:19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</row>
    <row r="278" spans="2:19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</row>
    <row r="279" spans="2:19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</row>
    <row r="280" spans="2:19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</row>
    <row r="281" spans="2:19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</row>
    <row r="282" spans="2:19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</row>
    <row r="283" spans="2:19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</row>
    <row r="284" spans="2:19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</row>
    <row r="285" spans="2:19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</row>
    <row r="286" spans="2:19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</row>
    <row r="287" spans="2:19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</row>
    <row r="288" spans="2:19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</row>
    <row r="289" spans="2:19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</row>
    <row r="290" spans="2:19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</row>
    <row r="291" spans="2:19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</row>
    <row r="292" spans="2:19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</row>
    <row r="293" spans="2:19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</row>
    <row r="294" spans="2:19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</row>
    <row r="295" spans="2:19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</row>
    <row r="296" spans="2:19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</row>
    <row r="297" spans="2:19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</row>
    <row r="298" spans="2:19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</row>
    <row r="299" spans="2:19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</row>
    <row r="300" spans="2:19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</row>
    <row r="301" spans="2:19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</row>
    <row r="302" spans="2:19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</row>
    <row r="303" spans="2:19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</row>
    <row r="304" spans="2:19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</row>
    <row r="305" spans="2:19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</row>
    <row r="306" spans="2:19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</row>
    <row r="307" spans="2:19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</row>
    <row r="308" spans="2:19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</row>
    <row r="309" spans="2:19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</row>
    <row r="310" spans="2:19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</row>
    <row r="311" spans="2:19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</row>
    <row r="312" spans="2:19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</row>
    <row r="313" spans="2:19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</row>
    <row r="314" spans="2:19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</row>
    <row r="315" spans="2:19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</row>
    <row r="316" spans="2:19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</row>
    <row r="317" spans="2:19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</row>
    <row r="318" spans="2:19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</row>
    <row r="319" spans="2:19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</row>
    <row r="320" spans="2:19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</row>
    <row r="321" spans="2:19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</row>
    <row r="322" spans="2:19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</row>
    <row r="323" spans="2:19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</row>
    <row r="324" spans="2:19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</row>
    <row r="325" spans="2:19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</row>
    <row r="326" spans="2:19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</row>
    <row r="327" spans="2:19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</row>
    <row r="328" spans="2:19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</row>
    <row r="329" spans="2:19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</row>
    <row r="330" spans="2:19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</row>
    <row r="331" spans="2:19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</row>
    <row r="332" spans="2:19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</row>
    <row r="333" spans="2:19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</row>
    <row r="334" spans="2:19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</row>
    <row r="335" spans="2:19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</row>
    <row r="336" spans="2:19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</row>
    <row r="337" spans="2:19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</row>
    <row r="338" spans="2:19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</row>
    <row r="339" spans="2:19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</row>
    <row r="340" spans="2:19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</row>
    <row r="341" spans="2:19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</row>
    <row r="342" spans="2:19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</row>
    <row r="343" spans="2:19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</row>
    <row r="344" spans="2:19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</row>
    <row r="345" spans="2:19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</row>
    <row r="346" spans="2:19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</row>
    <row r="347" spans="2:19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</row>
    <row r="348" spans="2:19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</row>
    <row r="349" spans="2:19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</row>
    <row r="350" spans="2:19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</row>
    <row r="351" spans="2:19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</row>
    <row r="352" spans="2:19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</row>
    <row r="353" spans="2:19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</row>
    <row r="354" spans="2:19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</row>
    <row r="355" spans="2:19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</row>
    <row r="356" spans="2:19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</row>
    <row r="357" spans="2:19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</row>
    <row r="358" spans="2:19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</row>
    <row r="359" spans="2:19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</row>
    <row r="360" spans="2:19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</row>
    <row r="361" spans="2:19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</row>
    <row r="362" spans="2:19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</row>
    <row r="363" spans="2:19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</row>
    <row r="364" spans="2:19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</row>
    <row r="365" spans="2:19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</row>
    <row r="366" spans="2:19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</row>
    <row r="367" spans="2:19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</row>
    <row r="368" spans="2:19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</row>
    <row r="369" spans="2:19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</row>
    <row r="370" spans="2:19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</row>
    <row r="371" spans="2:19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</row>
    <row r="372" spans="2:19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</row>
    <row r="373" spans="2:19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</row>
    <row r="374" spans="2:19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</row>
    <row r="375" spans="2:19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</row>
    <row r="376" spans="2:19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</row>
    <row r="377" spans="2:19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</row>
    <row r="378" spans="2:19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</row>
    <row r="379" spans="2:19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</row>
    <row r="380" spans="2:19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</row>
    <row r="381" spans="2:19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</row>
    <row r="382" spans="2:19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</row>
    <row r="383" spans="2:19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</row>
    <row r="384" spans="2:19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</row>
    <row r="385" spans="2:19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</row>
    <row r="386" spans="2:19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</row>
    <row r="387" spans="2:19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</row>
    <row r="388" spans="2:19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</row>
    <row r="389" spans="2:19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</row>
    <row r="390" spans="2:19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</row>
    <row r="391" spans="2:19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</row>
    <row r="392" spans="2:19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</row>
    <row r="393" spans="2:19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</row>
    <row r="394" spans="2:19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</row>
    <row r="395" spans="2:19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</row>
    <row r="396" spans="2:19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</row>
    <row r="397" spans="2:19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</row>
    <row r="398" spans="2:19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</row>
    <row r="399" spans="2:19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</row>
    <row r="400" spans="2:19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</row>
    <row r="401" spans="2:19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</row>
    <row r="402" spans="2:19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</row>
    <row r="403" spans="2:19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</row>
    <row r="404" spans="2:19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</row>
    <row r="405" spans="2:19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</row>
    <row r="406" spans="2:19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</row>
    <row r="407" spans="2:19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</row>
    <row r="408" spans="2:19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</row>
    <row r="409" spans="2:19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</row>
    <row r="410" spans="2:19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</row>
    <row r="411" spans="2:19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</row>
    <row r="412" spans="2:19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</row>
    <row r="413" spans="2:19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</row>
    <row r="414" spans="2:19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</row>
    <row r="415" spans="2:19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</row>
    <row r="416" spans="2:19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</row>
    <row r="417" spans="2:19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</row>
    <row r="418" spans="2:19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</row>
    <row r="419" spans="2:19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</row>
    <row r="420" spans="2:19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</row>
    <row r="421" spans="2:19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</row>
    <row r="422" spans="2:19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</row>
    <row r="423" spans="2:19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</row>
    <row r="424" spans="2:19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</row>
    <row r="425" spans="2:19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</row>
    <row r="426" spans="2:19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</row>
    <row r="427" spans="2:19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</row>
    <row r="428" spans="2:19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</row>
    <row r="429" spans="2:19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</row>
    <row r="430" spans="2:19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</row>
    <row r="431" spans="2:19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</row>
    <row r="432" spans="2:19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</row>
    <row r="433" spans="2:19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</row>
    <row r="434" spans="2:19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</row>
    <row r="435" spans="2:19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</row>
    <row r="436" spans="2:19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</row>
    <row r="437" spans="2:19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</row>
    <row r="438" spans="2:19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</row>
    <row r="439" spans="2:19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</row>
    <row r="440" spans="2:19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</row>
    <row r="441" spans="2:19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</row>
    <row r="442" spans="2:19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</row>
    <row r="443" spans="2:19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</row>
    <row r="444" spans="2:19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</row>
    <row r="445" spans="2:19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</row>
    <row r="446" spans="2:19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</row>
    <row r="447" spans="2:19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</row>
    <row r="448" spans="2:19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</row>
    <row r="449" spans="2:19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</row>
    <row r="450" spans="2:19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</row>
    <row r="451" spans="2:19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</row>
    <row r="452" spans="2:19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</row>
    <row r="453" spans="2:19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</row>
    <row r="454" spans="2:19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</row>
    <row r="455" spans="2:19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</row>
    <row r="456" spans="2:19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</row>
    <row r="457" spans="2:19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</row>
    <row r="458" spans="2:19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</row>
    <row r="459" spans="2:19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</row>
    <row r="460" spans="2:19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</row>
    <row r="461" spans="2:19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</row>
    <row r="462" spans="2:19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</row>
    <row r="463" spans="2:19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</row>
    <row r="464" spans="2:19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</row>
    <row r="465" spans="2:19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</row>
    <row r="466" spans="2:19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</row>
    <row r="467" spans="2:19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</row>
    <row r="468" spans="2:19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</row>
    <row r="469" spans="2:19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</row>
    <row r="470" spans="2:19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</row>
    <row r="471" spans="2:19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</row>
    <row r="472" spans="2:19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</row>
    <row r="473" spans="2:19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</row>
    <row r="474" spans="2:19">
      <c r="B474" s="100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</row>
    <row r="475" spans="2:19">
      <c r="B475" s="100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</row>
    <row r="476" spans="2:19">
      <c r="B476" s="100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</row>
    <row r="477" spans="2:19">
      <c r="B477" s="100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</row>
    <row r="478" spans="2:19">
      <c r="B478" s="100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</row>
    <row r="479" spans="2:19">
      <c r="B479" s="100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</row>
    <row r="480" spans="2:19">
      <c r="B480" s="100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</row>
    <row r="481" spans="2:19">
      <c r="B481" s="100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</row>
    <row r="482" spans="2:19">
      <c r="B482" s="100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</row>
    <row r="483" spans="2:19">
      <c r="B483" s="100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</row>
    <row r="484" spans="2:19">
      <c r="B484" s="100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</row>
    <row r="485" spans="2:19">
      <c r="B485" s="100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</row>
    <row r="486" spans="2:19">
      <c r="B486" s="100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</row>
    <row r="487" spans="2:19">
      <c r="B487" s="100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</row>
    <row r="488" spans="2:19">
      <c r="B488" s="100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</row>
    <row r="489" spans="2:19">
      <c r="B489" s="100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</row>
    <row r="490" spans="2:19">
      <c r="B490" s="100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</row>
    <row r="491" spans="2:19">
      <c r="B491" s="100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</row>
    <row r="492" spans="2:19">
      <c r="B492" s="100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</row>
    <row r="493" spans="2:19">
      <c r="B493" s="100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</row>
    <row r="494" spans="2:19">
      <c r="B494" s="100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</row>
    <row r="495" spans="2:19">
      <c r="B495" s="100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</row>
    <row r="496" spans="2:19">
      <c r="B496" s="100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</row>
    <row r="497" spans="2:19">
      <c r="B497" s="100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</row>
    <row r="498" spans="2:19">
      <c r="B498" s="100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</row>
    <row r="499" spans="2:19">
      <c r="B499" s="100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</row>
    <row r="500" spans="2:19">
      <c r="B500" s="100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</row>
    <row r="501" spans="2:19">
      <c r="B501" s="100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</row>
    <row r="502" spans="2:19">
      <c r="B502" s="100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</row>
    <row r="503" spans="2:19">
      <c r="B503" s="100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</row>
    <row r="504" spans="2:19">
      <c r="B504" s="100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</row>
    <row r="505" spans="2:19">
      <c r="B505" s="100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</row>
    <row r="506" spans="2:19">
      <c r="B506" s="100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</row>
    <row r="507" spans="2:19">
      <c r="B507" s="100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</row>
    <row r="508" spans="2:19">
      <c r="B508" s="100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</row>
    <row r="509" spans="2:19">
      <c r="B509" s="100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</row>
    <row r="510" spans="2:19">
      <c r="B510" s="100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</row>
    <row r="511" spans="2:19">
      <c r="B511" s="100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</row>
    <row r="512" spans="2:19">
      <c r="B512" s="100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</row>
    <row r="513" spans="2:19">
      <c r="B513" s="100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</row>
    <row r="514" spans="2:19">
      <c r="B514" s="100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</row>
    <row r="515" spans="2:19">
      <c r="B515" s="100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</row>
    <row r="516" spans="2:19">
      <c r="B516" s="100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</row>
    <row r="517" spans="2:19">
      <c r="B517" s="100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</row>
    <row r="518" spans="2:19">
      <c r="B518" s="100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</row>
    <row r="519" spans="2:19">
      <c r="B519" s="100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</row>
    <row r="520" spans="2:19">
      <c r="B520" s="100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</row>
    <row r="521" spans="2:19">
      <c r="B521" s="100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</row>
    <row r="522" spans="2:19">
      <c r="B522" s="100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</row>
    <row r="523" spans="2:19">
      <c r="B523" s="100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</row>
    <row r="524" spans="2:19">
      <c r="B524" s="100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</row>
    <row r="525" spans="2:19">
      <c r="B525" s="100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</row>
    <row r="526" spans="2:19">
      <c r="B526" s="100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</row>
    <row r="527" spans="2:19">
      <c r="B527" s="100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</row>
    <row r="528" spans="2:19">
      <c r="B528" s="100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</row>
    <row r="529" spans="2:19">
      <c r="B529" s="100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</row>
    <row r="530" spans="2:19">
      <c r="B530" s="100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</row>
    <row r="531" spans="2:19">
      <c r="B531" s="100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</row>
    <row r="532" spans="2:19">
      <c r="B532" s="100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</row>
    <row r="533" spans="2:19">
      <c r="B533" s="100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</row>
    <row r="534" spans="2:19">
      <c r="B534" s="100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</row>
    <row r="535" spans="2:19">
      <c r="B535" s="100"/>
      <c r="C535" s="100"/>
      <c r="D535" s="100"/>
      <c r="E535" s="100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</row>
    <row r="536" spans="2:19">
      <c r="B536" s="100"/>
      <c r="C536" s="100"/>
      <c r="D536" s="100"/>
      <c r="E536" s="100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</row>
    <row r="537" spans="2:19">
      <c r="B537" s="100"/>
      <c r="C537" s="100"/>
      <c r="D537" s="100"/>
      <c r="E537" s="100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</row>
    <row r="538" spans="2:19">
      <c r="B538" s="114"/>
      <c r="C538" s="100"/>
      <c r="D538" s="100"/>
      <c r="E538" s="100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</row>
    <row r="539" spans="2:19">
      <c r="B539" s="114"/>
      <c r="C539" s="100"/>
      <c r="D539" s="100"/>
      <c r="E539" s="100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</row>
    <row r="540" spans="2:19">
      <c r="B540" s="115"/>
      <c r="C540" s="100"/>
      <c r="D540" s="100"/>
      <c r="E540" s="100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</row>
    <row r="541" spans="2:19">
      <c r="B541" s="100"/>
      <c r="C541" s="100"/>
      <c r="D541" s="100"/>
      <c r="E541" s="100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</row>
    <row r="542" spans="2:19">
      <c r="B542" s="100"/>
      <c r="C542" s="100"/>
      <c r="D542" s="100"/>
      <c r="E542" s="100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</row>
    <row r="543" spans="2:19">
      <c r="B543" s="100"/>
      <c r="C543" s="100"/>
      <c r="D543" s="100"/>
      <c r="E543" s="100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</row>
    <row r="544" spans="2:19">
      <c r="B544" s="100"/>
      <c r="C544" s="100"/>
      <c r="D544" s="100"/>
      <c r="E544" s="100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</row>
    <row r="545" spans="2:19">
      <c r="B545" s="100"/>
      <c r="C545" s="100"/>
      <c r="D545" s="100"/>
      <c r="E545" s="100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</row>
    <row r="546" spans="2:19">
      <c r="B546" s="100"/>
      <c r="C546" s="100"/>
      <c r="D546" s="100"/>
      <c r="E546" s="100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</row>
    <row r="547" spans="2:19">
      <c r="B547" s="100"/>
      <c r="C547" s="100"/>
      <c r="D547" s="100"/>
      <c r="E547" s="100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</row>
    <row r="548" spans="2:19">
      <c r="B548" s="100"/>
      <c r="C548" s="100"/>
      <c r="D548" s="100"/>
      <c r="E548" s="100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</row>
    <row r="549" spans="2:19">
      <c r="B549" s="100"/>
      <c r="C549" s="100"/>
      <c r="D549" s="100"/>
      <c r="E549" s="100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</row>
    <row r="550" spans="2:19">
      <c r="B550" s="100"/>
      <c r="C550" s="100"/>
      <c r="D550" s="100"/>
      <c r="E550" s="100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</row>
    <row r="551" spans="2:19">
      <c r="B551" s="100"/>
      <c r="C551" s="100"/>
      <c r="D551" s="100"/>
      <c r="E551" s="100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</row>
    <row r="552" spans="2:19">
      <c r="B552" s="100"/>
      <c r="C552" s="100"/>
      <c r="D552" s="100"/>
      <c r="E552" s="100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</row>
    <row r="553" spans="2:19">
      <c r="B553" s="100"/>
      <c r="C553" s="100"/>
      <c r="D553" s="100"/>
      <c r="E553" s="100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</row>
    <row r="554" spans="2:19">
      <c r="B554" s="100"/>
      <c r="C554" s="100"/>
      <c r="D554" s="100"/>
      <c r="E554" s="100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</row>
    <row r="555" spans="2:19">
      <c r="B555" s="100"/>
      <c r="C555" s="100"/>
      <c r="D555" s="100"/>
      <c r="E555" s="100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</row>
    <row r="556" spans="2:19">
      <c r="B556" s="100"/>
      <c r="C556" s="100"/>
      <c r="D556" s="100"/>
      <c r="E556" s="100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</row>
    <row r="557" spans="2:19">
      <c r="B557" s="100"/>
      <c r="C557" s="100"/>
      <c r="D557" s="100"/>
      <c r="E557" s="100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</row>
    <row r="558" spans="2:19">
      <c r="B558" s="100"/>
      <c r="C558" s="100"/>
      <c r="D558" s="100"/>
      <c r="E558" s="100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</row>
    <row r="559" spans="2:19">
      <c r="B559" s="100"/>
      <c r="C559" s="100"/>
      <c r="D559" s="100"/>
      <c r="E559" s="100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</row>
    <row r="560" spans="2:19">
      <c r="B560" s="100"/>
      <c r="C560" s="100"/>
      <c r="D560" s="100"/>
      <c r="E560" s="100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</row>
    <row r="561" spans="2:19">
      <c r="B561" s="100"/>
      <c r="C561" s="100"/>
      <c r="D561" s="100"/>
      <c r="E561" s="100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</row>
    <row r="562" spans="2:19">
      <c r="B562" s="100"/>
      <c r="C562" s="100"/>
      <c r="D562" s="100"/>
      <c r="E562" s="100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</row>
    <row r="563" spans="2:19">
      <c r="B563" s="100"/>
      <c r="C563" s="100"/>
      <c r="D563" s="100"/>
      <c r="E563" s="100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</row>
    <row r="564" spans="2:19">
      <c r="B564" s="100"/>
      <c r="C564" s="100"/>
      <c r="D564" s="100"/>
      <c r="E564" s="100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</row>
    <row r="565" spans="2:19">
      <c r="B565" s="100"/>
      <c r="C565" s="100"/>
      <c r="D565" s="100"/>
      <c r="E565" s="100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</row>
    <row r="566" spans="2:19">
      <c r="B566" s="100"/>
      <c r="C566" s="100"/>
      <c r="D566" s="100"/>
      <c r="E566" s="100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</row>
    <row r="567" spans="2:19">
      <c r="B567" s="100"/>
      <c r="C567" s="100"/>
      <c r="D567" s="100"/>
      <c r="E567" s="100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</row>
    <row r="568" spans="2:19">
      <c r="B568" s="100"/>
      <c r="C568" s="100"/>
      <c r="D568" s="100"/>
      <c r="E568" s="100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</row>
    <row r="569" spans="2:19">
      <c r="B569" s="100"/>
      <c r="C569" s="100"/>
      <c r="D569" s="100"/>
      <c r="E569" s="100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</row>
    <row r="570" spans="2:19">
      <c r="B570" s="100"/>
      <c r="C570" s="100"/>
      <c r="D570" s="100"/>
      <c r="E570" s="100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</row>
    <row r="571" spans="2:19">
      <c r="B571" s="100"/>
      <c r="C571" s="100"/>
      <c r="D571" s="100"/>
      <c r="E571" s="100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</row>
    <row r="572" spans="2:19">
      <c r="B572" s="100"/>
      <c r="C572" s="100"/>
      <c r="D572" s="100"/>
      <c r="E572" s="100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</row>
    <row r="573" spans="2:19">
      <c r="B573" s="100"/>
      <c r="C573" s="100"/>
      <c r="D573" s="100"/>
      <c r="E573" s="100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</row>
    <row r="574" spans="2:19">
      <c r="B574" s="100"/>
      <c r="C574" s="100"/>
      <c r="D574" s="100"/>
      <c r="E574" s="100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</row>
    <row r="575" spans="2:19">
      <c r="B575" s="100"/>
      <c r="C575" s="100"/>
      <c r="D575" s="100"/>
      <c r="E575" s="100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</row>
    <row r="576" spans="2:19">
      <c r="B576" s="100"/>
      <c r="C576" s="100"/>
      <c r="D576" s="100"/>
      <c r="E576" s="100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</row>
    <row r="577" spans="2:19">
      <c r="B577" s="100"/>
      <c r="C577" s="100"/>
      <c r="D577" s="100"/>
      <c r="E577" s="100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</row>
    <row r="578" spans="2:19">
      <c r="B578" s="100"/>
      <c r="C578" s="100"/>
      <c r="D578" s="100"/>
      <c r="E578" s="100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</row>
    <row r="579" spans="2:19">
      <c r="B579" s="100"/>
      <c r="C579" s="100"/>
      <c r="D579" s="100"/>
      <c r="E579" s="100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</row>
    <row r="580" spans="2:19">
      <c r="B580" s="100"/>
      <c r="C580" s="100"/>
      <c r="D580" s="100"/>
      <c r="E580" s="100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</row>
    <row r="581" spans="2:19">
      <c r="B581" s="100"/>
      <c r="C581" s="100"/>
      <c r="D581" s="100"/>
      <c r="E581" s="100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</row>
    <row r="582" spans="2:19">
      <c r="B582" s="100"/>
      <c r="C582" s="100"/>
      <c r="D582" s="100"/>
      <c r="E582" s="100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</row>
    <row r="583" spans="2:19">
      <c r="B583" s="100"/>
      <c r="C583" s="100"/>
      <c r="D583" s="100"/>
      <c r="E583" s="100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</row>
    <row r="584" spans="2:19">
      <c r="B584" s="100"/>
      <c r="C584" s="100"/>
      <c r="D584" s="100"/>
      <c r="E584" s="100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</row>
    <row r="585" spans="2:19">
      <c r="B585" s="100"/>
      <c r="C585" s="100"/>
      <c r="D585" s="100"/>
      <c r="E585" s="100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</row>
    <row r="586" spans="2:19">
      <c r="B586" s="100"/>
      <c r="C586" s="100"/>
      <c r="D586" s="100"/>
      <c r="E586" s="100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</row>
    <row r="587" spans="2:19">
      <c r="B587" s="100"/>
      <c r="C587" s="100"/>
      <c r="D587" s="100"/>
      <c r="E587" s="100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</row>
    <row r="588" spans="2:19">
      <c r="B588" s="100"/>
      <c r="C588" s="100"/>
      <c r="D588" s="100"/>
      <c r="E588" s="100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</row>
    <row r="589" spans="2:19">
      <c r="B589" s="100"/>
      <c r="C589" s="100"/>
      <c r="D589" s="100"/>
      <c r="E589" s="100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</row>
    <row r="590" spans="2:19">
      <c r="B590" s="100"/>
      <c r="C590" s="100"/>
      <c r="D590" s="100"/>
      <c r="E590" s="100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</row>
    <row r="591" spans="2:19">
      <c r="B591" s="100"/>
      <c r="C591" s="100"/>
      <c r="D591" s="100"/>
      <c r="E591" s="100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</row>
    <row r="592" spans="2:19">
      <c r="B592" s="100"/>
      <c r="C592" s="100"/>
      <c r="D592" s="100"/>
      <c r="E592" s="100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</row>
    <row r="593" spans="2:19">
      <c r="B593" s="100"/>
      <c r="C593" s="100"/>
      <c r="D593" s="100"/>
      <c r="E593" s="100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</row>
    <row r="594" spans="2:19">
      <c r="B594" s="100"/>
      <c r="C594" s="100"/>
      <c r="D594" s="100"/>
      <c r="E594" s="100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</row>
    <row r="595" spans="2:19">
      <c r="B595" s="100"/>
      <c r="C595" s="100"/>
      <c r="D595" s="100"/>
      <c r="E595" s="100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</row>
    <row r="596" spans="2:19">
      <c r="B596" s="100"/>
      <c r="C596" s="100"/>
      <c r="D596" s="100"/>
      <c r="E596" s="100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</row>
    <row r="597" spans="2:19">
      <c r="B597" s="100"/>
      <c r="C597" s="100"/>
      <c r="D597" s="100"/>
      <c r="E597" s="100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</row>
    <row r="598" spans="2:19">
      <c r="B598" s="100"/>
      <c r="C598" s="100"/>
      <c r="D598" s="100"/>
      <c r="E598" s="100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</row>
    <row r="599" spans="2:19">
      <c r="B599" s="100"/>
      <c r="C599" s="100"/>
      <c r="D599" s="100"/>
      <c r="E599" s="100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</row>
    <row r="600" spans="2:19">
      <c r="B600" s="100"/>
      <c r="C600" s="100"/>
      <c r="D600" s="100"/>
      <c r="E600" s="100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</row>
    <row r="601" spans="2:19">
      <c r="B601" s="100"/>
      <c r="C601" s="100"/>
      <c r="D601" s="100"/>
      <c r="E601" s="100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</row>
    <row r="602" spans="2:19">
      <c r="B602" s="100"/>
      <c r="C602" s="100"/>
      <c r="D602" s="100"/>
      <c r="E602" s="100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</row>
    <row r="603" spans="2:19">
      <c r="B603" s="100"/>
      <c r="C603" s="100"/>
      <c r="D603" s="100"/>
      <c r="E603" s="100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</row>
    <row r="604" spans="2:19">
      <c r="B604" s="100"/>
      <c r="C604" s="100"/>
      <c r="D604" s="100"/>
      <c r="E604" s="100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</row>
    <row r="605" spans="2:19">
      <c r="B605" s="100"/>
      <c r="C605" s="100"/>
      <c r="D605" s="100"/>
      <c r="E605" s="100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</row>
    <row r="606" spans="2:19">
      <c r="B606" s="100"/>
      <c r="C606" s="100"/>
      <c r="D606" s="100"/>
      <c r="E606" s="100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</row>
    <row r="607" spans="2:19">
      <c r="B607" s="100"/>
      <c r="C607" s="100"/>
      <c r="D607" s="100"/>
      <c r="E607" s="100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</row>
    <row r="608" spans="2:19">
      <c r="B608" s="100"/>
      <c r="C608" s="100"/>
      <c r="D608" s="100"/>
      <c r="E608" s="100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</row>
    <row r="609" spans="2:19">
      <c r="B609" s="100"/>
      <c r="C609" s="100"/>
      <c r="D609" s="100"/>
      <c r="E609" s="100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</row>
    <row r="610" spans="2:19">
      <c r="B610" s="100"/>
      <c r="C610" s="100"/>
      <c r="D610" s="100"/>
      <c r="E610" s="100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</row>
    <row r="611" spans="2:19">
      <c r="B611" s="100"/>
      <c r="C611" s="100"/>
      <c r="D611" s="100"/>
      <c r="E611" s="100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</row>
    <row r="612" spans="2:19">
      <c r="B612" s="100"/>
      <c r="C612" s="100"/>
      <c r="D612" s="100"/>
      <c r="E612" s="100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</row>
    <row r="613" spans="2:19">
      <c r="B613" s="100"/>
      <c r="C613" s="100"/>
      <c r="D613" s="100"/>
      <c r="E613" s="100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</row>
    <row r="614" spans="2:19">
      <c r="B614" s="100"/>
      <c r="C614" s="100"/>
      <c r="D614" s="100"/>
      <c r="E614" s="100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</row>
    <row r="615" spans="2:19">
      <c r="B615" s="100"/>
      <c r="C615" s="100"/>
      <c r="D615" s="100"/>
      <c r="E615" s="100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</row>
    <row r="616" spans="2:19">
      <c r="B616" s="100"/>
      <c r="C616" s="100"/>
      <c r="D616" s="100"/>
      <c r="E616" s="100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</row>
    <row r="617" spans="2:19">
      <c r="B617" s="100"/>
      <c r="C617" s="100"/>
      <c r="D617" s="100"/>
      <c r="E617" s="100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</row>
    <row r="618" spans="2:19">
      <c r="B618" s="100"/>
      <c r="C618" s="100"/>
      <c r="D618" s="100"/>
      <c r="E618" s="100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</row>
    <row r="619" spans="2:19">
      <c r="B619" s="100"/>
      <c r="C619" s="100"/>
      <c r="D619" s="100"/>
      <c r="E619" s="100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</row>
    <row r="620" spans="2:19">
      <c r="B620" s="100"/>
      <c r="C620" s="100"/>
      <c r="D620" s="100"/>
      <c r="E620" s="100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</row>
    <row r="621" spans="2:19">
      <c r="B621" s="100"/>
      <c r="C621" s="100"/>
      <c r="D621" s="100"/>
      <c r="E621" s="100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</row>
    <row r="622" spans="2:19">
      <c r="B622" s="100"/>
      <c r="C622" s="100"/>
      <c r="D622" s="100"/>
      <c r="E622" s="100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</row>
    <row r="623" spans="2:19">
      <c r="B623" s="100"/>
      <c r="C623" s="100"/>
      <c r="D623" s="100"/>
      <c r="E623" s="100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</row>
    <row r="624" spans="2:19">
      <c r="B624" s="100"/>
      <c r="C624" s="100"/>
      <c r="D624" s="100"/>
      <c r="E624" s="100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</row>
    <row r="625" spans="2:19">
      <c r="B625" s="100"/>
      <c r="C625" s="100"/>
      <c r="D625" s="100"/>
      <c r="E625" s="100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</row>
    <row r="626" spans="2:19">
      <c r="B626" s="100"/>
      <c r="C626" s="100"/>
      <c r="D626" s="100"/>
      <c r="E626" s="100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</row>
    <row r="627" spans="2:19">
      <c r="B627" s="100"/>
      <c r="C627" s="100"/>
      <c r="D627" s="100"/>
      <c r="E627" s="100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</row>
    <row r="628" spans="2:19">
      <c r="B628" s="100"/>
      <c r="C628" s="100"/>
      <c r="D628" s="100"/>
      <c r="E628" s="100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</row>
    <row r="629" spans="2:19">
      <c r="B629" s="100"/>
      <c r="C629" s="100"/>
      <c r="D629" s="100"/>
      <c r="E629" s="100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</row>
    <row r="630" spans="2:19">
      <c r="B630" s="100"/>
      <c r="C630" s="100"/>
      <c r="D630" s="100"/>
      <c r="E630" s="100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</row>
    <row r="631" spans="2:19">
      <c r="B631" s="100"/>
      <c r="C631" s="100"/>
      <c r="D631" s="100"/>
      <c r="E631" s="100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</row>
    <row r="632" spans="2:19">
      <c r="B632" s="100"/>
      <c r="C632" s="100"/>
      <c r="D632" s="100"/>
      <c r="E632" s="100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</row>
    <row r="633" spans="2:19">
      <c r="B633" s="100"/>
      <c r="C633" s="100"/>
      <c r="D633" s="100"/>
      <c r="E633" s="100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</row>
    <row r="634" spans="2:19">
      <c r="B634" s="100"/>
      <c r="C634" s="100"/>
      <c r="D634" s="100"/>
      <c r="E634" s="100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</row>
    <row r="635" spans="2:19">
      <c r="B635" s="100"/>
      <c r="C635" s="100"/>
      <c r="D635" s="100"/>
      <c r="E635" s="100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</row>
    <row r="636" spans="2:19">
      <c r="B636" s="100"/>
      <c r="C636" s="100"/>
      <c r="D636" s="100"/>
      <c r="E636" s="100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</row>
    <row r="637" spans="2:19">
      <c r="B637" s="100"/>
      <c r="C637" s="100"/>
      <c r="D637" s="100"/>
      <c r="E637" s="100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</row>
    <row r="638" spans="2:19">
      <c r="B638" s="100"/>
      <c r="C638" s="100"/>
      <c r="D638" s="100"/>
      <c r="E638" s="100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</row>
    <row r="639" spans="2:19">
      <c r="B639" s="100"/>
      <c r="C639" s="100"/>
      <c r="D639" s="100"/>
      <c r="E639" s="100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</row>
    <row r="640" spans="2:19">
      <c r="B640" s="100"/>
      <c r="C640" s="100"/>
      <c r="D640" s="100"/>
      <c r="E640" s="100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</row>
    <row r="641" spans="2:19">
      <c r="B641" s="100"/>
      <c r="C641" s="100"/>
      <c r="D641" s="100"/>
      <c r="E641" s="100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</row>
    <row r="642" spans="2:19">
      <c r="B642" s="100"/>
      <c r="C642" s="100"/>
      <c r="D642" s="100"/>
      <c r="E642" s="100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</row>
    <row r="643" spans="2:19">
      <c r="B643" s="100"/>
      <c r="C643" s="100"/>
      <c r="D643" s="100"/>
      <c r="E643" s="100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</row>
    <row r="644" spans="2:19">
      <c r="B644" s="100"/>
      <c r="C644" s="100"/>
      <c r="D644" s="100"/>
      <c r="E644" s="100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</row>
    <row r="645" spans="2:19">
      <c r="B645" s="100"/>
      <c r="C645" s="100"/>
      <c r="D645" s="100"/>
      <c r="E645" s="100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</row>
    <row r="646" spans="2:19">
      <c r="B646" s="100"/>
      <c r="C646" s="100"/>
      <c r="D646" s="100"/>
      <c r="E646" s="100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</row>
    <row r="647" spans="2:19">
      <c r="B647" s="100"/>
      <c r="C647" s="100"/>
      <c r="D647" s="100"/>
      <c r="E647" s="100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</row>
    <row r="648" spans="2:19">
      <c r="B648" s="100"/>
      <c r="C648" s="100"/>
      <c r="D648" s="100"/>
      <c r="E648" s="100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</row>
    <row r="649" spans="2:19">
      <c r="B649" s="100"/>
      <c r="C649" s="100"/>
      <c r="D649" s="100"/>
      <c r="E649" s="100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</row>
    <row r="650" spans="2:19">
      <c r="B650" s="100"/>
      <c r="C650" s="100"/>
      <c r="D650" s="100"/>
      <c r="E650" s="100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</row>
    <row r="651" spans="2:19">
      <c r="B651" s="100"/>
      <c r="C651" s="100"/>
      <c r="D651" s="100"/>
      <c r="E651" s="100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</row>
    <row r="652" spans="2:19">
      <c r="B652" s="100"/>
      <c r="C652" s="100"/>
      <c r="D652" s="100"/>
      <c r="E652" s="100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</row>
    <row r="653" spans="2:19">
      <c r="B653" s="100"/>
      <c r="C653" s="100"/>
      <c r="D653" s="100"/>
      <c r="E653" s="100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</row>
    <row r="654" spans="2:19">
      <c r="B654" s="100"/>
      <c r="C654" s="100"/>
      <c r="D654" s="100"/>
      <c r="E654" s="100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</row>
    <row r="655" spans="2:19">
      <c r="B655" s="100"/>
      <c r="C655" s="100"/>
      <c r="D655" s="100"/>
      <c r="E655" s="100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</row>
    <row r="656" spans="2:19">
      <c r="B656" s="100"/>
      <c r="C656" s="100"/>
      <c r="D656" s="100"/>
      <c r="E656" s="100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</row>
    <row r="657" spans="2:19">
      <c r="B657" s="100"/>
      <c r="C657" s="100"/>
      <c r="D657" s="100"/>
      <c r="E657" s="100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</row>
    <row r="658" spans="2:19">
      <c r="B658" s="100"/>
      <c r="C658" s="100"/>
      <c r="D658" s="100"/>
      <c r="E658" s="100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</row>
    <row r="659" spans="2:19">
      <c r="B659" s="100"/>
      <c r="C659" s="100"/>
      <c r="D659" s="100"/>
      <c r="E659" s="100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</row>
    <row r="660" spans="2:19">
      <c r="B660" s="100"/>
      <c r="C660" s="100"/>
      <c r="D660" s="100"/>
      <c r="E660" s="100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</row>
    <row r="661" spans="2:19">
      <c r="B661" s="100"/>
      <c r="C661" s="100"/>
      <c r="D661" s="100"/>
      <c r="E661" s="100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</row>
    <row r="662" spans="2:19">
      <c r="B662" s="100"/>
      <c r="C662" s="100"/>
      <c r="D662" s="100"/>
      <c r="E662" s="100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</row>
    <row r="663" spans="2:19">
      <c r="B663" s="100"/>
      <c r="C663" s="100"/>
      <c r="D663" s="100"/>
      <c r="E663" s="100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</row>
    <row r="664" spans="2:19">
      <c r="B664" s="100"/>
      <c r="C664" s="100"/>
      <c r="D664" s="100"/>
      <c r="E664" s="100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</row>
    <row r="665" spans="2:19">
      <c r="B665" s="100"/>
      <c r="C665" s="100"/>
      <c r="D665" s="100"/>
      <c r="E665" s="100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</row>
    <row r="666" spans="2:19">
      <c r="B666" s="100"/>
      <c r="C666" s="100"/>
      <c r="D666" s="100"/>
      <c r="E666" s="100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</row>
    <row r="667" spans="2:19">
      <c r="B667" s="100"/>
      <c r="C667" s="100"/>
      <c r="D667" s="100"/>
      <c r="E667" s="100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</row>
    <row r="668" spans="2:19">
      <c r="B668" s="100"/>
      <c r="C668" s="100"/>
      <c r="D668" s="100"/>
      <c r="E668" s="100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</row>
  </sheetData>
  <sheetProtection sheet="1" objects="1" scenarios="1"/>
  <mergeCells count="2">
    <mergeCell ref="B6:S6"/>
    <mergeCell ref="B7:S7"/>
  </mergeCells>
  <phoneticPr fontId="3" type="noConversion"/>
  <conditionalFormatting sqref="B16:B110">
    <cfRule type="cellIs" dxfId="6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6">
    <tabColor rgb="FFFFFF00"/>
    <pageSetUpPr fitToPage="1"/>
  </sheetPr>
  <dimension ref="B1:AW40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7109375" style="2" bestFit="1" customWidth="1"/>
    <col min="5" max="5" width="6.5703125" style="2" bestFit="1" customWidth="1"/>
    <col min="6" max="6" width="8.5703125" style="1" customWidth="1"/>
    <col min="7" max="7" width="8" style="1" bestFit="1" customWidth="1"/>
    <col min="8" max="8" width="7" style="1" bestFit="1" customWidth="1"/>
    <col min="9" max="9" width="6.42578125" style="1" bestFit="1" customWidth="1"/>
    <col min="10" max="10" width="8" style="1" bestFit="1" customWidth="1"/>
    <col min="11" max="11" width="6.28515625" style="1" bestFit="1" customWidth="1"/>
    <col min="12" max="12" width="7.7109375" style="1" bestFit="1" customWidth="1"/>
    <col min="13" max="13" width="10.42578125" style="1" bestFit="1" customWidth="1"/>
    <col min="14" max="16384" width="9.140625" style="1"/>
  </cols>
  <sheetData>
    <row r="1" spans="2:49">
      <c r="B1" s="46" t="s">
        <v>124</v>
      </c>
      <c r="C1" s="67" t="s" vm="1">
        <v>201</v>
      </c>
    </row>
    <row r="2" spans="2:49">
      <c r="B2" s="46" t="s">
        <v>123</v>
      </c>
      <c r="C2" s="67" t="s">
        <v>202</v>
      </c>
    </row>
    <row r="3" spans="2:49">
      <c r="B3" s="46" t="s">
        <v>125</v>
      </c>
      <c r="C3" s="67" t="s">
        <v>203</v>
      </c>
    </row>
    <row r="4" spans="2:49">
      <c r="B4" s="46" t="s">
        <v>126</v>
      </c>
      <c r="C4" s="67">
        <v>2146</v>
      </c>
    </row>
    <row r="6" spans="2:49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2"/>
    </row>
    <row r="7" spans="2:49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2"/>
    </row>
    <row r="8" spans="2:49" s="3" customFormat="1" ht="78.75">
      <c r="B8" s="21" t="s">
        <v>95</v>
      </c>
      <c r="C8" s="29" t="s">
        <v>34</v>
      </c>
      <c r="D8" s="29" t="s">
        <v>97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90</v>
      </c>
      <c r="K8" s="29" t="s">
        <v>45</v>
      </c>
      <c r="L8" s="29" t="s">
        <v>127</v>
      </c>
      <c r="M8" s="30" t="s">
        <v>129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W8" s="1"/>
    </row>
    <row r="9" spans="2:49" s="3" customFormat="1" ht="14.25" customHeight="1">
      <c r="B9" s="14"/>
      <c r="C9" s="31"/>
      <c r="D9" s="15"/>
      <c r="E9" s="15"/>
      <c r="F9" s="31"/>
      <c r="G9" s="31"/>
      <c r="H9" s="31" t="s">
        <v>186</v>
      </c>
      <c r="I9" s="31"/>
      <c r="J9" s="31" t="s">
        <v>182</v>
      </c>
      <c r="K9" s="31" t="s">
        <v>19</v>
      </c>
      <c r="L9" s="31" t="s">
        <v>19</v>
      </c>
      <c r="M9" s="32" t="s">
        <v>19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W9" s="1"/>
    </row>
    <row r="10" spans="2:49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9" t="s">
        <v>10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W10" s="1"/>
    </row>
    <row r="11" spans="2:49" s="4" customFormat="1" ht="18" customHeight="1">
      <c r="B11" s="112" t="s">
        <v>27</v>
      </c>
      <c r="C11" s="68"/>
      <c r="D11" s="68"/>
      <c r="E11" s="68"/>
      <c r="F11" s="68"/>
      <c r="G11" s="68"/>
      <c r="H11" s="68"/>
      <c r="I11" s="68"/>
      <c r="J11" s="113">
        <v>0</v>
      </c>
      <c r="K11" s="68"/>
      <c r="L11" s="68"/>
      <c r="M11" s="68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W11" s="1"/>
    </row>
    <row r="12" spans="2:49" ht="17.25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</row>
    <row r="13" spans="2:49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</row>
    <row r="14" spans="2:49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</row>
    <row r="15" spans="2:49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</row>
    <row r="16" spans="2:49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</row>
    <row r="17" spans="2:13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</row>
    <row r="18" spans="2:13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</row>
    <row r="19" spans="2:13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</row>
    <row r="20" spans="2:13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</row>
    <row r="21" spans="2:13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</row>
    <row r="22" spans="2:13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</row>
    <row r="23" spans="2:13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</row>
    <row r="24" spans="2:13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</row>
    <row r="25" spans="2:13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</row>
    <row r="26" spans="2:13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</row>
    <row r="27" spans="2:13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</row>
    <row r="28" spans="2:13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</row>
    <row r="29" spans="2:13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</row>
    <row r="30" spans="2:13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</row>
    <row r="31" spans="2:13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</row>
    <row r="32" spans="2:13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</row>
    <row r="33" spans="2:13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</row>
    <row r="34" spans="2:13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</row>
    <row r="35" spans="2:13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</row>
    <row r="36" spans="2:13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</row>
    <row r="37" spans="2:13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</row>
    <row r="38" spans="2:13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</row>
    <row r="39" spans="2:13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</row>
    <row r="40" spans="2:13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</row>
    <row r="41" spans="2:13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</row>
    <row r="42" spans="2:13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2:13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</row>
    <row r="44" spans="2:13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</row>
    <row r="45" spans="2:13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</row>
    <row r="46" spans="2:13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</row>
    <row r="47" spans="2:13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</row>
    <row r="48" spans="2:13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</row>
    <row r="49" spans="2:13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</row>
    <row r="50" spans="2:13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</row>
    <row r="51" spans="2:13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</row>
    <row r="52" spans="2:13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</row>
    <row r="53" spans="2:13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</row>
    <row r="54" spans="2:13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</row>
    <row r="55" spans="2:13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</row>
    <row r="56" spans="2:13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</row>
    <row r="57" spans="2:13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</row>
    <row r="58" spans="2:13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</row>
    <row r="59" spans="2:13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</row>
    <row r="60" spans="2:13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</row>
    <row r="61" spans="2:13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</row>
    <row r="62" spans="2:13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2:13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</row>
    <row r="64" spans="2:13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</row>
    <row r="65" spans="2:13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</row>
    <row r="66" spans="2:13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2:13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</row>
    <row r="68" spans="2:13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</row>
    <row r="69" spans="2:13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</row>
    <row r="70" spans="2:13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</row>
    <row r="71" spans="2:13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</row>
    <row r="72" spans="2:13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</row>
    <row r="73" spans="2:13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</row>
    <row r="74" spans="2:13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</row>
    <row r="75" spans="2:13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</row>
    <row r="76" spans="2:13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</row>
    <row r="77" spans="2:13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</row>
    <row r="78" spans="2:13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</row>
    <row r="79" spans="2:13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</row>
    <row r="80" spans="2:13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</row>
    <row r="81" spans="2:13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</row>
    <row r="82" spans="2:13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</row>
    <row r="83" spans="2:13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</row>
    <row r="84" spans="2:13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</row>
    <row r="85" spans="2:13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</row>
    <row r="86" spans="2:13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</row>
    <row r="87" spans="2:13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</row>
    <row r="88" spans="2:13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</row>
    <row r="89" spans="2:13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</row>
    <row r="90" spans="2:13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</row>
    <row r="91" spans="2:13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</row>
    <row r="92" spans="2:13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</row>
    <row r="93" spans="2:13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</row>
    <row r="94" spans="2:13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</row>
    <row r="95" spans="2:13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</row>
    <row r="96" spans="2:13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</row>
    <row r="97" spans="2:13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2:13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</row>
    <row r="99" spans="2:13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</row>
    <row r="100" spans="2:13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</row>
    <row r="101" spans="2:13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</row>
    <row r="102" spans="2:13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</row>
    <row r="103" spans="2:13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</row>
    <row r="104" spans="2:13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</row>
    <row r="105" spans="2:13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</row>
    <row r="106" spans="2:13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</row>
    <row r="107" spans="2:13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</row>
    <row r="108" spans="2:13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</row>
    <row r="109" spans="2:13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</row>
    <row r="110" spans="2:13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</row>
    <row r="111" spans="2:13">
      <c r="B111" s="100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</row>
    <row r="112" spans="2:13">
      <c r="B112" s="100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</row>
    <row r="113" spans="2:13">
      <c r="B113" s="100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</row>
    <row r="114" spans="2:13"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</row>
    <row r="115" spans="2:13"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</row>
    <row r="116" spans="2:13"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</row>
    <row r="117" spans="2:13"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</row>
    <row r="118" spans="2:13"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</row>
    <row r="119" spans="2:13"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</row>
    <row r="120" spans="2:13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</row>
    <row r="121" spans="2:13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</row>
    <row r="122" spans="2:13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</row>
    <row r="123" spans="2:13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</row>
    <row r="124" spans="2:13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</row>
    <row r="125" spans="2:13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</row>
    <row r="126" spans="2:13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</row>
    <row r="127" spans="2:13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</row>
    <row r="128" spans="2:13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</row>
    <row r="129" spans="2:13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</row>
    <row r="130" spans="2:13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</row>
    <row r="131" spans="2:13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</row>
    <row r="132" spans="2:13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</row>
    <row r="133" spans="2:13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</row>
    <row r="134" spans="2:13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</row>
    <row r="135" spans="2:13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</row>
    <row r="136" spans="2:13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</row>
    <row r="137" spans="2:13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</row>
    <row r="138" spans="2:13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</row>
    <row r="139" spans="2:13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</row>
    <row r="140" spans="2:13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</row>
    <row r="141" spans="2:13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</row>
    <row r="142" spans="2:13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</row>
    <row r="143" spans="2:13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</row>
    <row r="144" spans="2:13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</row>
    <row r="145" spans="2:13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</row>
    <row r="146" spans="2:13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</row>
    <row r="147" spans="2:13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</row>
    <row r="148" spans="2:13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</row>
    <row r="149" spans="2:13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</row>
    <row r="150" spans="2:13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</row>
    <row r="151" spans="2:13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</row>
    <row r="152" spans="2:13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</row>
    <row r="153" spans="2:13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</row>
    <row r="154" spans="2:13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</row>
    <row r="155" spans="2:13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</row>
    <row r="156" spans="2:13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</row>
    <row r="157" spans="2:13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</row>
    <row r="158" spans="2:13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</row>
    <row r="159" spans="2:13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</row>
    <row r="160" spans="2:13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</row>
    <row r="161" spans="2:13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</row>
    <row r="162" spans="2:13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</row>
    <row r="163" spans="2:13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</row>
    <row r="164" spans="2:13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</row>
    <row r="165" spans="2:13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</row>
    <row r="166" spans="2:13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</row>
    <row r="167" spans="2:13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</row>
    <row r="168" spans="2:13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</row>
    <row r="169" spans="2:13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</row>
    <row r="170" spans="2:13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</row>
    <row r="171" spans="2:13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</row>
    <row r="172" spans="2:13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</row>
    <row r="173" spans="2:13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</row>
    <row r="174" spans="2:13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</row>
    <row r="175" spans="2:13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</row>
    <row r="176" spans="2:13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</row>
    <row r="177" spans="2:13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</row>
    <row r="178" spans="2:13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</row>
    <row r="179" spans="2:13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</row>
    <row r="180" spans="2:13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</row>
    <row r="181" spans="2:13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</row>
    <row r="182" spans="2:13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</row>
    <row r="183" spans="2:13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</row>
    <row r="184" spans="2:13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</row>
    <row r="185" spans="2:13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</row>
    <row r="186" spans="2:13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</row>
    <row r="187" spans="2:13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</row>
    <row r="188" spans="2:13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</row>
    <row r="189" spans="2:13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</row>
    <row r="190" spans="2:13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</row>
    <row r="191" spans="2:13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</row>
    <row r="192" spans="2:13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</row>
    <row r="193" spans="2:13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</row>
    <row r="194" spans="2:13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</row>
    <row r="195" spans="2:13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</row>
    <row r="196" spans="2:13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</row>
    <row r="197" spans="2:13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</row>
    <row r="198" spans="2:13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</row>
    <row r="199" spans="2:13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</row>
    <row r="200" spans="2:13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</row>
    <row r="201" spans="2:13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</row>
    <row r="202" spans="2:13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</row>
    <row r="203" spans="2:13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</row>
    <row r="204" spans="2:13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</row>
    <row r="205" spans="2:13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</row>
    <row r="206" spans="2:13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</row>
    <row r="207" spans="2:13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</row>
    <row r="208" spans="2:13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</row>
    <row r="209" spans="2:13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</row>
    <row r="210" spans="2:13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</row>
    <row r="211" spans="2:13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</row>
    <row r="212" spans="2:13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</row>
    <row r="213" spans="2:13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</row>
    <row r="214" spans="2:13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</row>
    <row r="215" spans="2:13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</row>
    <row r="216" spans="2:13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</row>
    <row r="217" spans="2:13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</row>
    <row r="218" spans="2:13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</row>
    <row r="219" spans="2:13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</row>
    <row r="220" spans="2:13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</row>
    <row r="221" spans="2:13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</row>
    <row r="222" spans="2:13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</row>
    <row r="223" spans="2:13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</row>
    <row r="224" spans="2:13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</row>
    <row r="225" spans="2:13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</row>
    <row r="226" spans="2:13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</row>
    <row r="227" spans="2:13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</row>
    <row r="228" spans="2:13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</row>
    <row r="229" spans="2:13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</row>
    <row r="230" spans="2:13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</row>
    <row r="231" spans="2:13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</row>
    <row r="232" spans="2:13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</row>
    <row r="233" spans="2:13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</row>
    <row r="234" spans="2:13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</row>
    <row r="235" spans="2:13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</row>
    <row r="236" spans="2:13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</row>
    <row r="237" spans="2:13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</row>
    <row r="238" spans="2:13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</row>
    <row r="239" spans="2:13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</row>
    <row r="240" spans="2:13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</row>
    <row r="241" spans="2:13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</row>
    <row r="242" spans="2:13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</row>
    <row r="243" spans="2:13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</row>
    <row r="244" spans="2:13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</row>
    <row r="245" spans="2:13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</row>
    <row r="246" spans="2:13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</row>
    <row r="247" spans="2:13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</row>
    <row r="248" spans="2:13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</row>
    <row r="249" spans="2:13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</row>
    <row r="250" spans="2:13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</row>
    <row r="251" spans="2:13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</row>
    <row r="252" spans="2:13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</row>
    <row r="253" spans="2:13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</row>
    <row r="254" spans="2:13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</row>
    <row r="255" spans="2:13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</row>
    <row r="256" spans="2:13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</row>
    <row r="257" spans="2:13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</row>
    <row r="258" spans="2:13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</row>
    <row r="259" spans="2:13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</row>
    <row r="260" spans="2:13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</row>
    <row r="261" spans="2:13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</row>
    <row r="262" spans="2:13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</row>
    <row r="263" spans="2:13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</row>
    <row r="264" spans="2:13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</row>
    <row r="265" spans="2:13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</row>
    <row r="266" spans="2:13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</row>
    <row r="267" spans="2:13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</row>
    <row r="268" spans="2:13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</row>
    <row r="269" spans="2:13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</row>
    <row r="270" spans="2:13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</row>
    <row r="271" spans="2:13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</row>
    <row r="272" spans="2:13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</row>
    <row r="273" spans="2:13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</row>
    <row r="274" spans="2:13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</row>
    <row r="275" spans="2:13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</row>
    <row r="276" spans="2:13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</row>
    <row r="277" spans="2:13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</row>
    <row r="278" spans="2:13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</row>
    <row r="279" spans="2:13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</row>
    <row r="280" spans="2:13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</row>
    <row r="281" spans="2:13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</row>
    <row r="282" spans="2:13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</row>
    <row r="283" spans="2:13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</row>
    <row r="284" spans="2:13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</row>
    <row r="285" spans="2:13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</row>
    <row r="286" spans="2:13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</row>
    <row r="287" spans="2:13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</row>
    <row r="288" spans="2:13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</row>
    <row r="289" spans="2:13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</row>
    <row r="290" spans="2:13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</row>
    <row r="291" spans="2:13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</row>
    <row r="292" spans="2:13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</row>
    <row r="293" spans="2:13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</row>
    <row r="294" spans="2:13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</row>
    <row r="295" spans="2:13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</row>
    <row r="296" spans="2:13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</row>
    <row r="297" spans="2:13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</row>
    <row r="298" spans="2:13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</row>
    <row r="299" spans="2:13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</row>
    <row r="300" spans="2:13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</row>
    <row r="301" spans="2:13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</row>
    <row r="302" spans="2:13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</row>
    <row r="303" spans="2:13">
      <c r="C303" s="1"/>
      <c r="D303" s="1"/>
      <c r="E303" s="1"/>
    </row>
    <row r="304" spans="2:13">
      <c r="C304" s="1"/>
      <c r="D304" s="1"/>
      <c r="E304" s="1"/>
    </row>
    <row r="305" spans="3:5">
      <c r="C305" s="1"/>
      <c r="D305" s="1"/>
      <c r="E305" s="1"/>
    </row>
    <row r="306" spans="3:5">
      <c r="C306" s="1"/>
      <c r="D306" s="1"/>
      <c r="E306" s="1"/>
    </row>
    <row r="307" spans="3:5">
      <c r="C307" s="1"/>
      <c r="D307" s="1"/>
      <c r="E307" s="1"/>
    </row>
    <row r="308" spans="3:5">
      <c r="C308" s="1"/>
      <c r="D308" s="1"/>
      <c r="E308" s="1"/>
    </row>
    <row r="309" spans="3:5">
      <c r="C309" s="1"/>
      <c r="D309" s="1"/>
      <c r="E309" s="1"/>
    </row>
    <row r="310" spans="3:5">
      <c r="C310" s="1"/>
      <c r="D310" s="1"/>
      <c r="E310" s="1"/>
    </row>
    <row r="311" spans="3:5">
      <c r="C311" s="1"/>
      <c r="D311" s="1"/>
      <c r="E311" s="1"/>
    </row>
    <row r="312" spans="3:5">
      <c r="C312" s="1"/>
      <c r="D312" s="1"/>
      <c r="E312" s="1"/>
    </row>
    <row r="313" spans="3:5">
      <c r="C313" s="1"/>
      <c r="D313" s="1"/>
      <c r="E313" s="1"/>
    </row>
    <row r="314" spans="3:5">
      <c r="C314" s="1"/>
      <c r="D314" s="1"/>
      <c r="E314" s="1"/>
    </row>
    <row r="315" spans="3:5">
      <c r="C315" s="1"/>
      <c r="D315" s="1"/>
      <c r="E315" s="1"/>
    </row>
    <row r="316" spans="3:5">
      <c r="C316" s="1"/>
      <c r="D316" s="1"/>
      <c r="E316" s="1"/>
    </row>
    <row r="317" spans="3:5">
      <c r="C317" s="1"/>
      <c r="D317" s="1"/>
      <c r="E317" s="1"/>
    </row>
    <row r="318" spans="3:5">
      <c r="C318" s="1"/>
      <c r="D318" s="1"/>
      <c r="E318" s="1"/>
    </row>
    <row r="319" spans="3:5">
      <c r="C319" s="1"/>
      <c r="D319" s="1"/>
      <c r="E319" s="1"/>
    </row>
    <row r="320" spans="3:5">
      <c r="C320" s="1"/>
      <c r="D320" s="1"/>
      <c r="E320" s="1"/>
    </row>
    <row r="321" spans="3:5">
      <c r="C321" s="1"/>
      <c r="D321" s="1"/>
      <c r="E321" s="1"/>
    </row>
    <row r="322" spans="3:5">
      <c r="C322" s="1"/>
      <c r="D322" s="1"/>
      <c r="E322" s="1"/>
    </row>
    <row r="323" spans="3:5">
      <c r="C323" s="1"/>
      <c r="D323" s="1"/>
      <c r="E323" s="1"/>
    </row>
    <row r="324" spans="3:5">
      <c r="C324" s="1"/>
      <c r="D324" s="1"/>
      <c r="E324" s="1"/>
    </row>
    <row r="325" spans="3:5">
      <c r="C325" s="1"/>
      <c r="D325" s="1"/>
      <c r="E325" s="1"/>
    </row>
    <row r="326" spans="3:5">
      <c r="C326" s="1"/>
      <c r="D326" s="1"/>
      <c r="E326" s="1"/>
    </row>
    <row r="327" spans="3:5">
      <c r="C327" s="1"/>
      <c r="D327" s="1"/>
      <c r="E327" s="1"/>
    </row>
    <row r="328" spans="3:5">
      <c r="C328" s="1"/>
      <c r="D328" s="1"/>
      <c r="E328" s="1"/>
    </row>
    <row r="329" spans="3:5">
      <c r="C329" s="1"/>
      <c r="D329" s="1"/>
      <c r="E329" s="1"/>
    </row>
    <row r="330" spans="3:5">
      <c r="C330" s="1"/>
      <c r="D330" s="1"/>
      <c r="E330" s="1"/>
    </row>
    <row r="331" spans="3:5">
      <c r="C331" s="1"/>
      <c r="D331" s="1"/>
      <c r="E331" s="1"/>
    </row>
    <row r="332" spans="3:5">
      <c r="C332" s="1"/>
      <c r="D332" s="1"/>
      <c r="E332" s="1"/>
    </row>
    <row r="333" spans="3:5">
      <c r="C333" s="1"/>
      <c r="D333" s="1"/>
      <c r="E333" s="1"/>
    </row>
    <row r="334" spans="3:5">
      <c r="C334" s="1"/>
      <c r="D334" s="1"/>
      <c r="E334" s="1"/>
    </row>
    <row r="335" spans="3:5">
      <c r="C335" s="1"/>
      <c r="D335" s="1"/>
      <c r="E335" s="1"/>
    </row>
    <row r="336" spans="3:5">
      <c r="C336" s="1"/>
      <c r="D336" s="1"/>
      <c r="E336" s="1"/>
    </row>
    <row r="337" spans="3:5">
      <c r="C337" s="1"/>
      <c r="D337" s="1"/>
      <c r="E337" s="1"/>
    </row>
    <row r="338" spans="3:5">
      <c r="C338" s="1"/>
      <c r="D338" s="1"/>
      <c r="E338" s="1"/>
    </row>
    <row r="339" spans="3:5">
      <c r="C339" s="1"/>
      <c r="D339" s="1"/>
      <c r="E339" s="1"/>
    </row>
    <row r="340" spans="3:5">
      <c r="C340" s="1"/>
      <c r="D340" s="1"/>
      <c r="E340" s="1"/>
    </row>
    <row r="341" spans="3:5">
      <c r="C341" s="1"/>
      <c r="D341" s="1"/>
      <c r="E341" s="1"/>
    </row>
    <row r="342" spans="3:5">
      <c r="C342" s="1"/>
      <c r="D342" s="1"/>
      <c r="E342" s="1"/>
    </row>
    <row r="343" spans="3:5">
      <c r="C343" s="1"/>
      <c r="D343" s="1"/>
      <c r="E343" s="1"/>
    </row>
    <row r="344" spans="3:5">
      <c r="C344" s="1"/>
      <c r="D344" s="1"/>
      <c r="E344" s="1"/>
    </row>
    <row r="345" spans="3:5">
      <c r="C345" s="1"/>
      <c r="D345" s="1"/>
      <c r="E345" s="1"/>
    </row>
    <row r="346" spans="3:5">
      <c r="C346" s="1"/>
      <c r="D346" s="1"/>
      <c r="E346" s="1"/>
    </row>
    <row r="347" spans="3:5">
      <c r="C347" s="1"/>
      <c r="D347" s="1"/>
      <c r="E347" s="1"/>
    </row>
    <row r="348" spans="3:5">
      <c r="C348" s="1"/>
      <c r="D348" s="1"/>
      <c r="E348" s="1"/>
    </row>
    <row r="349" spans="3:5">
      <c r="C349" s="1"/>
      <c r="D349" s="1"/>
      <c r="E349" s="1"/>
    </row>
    <row r="350" spans="3:5">
      <c r="C350" s="1"/>
      <c r="D350" s="1"/>
      <c r="E350" s="1"/>
    </row>
    <row r="351" spans="3:5">
      <c r="C351" s="1"/>
      <c r="D351" s="1"/>
      <c r="E351" s="1"/>
    </row>
    <row r="352" spans="3:5">
      <c r="C352" s="1"/>
      <c r="D352" s="1"/>
      <c r="E352" s="1"/>
    </row>
    <row r="353" spans="3:5">
      <c r="C353" s="1"/>
      <c r="D353" s="1"/>
      <c r="E353" s="1"/>
    </row>
    <row r="354" spans="3:5">
      <c r="C354" s="1"/>
      <c r="D354" s="1"/>
      <c r="E354" s="1"/>
    </row>
    <row r="355" spans="3:5">
      <c r="C355" s="1"/>
      <c r="D355" s="1"/>
      <c r="E355" s="1"/>
    </row>
    <row r="356" spans="3:5">
      <c r="C356" s="1"/>
      <c r="D356" s="1"/>
      <c r="E356" s="1"/>
    </row>
    <row r="357" spans="3:5">
      <c r="C357" s="1"/>
      <c r="D357" s="1"/>
      <c r="E357" s="1"/>
    </row>
    <row r="358" spans="3:5">
      <c r="C358" s="1"/>
      <c r="D358" s="1"/>
      <c r="E358" s="1"/>
    </row>
    <row r="359" spans="3:5">
      <c r="C359" s="1"/>
      <c r="D359" s="1"/>
      <c r="E359" s="1"/>
    </row>
    <row r="360" spans="3:5">
      <c r="C360" s="1"/>
      <c r="D360" s="1"/>
      <c r="E360" s="1"/>
    </row>
    <row r="361" spans="3:5">
      <c r="C361" s="1"/>
      <c r="D361" s="1"/>
      <c r="E361" s="1"/>
    </row>
    <row r="362" spans="3:5">
      <c r="C362" s="1"/>
      <c r="D362" s="1"/>
      <c r="E362" s="1"/>
    </row>
    <row r="363" spans="3:5">
      <c r="C363" s="1"/>
      <c r="D363" s="1"/>
      <c r="E363" s="1"/>
    </row>
    <row r="364" spans="3:5">
      <c r="C364" s="1"/>
      <c r="D364" s="1"/>
      <c r="E364" s="1"/>
    </row>
    <row r="365" spans="3:5">
      <c r="C365" s="1"/>
      <c r="D365" s="1"/>
      <c r="E365" s="1"/>
    </row>
    <row r="366" spans="3:5">
      <c r="C366" s="1"/>
      <c r="D366" s="1"/>
      <c r="E366" s="1"/>
    </row>
    <row r="367" spans="3:5">
      <c r="C367" s="1"/>
      <c r="D367" s="1"/>
      <c r="E367" s="1"/>
    </row>
    <row r="368" spans="3:5">
      <c r="C368" s="1"/>
      <c r="D368" s="1"/>
      <c r="E368" s="1"/>
    </row>
    <row r="369" spans="3:5">
      <c r="C369" s="1"/>
      <c r="D369" s="1"/>
      <c r="E369" s="1"/>
    </row>
    <row r="370" spans="3:5">
      <c r="C370" s="1"/>
      <c r="D370" s="1"/>
      <c r="E370" s="1"/>
    </row>
    <row r="371" spans="3:5">
      <c r="C371" s="1"/>
      <c r="D371" s="1"/>
      <c r="E371" s="1"/>
    </row>
    <row r="372" spans="3:5">
      <c r="C372" s="1"/>
      <c r="D372" s="1"/>
      <c r="E372" s="1"/>
    </row>
    <row r="373" spans="3:5">
      <c r="C373" s="1"/>
      <c r="D373" s="1"/>
      <c r="E373" s="1"/>
    </row>
    <row r="374" spans="3:5">
      <c r="C374" s="1"/>
      <c r="D374" s="1"/>
      <c r="E374" s="1"/>
    </row>
    <row r="375" spans="3:5">
      <c r="C375" s="1"/>
      <c r="D375" s="1"/>
      <c r="E375" s="1"/>
    </row>
    <row r="376" spans="3:5">
      <c r="C376" s="1"/>
      <c r="D376" s="1"/>
      <c r="E376" s="1"/>
    </row>
    <row r="377" spans="3:5">
      <c r="C377" s="1"/>
      <c r="D377" s="1"/>
      <c r="E377" s="1"/>
    </row>
    <row r="378" spans="3:5">
      <c r="C378" s="1"/>
      <c r="D378" s="1"/>
      <c r="E378" s="1"/>
    </row>
    <row r="379" spans="3:5">
      <c r="C379" s="1"/>
      <c r="D379" s="1"/>
      <c r="E379" s="1"/>
    </row>
    <row r="380" spans="3:5">
      <c r="C380" s="1"/>
      <c r="D380" s="1"/>
      <c r="E380" s="1"/>
    </row>
    <row r="381" spans="3:5">
      <c r="C381" s="1"/>
      <c r="D381" s="1"/>
      <c r="E381" s="1"/>
    </row>
    <row r="382" spans="3:5">
      <c r="C382" s="1"/>
      <c r="D382" s="1"/>
      <c r="E382" s="1"/>
    </row>
    <row r="383" spans="3:5">
      <c r="C383" s="1"/>
      <c r="D383" s="1"/>
      <c r="E383" s="1"/>
    </row>
    <row r="384" spans="3:5">
      <c r="C384" s="1"/>
      <c r="D384" s="1"/>
      <c r="E384" s="1"/>
    </row>
    <row r="385" spans="3:5">
      <c r="C385" s="1"/>
      <c r="D385" s="1"/>
      <c r="E385" s="1"/>
    </row>
    <row r="386" spans="3:5">
      <c r="C386" s="1"/>
      <c r="D386" s="1"/>
      <c r="E386" s="1"/>
    </row>
    <row r="387" spans="3:5">
      <c r="C387" s="1"/>
      <c r="D387" s="1"/>
      <c r="E387" s="1"/>
    </row>
    <row r="388" spans="3:5">
      <c r="C388" s="1"/>
      <c r="D388" s="1"/>
      <c r="E388" s="1"/>
    </row>
    <row r="389" spans="3:5">
      <c r="C389" s="1"/>
      <c r="D389" s="1"/>
      <c r="E389" s="1"/>
    </row>
    <row r="390" spans="3:5">
      <c r="C390" s="1"/>
      <c r="D390" s="1"/>
      <c r="E390" s="1"/>
    </row>
    <row r="391" spans="3:5">
      <c r="C391" s="1"/>
      <c r="D391" s="1"/>
      <c r="E391" s="1"/>
    </row>
    <row r="392" spans="3:5">
      <c r="C392" s="1"/>
      <c r="D392" s="1"/>
      <c r="E392" s="1"/>
    </row>
    <row r="393" spans="3:5">
      <c r="C393" s="1"/>
      <c r="D393" s="1"/>
      <c r="E393" s="1"/>
    </row>
    <row r="394" spans="3:5">
      <c r="C394" s="1"/>
      <c r="D394" s="1"/>
      <c r="E394" s="1"/>
    </row>
    <row r="395" spans="3:5">
      <c r="C395" s="1"/>
      <c r="D395" s="1"/>
      <c r="E395" s="1"/>
    </row>
    <row r="396" spans="3:5">
      <c r="C396" s="1"/>
      <c r="D396" s="1"/>
      <c r="E396" s="1"/>
    </row>
    <row r="397" spans="3:5">
      <c r="C397" s="1"/>
      <c r="D397" s="1"/>
      <c r="E397" s="1"/>
    </row>
    <row r="398" spans="3:5">
      <c r="C398" s="1"/>
      <c r="D398" s="1"/>
      <c r="E398" s="1"/>
    </row>
    <row r="399" spans="3:5">
      <c r="C399" s="1"/>
      <c r="D399" s="1"/>
      <c r="E399" s="1"/>
    </row>
    <row r="400" spans="3:5">
      <c r="C400" s="1"/>
      <c r="D400" s="1"/>
      <c r="E400" s="1"/>
    </row>
    <row r="401" spans="2:5">
      <c r="C401" s="1"/>
      <c r="D401" s="1"/>
      <c r="E401" s="1"/>
    </row>
    <row r="402" spans="2:5">
      <c r="C402" s="1"/>
      <c r="D402" s="1"/>
      <c r="E402" s="1"/>
    </row>
    <row r="403" spans="2:5">
      <c r="C403" s="1"/>
      <c r="D403" s="1"/>
      <c r="E403" s="1"/>
    </row>
    <row r="404" spans="2:5">
      <c r="B404" s="41"/>
      <c r="C404" s="1"/>
      <c r="D404" s="1"/>
      <c r="E404" s="1"/>
    </row>
    <row r="405" spans="2:5">
      <c r="B405" s="41"/>
      <c r="C405" s="1"/>
      <c r="D405" s="1"/>
      <c r="E405" s="1"/>
    </row>
    <row r="406" spans="2:5">
      <c r="B406" s="3"/>
      <c r="C406" s="1"/>
      <c r="D406" s="1"/>
      <c r="E406" s="1"/>
    </row>
  </sheetData>
  <sheetProtection sheet="1" objects="1" scenarios="1"/>
  <mergeCells count="2">
    <mergeCell ref="B6:M6"/>
    <mergeCell ref="B7:M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7">
    <tabColor indexed="43"/>
    <pageSetUpPr fitToPage="1"/>
  </sheetPr>
  <dimension ref="B1:K63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" style="1" bestFit="1" customWidth="1"/>
    <col min="5" max="5" width="7.140625" style="1" bestFit="1" customWidth="1"/>
    <col min="6" max="6" width="7" style="1" bestFit="1" customWidth="1"/>
    <col min="7" max="7" width="6.42578125" style="1" bestFit="1" customWidth="1"/>
    <col min="8" max="8" width="8" style="1" bestFit="1" customWidth="1"/>
    <col min="9" max="9" width="9" style="1" bestFit="1" customWidth="1"/>
    <col min="10" max="10" width="7.7109375" style="1" bestFit="1" customWidth="1"/>
    <col min="11" max="11" width="9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77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78.75">
      <c r="B8" s="21" t="s">
        <v>95</v>
      </c>
      <c r="C8" s="29" t="s">
        <v>34</v>
      </c>
      <c r="D8" s="29" t="s">
        <v>82</v>
      </c>
      <c r="E8" s="29" t="s">
        <v>83</v>
      </c>
      <c r="F8" s="29" t="s">
        <v>179</v>
      </c>
      <c r="G8" s="29" t="s">
        <v>178</v>
      </c>
      <c r="H8" s="29" t="s">
        <v>90</v>
      </c>
      <c r="I8" s="29" t="s">
        <v>45</v>
      </c>
      <c r="J8" s="29" t="s">
        <v>127</v>
      </c>
      <c r="K8" s="30" t="s">
        <v>129</v>
      </c>
    </row>
    <row r="9" spans="2:11" s="3" customFormat="1" ht="21" customHeight="1">
      <c r="B9" s="14"/>
      <c r="C9" s="15"/>
      <c r="D9" s="15"/>
      <c r="E9" s="31" t="s">
        <v>21</v>
      </c>
      <c r="F9" s="31" t="s">
        <v>186</v>
      </c>
      <c r="G9" s="31"/>
      <c r="H9" s="31" t="s">
        <v>182</v>
      </c>
      <c r="I9" s="31" t="s">
        <v>19</v>
      </c>
      <c r="J9" s="31" t="s">
        <v>19</v>
      </c>
      <c r="K9" s="32" t="s">
        <v>19</v>
      </c>
    </row>
    <row r="10" spans="2:11" s="4" customFormat="1" ht="18" customHeight="1">
      <c r="B10" s="17"/>
      <c r="C10" s="18" t="s">
        <v>0</v>
      </c>
      <c r="D10" s="18" t="s">
        <v>2</v>
      </c>
      <c r="E10" s="18" t="s">
        <v>3</v>
      </c>
      <c r="F10" s="18" t="s">
        <v>4</v>
      </c>
      <c r="G10" s="18" t="s">
        <v>5</v>
      </c>
      <c r="H10" s="18" t="s">
        <v>6</v>
      </c>
      <c r="I10" s="18" t="s">
        <v>7</v>
      </c>
      <c r="J10" s="18" t="s">
        <v>8</v>
      </c>
      <c r="K10" s="19" t="s">
        <v>9</v>
      </c>
    </row>
    <row r="11" spans="2:11" s="4" customFormat="1" ht="18" customHeight="1">
      <c r="B11" s="112" t="s">
        <v>1273</v>
      </c>
      <c r="C11" s="68"/>
      <c r="D11" s="68"/>
      <c r="E11" s="68"/>
      <c r="F11" s="68"/>
      <c r="G11" s="68"/>
      <c r="H11" s="113">
        <v>0</v>
      </c>
      <c r="I11" s="68"/>
      <c r="J11" s="68"/>
      <c r="K11" s="68"/>
    </row>
    <row r="12" spans="2:11" ht="21" customHeight="1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109" t="s">
        <v>177</v>
      </c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109" t="s">
        <v>185</v>
      </c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 ht="16.5" customHeight="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 ht="16.5" customHeight="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 ht="16.5" customHeight="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68"/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2:11">
      <c r="B111" s="100"/>
      <c r="C111" s="99"/>
      <c r="D111" s="99"/>
      <c r="E111" s="99"/>
      <c r="F111" s="99"/>
      <c r="G111" s="99"/>
      <c r="H111" s="99"/>
      <c r="I111" s="99"/>
      <c r="J111" s="99"/>
      <c r="K111" s="99"/>
    </row>
    <row r="112" spans="2:11">
      <c r="B112" s="100"/>
      <c r="C112" s="99"/>
      <c r="D112" s="99"/>
      <c r="E112" s="99"/>
      <c r="F112" s="99"/>
      <c r="G112" s="99"/>
      <c r="H112" s="99"/>
      <c r="I112" s="99"/>
      <c r="J112" s="99"/>
      <c r="K112" s="99"/>
    </row>
    <row r="113" spans="2:11">
      <c r="B113" s="100"/>
      <c r="C113" s="99"/>
      <c r="D113" s="99"/>
      <c r="E113" s="99"/>
      <c r="F113" s="99"/>
      <c r="G113" s="99"/>
      <c r="H113" s="99"/>
      <c r="I113" s="99"/>
      <c r="J113" s="99"/>
      <c r="K113" s="99"/>
    </row>
    <row r="114" spans="2:11">
      <c r="B114" s="100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2:11">
      <c r="B115" s="100"/>
      <c r="C115" s="99"/>
      <c r="D115" s="99"/>
      <c r="E115" s="99"/>
      <c r="F115" s="99"/>
      <c r="G115" s="99"/>
      <c r="H115" s="99"/>
      <c r="I115" s="99"/>
      <c r="J115" s="99"/>
      <c r="K115" s="99"/>
    </row>
    <row r="116" spans="2:11">
      <c r="B116" s="100"/>
      <c r="C116" s="99"/>
      <c r="D116" s="99"/>
      <c r="E116" s="99"/>
      <c r="F116" s="99"/>
      <c r="G116" s="99"/>
      <c r="H116" s="99"/>
      <c r="I116" s="99"/>
      <c r="J116" s="99"/>
      <c r="K116" s="99"/>
    </row>
    <row r="117" spans="2:11">
      <c r="B117" s="100"/>
      <c r="C117" s="99"/>
      <c r="D117" s="99"/>
      <c r="E117" s="99"/>
      <c r="F117" s="99"/>
      <c r="G117" s="99"/>
      <c r="H117" s="99"/>
      <c r="I117" s="99"/>
      <c r="J117" s="99"/>
      <c r="K117" s="99"/>
    </row>
    <row r="118" spans="2:11">
      <c r="B118" s="100"/>
      <c r="C118" s="99"/>
      <c r="D118" s="99"/>
      <c r="E118" s="99"/>
      <c r="F118" s="99"/>
      <c r="G118" s="99"/>
      <c r="H118" s="99"/>
      <c r="I118" s="99"/>
      <c r="J118" s="99"/>
      <c r="K118" s="99"/>
    </row>
    <row r="119" spans="2:11">
      <c r="B119" s="100"/>
      <c r="C119" s="99"/>
      <c r="D119" s="99"/>
      <c r="E119" s="99"/>
      <c r="F119" s="99"/>
      <c r="G119" s="99"/>
      <c r="H119" s="99"/>
      <c r="I119" s="99"/>
      <c r="J119" s="99"/>
      <c r="K119" s="99"/>
    </row>
    <row r="120" spans="2:11">
      <c r="B120" s="100"/>
      <c r="C120" s="99"/>
      <c r="D120" s="99"/>
      <c r="E120" s="99"/>
      <c r="F120" s="99"/>
      <c r="G120" s="99"/>
      <c r="H120" s="99"/>
      <c r="I120" s="99"/>
      <c r="J120" s="99"/>
      <c r="K120" s="99"/>
    </row>
    <row r="121" spans="2:11">
      <c r="B121" s="100"/>
      <c r="C121" s="99"/>
      <c r="D121" s="99"/>
      <c r="E121" s="99"/>
      <c r="F121" s="99"/>
      <c r="G121" s="99"/>
      <c r="H121" s="99"/>
      <c r="I121" s="99"/>
      <c r="J121" s="99"/>
      <c r="K121" s="99"/>
    </row>
    <row r="122" spans="2:11">
      <c r="B122" s="100"/>
      <c r="C122" s="99"/>
      <c r="D122" s="99"/>
      <c r="E122" s="99"/>
      <c r="F122" s="99"/>
      <c r="G122" s="99"/>
      <c r="H122" s="99"/>
      <c r="I122" s="99"/>
      <c r="J122" s="99"/>
      <c r="K122" s="99"/>
    </row>
    <row r="123" spans="2:11">
      <c r="B123" s="100"/>
      <c r="C123" s="99"/>
      <c r="D123" s="99"/>
      <c r="E123" s="99"/>
      <c r="F123" s="99"/>
      <c r="G123" s="99"/>
      <c r="H123" s="99"/>
      <c r="I123" s="99"/>
      <c r="J123" s="99"/>
      <c r="K123" s="99"/>
    </row>
    <row r="124" spans="2:11">
      <c r="B124" s="100"/>
      <c r="C124" s="99"/>
      <c r="D124" s="99"/>
      <c r="E124" s="99"/>
      <c r="F124" s="99"/>
      <c r="G124" s="99"/>
      <c r="H124" s="99"/>
      <c r="I124" s="99"/>
      <c r="J124" s="99"/>
      <c r="K124" s="99"/>
    </row>
    <row r="125" spans="2:11">
      <c r="B125" s="100"/>
      <c r="C125" s="99"/>
      <c r="D125" s="99"/>
      <c r="E125" s="99"/>
      <c r="F125" s="99"/>
      <c r="G125" s="99"/>
      <c r="H125" s="99"/>
      <c r="I125" s="99"/>
      <c r="J125" s="99"/>
      <c r="K125" s="99"/>
    </row>
    <row r="126" spans="2:11">
      <c r="B126" s="100"/>
      <c r="C126" s="99"/>
      <c r="D126" s="99"/>
      <c r="E126" s="99"/>
      <c r="F126" s="99"/>
      <c r="G126" s="99"/>
      <c r="H126" s="99"/>
      <c r="I126" s="99"/>
      <c r="J126" s="99"/>
      <c r="K126" s="99"/>
    </row>
    <row r="127" spans="2:11">
      <c r="B127" s="100"/>
      <c r="C127" s="99"/>
      <c r="D127" s="99"/>
      <c r="E127" s="99"/>
      <c r="F127" s="99"/>
      <c r="G127" s="99"/>
      <c r="H127" s="99"/>
      <c r="I127" s="99"/>
      <c r="J127" s="99"/>
      <c r="K127" s="99"/>
    </row>
    <row r="128" spans="2:11">
      <c r="B128" s="100"/>
      <c r="C128" s="99"/>
      <c r="D128" s="99"/>
      <c r="E128" s="99"/>
      <c r="F128" s="99"/>
      <c r="G128" s="99"/>
      <c r="H128" s="99"/>
      <c r="I128" s="99"/>
      <c r="J128" s="99"/>
      <c r="K128" s="99"/>
    </row>
    <row r="129" spans="2:11">
      <c r="B129" s="100"/>
      <c r="C129" s="99"/>
      <c r="D129" s="99"/>
      <c r="E129" s="99"/>
      <c r="F129" s="99"/>
      <c r="G129" s="99"/>
      <c r="H129" s="99"/>
      <c r="I129" s="99"/>
      <c r="J129" s="99"/>
      <c r="K129" s="99"/>
    </row>
    <row r="130" spans="2:11">
      <c r="B130" s="100"/>
      <c r="C130" s="99"/>
      <c r="D130" s="99"/>
      <c r="E130" s="99"/>
      <c r="F130" s="99"/>
      <c r="G130" s="99"/>
      <c r="H130" s="99"/>
      <c r="I130" s="99"/>
      <c r="J130" s="99"/>
      <c r="K130" s="99"/>
    </row>
    <row r="131" spans="2:11">
      <c r="B131" s="100"/>
      <c r="C131" s="99"/>
      <c r="D131" s="99"/>
      <c r="E131" s="99"/>
      <c r="F131" s="99"/>
      <c r="G131" s="99"/>
      <c r="H131" s="99"/>
      <c r="I131" s="99"/>
      <c r="J131" s="99"/>
      <c r="K131" s="99"/>
    </row>
    <row r="132" spans="2:11">
      <c r="B132" s="100"/>
      <c r="C132" s="99"/>
      <c r="D132" s="99"/>
      <c r="E132" s="99"/>
      <c r="F132" s="99"/>
      <c r="G132" s="99"/>
      <c r="H132" s="99"/>
      <c r="I132" s="99"/>
      <c r="J132" s="99"/>
      <c r="K132" s="99"/>
    </row>
    <row r="133" spans="2:11">
      <c r="B133" s="100"/>
      <c r="C133" s="99"/>
      <c r="D133" s="99"/>
      <c r="E133" s="99"/>
      <c r="F133" s="99"/>
      <c r="G133" s="99"/>
      <c r="H133" s="99"/>
      <c r="I133" s="99"/>
      <c r="J133" s="99"/>
      <c r="K133" s="99"/>
    </row>
    <row r="134" spans="2:11">
      <c r="B134" s="100"/>
      <c r="C134" s="99"/>
      <c r="D134" s="99"/>
      <c r="E134" s="99"/>
      <c r="F134" s="99"/>
      <c r="G134" s="99"/>
      <c r="H134" s="99"/>
      <c r="I134" s="99"/>
      <c r="J134" s="99"/>
      <c r="K134" s="99"/>
    </row>
    <row r="135" spans="2:11">
      <c r="B135" s="100"/>
      <c r="C135" s="99"/>
      <c r="D135" s="99"/>
      <c r="E135" s="99"/>
      <c r="F135" s="99"/>
      <c r="G135" s="99"/>
      <c r="H135" s="99"/>
      <c r="I135" s="99"/>
      <c r="J135" s="99"/>
      <c r="K135" s="99"/>
    </row>
    <row r="136" spans="2:11">
      <c r="B136" s="100"/>
      <c r="C136" s="99"/>
      <c r="D136" s="99"/>
      <c r="E136" s="99"/>
      <c r="F136" s="99"/>
      <c r="G136" s="99"/>
      <c r="H136" s="99"/>
      <c r="I136" s="99"/>
      <c r="J136" s="99"/>
      <c r="K136" s="99"/>
    </row>
    <row r="137" spans="2:11">
      <c r="B137" s="100"/>
      <c r="C137" s="99"/>
      <c r="D137" s="99"/>
      <c r="E137" s="99"/>
      <c r="F137" s="99"/>
      <c r="G137" s="99"/>
      <c r="H137" s="99"/>
      <c r="I137" s="99"/>
      <c r="J137" s="99"/>
      <c r="K137" s="99"/>
    </row>
    <row r="138" spans="2:11">
      <c r="B138" s="100"/>
      <c r="C138" s="99"/>
      <c r="D138" s="99"/>
      <c r="E138" s="99"/>
      <c r="F138" s="99"/>
      <c r="G138" s="99"/>
      <c r="H138" s="99"/>
      <c r="I138" s="99"/>
      <c r="J138" s="99"/>
      <c r="K138" s="99"/>
    </row>
    <row r="139" spans="2:11">
      <c r="B139" s="100"/>
      <c r="C139" s="99"/>
      <c r="D139" s="99"/>
      <c r="E139" s="99"/>
      <c r="F139" s="99"/>
      <c r="G139" s="99"/>
      <c r="H139" s="99"/>
      <c r="I139" s="99"/>
      <c r="J139" s="99"/>
      <c r="K139" s="99"/>
    </row>
    <row r="140" spans="2:11">
      <c r="B140" s="100"/>
      <c r="C140" s="99"/>
      <c r="D140" s="99"/>
      <c r="E140" s="99"/>
      <c r="F140" s="99"/>
      <c r="G140" s="99"/>
      <c r="H140" s="99"/>
      <c r="I140" s="99"/>
      <c r="J140" s="99"/>
      <c r="K140" s="99"/>
    </row>
    <row r="141" spans="2:11">
      <c r="B141" s="100"/>
      <c r="C141" s="99"/>
      <c r="D141" s="99"/>
      <c r="E141" s="99"/>
      <c r="F141" s="99"/>
      <c r="G141" s="99"/>
      <c r="H141" s="99"/>
      <c r="I141" s="99"/>
      <c r="J141" s="99"/>
      <c r="K141" s="99"/>
    </row>
    <row r="142" spans="2:11">
      <c r="B142" s="100"/>
      <c r="C142" s="99"/>
      <c r="D142" s="99"/>
      <c r="E142" s="99"/>
      <c r="F142" s="99"/>
      <c r="G142" s="99"/>
      <c r="H142" s="99"/>
      <c r="I142" s="99"/>
      <c r="J142" s="99"/>
      <c r="K142" s="99"/>
    </row>
    <row r="143" spans="2:11">
      <c r="B143" s="100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2:11">
      <c r="B144" s="100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2:11">
      <c r="B145" s="100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2:11">
      <c r="B146" s="100"/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2:11">
      <c r="B147" s="100"/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2:11">
      <c r="B148" s="100"/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2:11">
      <c r="B149" s="100"/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2:11">
      <c r="B150" s="100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2:11">
      <c r="B151" s="100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2:11">
      <c r="B152" s="100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2:11">
      <c r="B153" s="100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2:11">
      <c r="B154" s="100"/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2:11">
      <c r="B155" s="100"/>
      <c r="C155" s="99"/>
      <c r="D155" s="99"/>
      <c r="E155" s="99"/>
      <c r="F155" s="99"/>
      <c r="G155" s="99"/>
      <c r="H155" s="99"/>
      <c r="I155" s="99"/>
      <c r="J155" s="99"/>
      <c r="K155" s="99"/>
    </row>
    <row r="156" spans="2:11">
      <c r="B156" s="100"/>
      <c r="C156" s="99"/>
      <c r="D156" s="99"/>
      <c r="E156" s="99"/>
      <c r="F156" s="99"/>
      <c r="G156" s="99"/>
      <c r="H156" s="99"/>
      <c r="I156" s="99"/>
      <c r="J156" s="99"/>
      <c r="K156" s="99"/>
    </row>
    <row r="157" spans="2:11">
      <c r="B157" s="100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2:11">
      <c r="B158" s="100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2:11">
      <c r="B159" s="100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2:11">
      <c r="B160" s="100"/>
      <c r="C160" s="99"/>
      <c r="D160" s="99"/>
      <c r="E160" s="99"/>
      <c r="F160" s="99"/>
      <c r="G160" s="99"/>
      <c r="H160" s="99"/>
      <c r="I160" s="99"/>
      <c r="J160" s="99"/>
      <c r="K160" s="99"/>
    </row>
    <row r="161" spans="2:11">
      <c r="B161" s="100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2:11">
      <c r="B162" s="100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2:11">
      <c r="B163" s="100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2:11">
      <c r="B164" s="100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2:11">
      <c r="B165" s="100"/>
      <c r="C165" s="99"/>
      <c r="D165" s="99"/>
      <c r="E165" s="99"/>
      <c r="F165" s="99"/>
      <c r="G165" s="99"/>
      <c r="H165" s="99"/>
      <c r="I165" s="99"/>
      <c r="J165" s="99"/>
      <c r="K165" s="99"/>
    </row>
    <row r="166" spans="2:11">
      <c r="B166" s="100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2:11">
      <c r="B167" s="100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>
      <c r="B168" s="100"/>
      <c r="C168" s="99"/>
      <c r="D168" s="99"/>
      <c r="E168" s="99"/>
      <c r="F168" s="99"/>
      <c r="G168" s="99"/>
      <c r="H168" s="99"/>
      <c r="I168" s="99"/>
      <c r="J168" s="99"/>
      <c r="K168" s="99"/>
    </row>
    <row r="169" spans="2:11">
      <c r="B169" s="100"/>
      <c r="C169" s="99"/>
      <c r="D169" s="99"/>
      <c r="E169" s="99"/>
      <c r="F169" s="99"/>
      <c r="G169" s="99"/>
      <c r="H169" s="99"/>
      <c r="I169" s="99"/>
      <c r="J169" s="99"/>
      <c r="K169" s="99"/>
    </row>
    <row r="170" spans="2:11">
      <c r="B170" s="100"/>
      <c r="C170" s="99"/>
      <c r="D170" s="99"/>
      <c r="E170" s="99"/>
      <c r="F170" s="99"/>
      <c r="G170" s="99"/>
      <c r="H170" s="99"/>
      <c r="I170" s="99"/>
      <c r="J170" s="99"/>
      <c r="K170" s="99"/>
    </row>
    <row r="171" spans="2:11">
      <c r="B171" s="100"/>
      <c r="C171" s="99"/>
      <c r="D171" s="99"/>
      <c r="E171" s="99"/>
      <c r="F171" s="99"/>
      <c r="G171" s="99"/>
      <c r="H171" s="99"/>
      <c r="I171" s="99"/>
      <c r="J171" s="99"/>
      <c r="K171" s="99"/>
    </row>
    <row r="172" spans="2:11">
      <c r="B172" s="100"/>
      <c r="C172" s="99"/>
      <c r="D172" s="99"/>
      <c r="E172" s="99"/>
      <c r="F172" s="99"/>
      <c r="G172" s="99"/>
      <c r="H172" s="99"/>
      <c r="I172" s="99"/>
      <c r="J172" s="99"/>
      <c r="K172" s="99"/>
    </row>
    <row r="173" spans="2:11">
      <c r="B173" s="100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2:11">
      <c r="B174" s="100"/>
      <c r="C174" s="99"/>
      <c r="D174" s="99"/>
      <c r="E174" s="99"/>
      <c r="F174" s="99"/>
      <c r="G174" s="99"/>
      <c r="H174" s="99"/>
      <c r="I174" s="99"/>
      <c r="J174" s="99"/>
      <c r="K174" s="99"/>
    </row>
    <row r="175" spans="2:11">
      <c r="B175" s="100"/>
      <c r="C175" s="99"/>
      <c r="D175" s="99"/>
      <c r="E175" s="99"/>
      <c r="F175" s="99"/>
      <c r="G175" s="99"/>
      <c r="H175" s="99"/>
      <c r="I175" s="99"/>
      <c r="J175" s="99"/>
      <c r="K175" s="99"/>
    </row>
    <row r="176" spans="2:11">
      <c r="B176" s="100"/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2:11">
      <c r="B177" s="100"/>
      <c r="C177" s="99"/>
      <c r="D177" s="99"/>
      <c r="E177" s="99"/>
      <c r="F177" s="99"/>
      <c r="G177" s="99"/>
      <c r="H177" s="99"/>
      <c r="I177" s="99"/>
      <c r="J177" s="99"/>
      <c r="K177" s="99"/>
    </row>
    <row r="178" spans="2:11">
      <c r="B178" s="100"/>
      <c r="C178" s="99"/>
      <c r="D178" s="99"/>
      <c r="E178" s="99"/>
      <c r="F178" s="99"/>
      <c r="G178" s="99"/>
      <c r="H178" s="99"/>
      <c r="I178" s="99"/>
      <c r="J178" s="99"/>
      <c r="K178" s="99"/>
    </row>
    <row r="179" spans="2:11">
      <c r="B179" s="100"/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2:11">
      <c r="B180" s="100"/>
      <c r="C180" s="99"/>
      <c r="D180" s="99"/>
      <c r="E180" s="99"/>
      <c r="F180" s="99"/>
      <c r="G180" s="99"/>
      <c r="H180" s="99"/>
      <c r="I180" s="99"/>
      <c r="J180" s="99"/>
      <c r="K180" s="99"/>
    </row>
    <row r="181" spans="2:11">
      <c r="B181" s="100"/>
      <c r="C181" s="99"/>
      <c r="D181" s="99"/>
      <c r="E181" s="99"/>
      <c r="F181" s="99"/>
      <c r="G181" s="99"/>
      <c r="H181" s="99"/>
      <c r="I181" s="99"/>
      <c r="J181" s="99"/>
      <c r="K181" s="99"/>
    </row>
    <row r="182" spans="2:11">
      <c r="B182" s="100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2:11">
      <c r="B183" s="100"/>
      <c r="C183" s="99"/>
      <c r="D183" s="99"/>
      <c r="E183" s="99"/>
      <c r="F183" s="99"/>
      <c r="G183" s="99"/>
      <c r="H183" s="99"/>
      <c r="I183" s="99"/>
      <c r="J183" s="99"/>
      <c r="K183" s="99"/>
    </row>
    <row r="184" spans="2:11">
      <c r="B184" s="100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2:11">
      <c r="B185" s="100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2:11">
      <c r="B186" s="100"/>
      <c r="C186" s="99"/>
      <c r="D186" s="99"/>
      <c r="E186" s="99"/>
      <c r="F186" s="99"/>
      <c r="G186" s="99"/>
      <c r="H186" s="99"/>
      <c r="I186" s="99"/>
      <c r="J186" s="99"/>
      <c r="K186" s="99"/>
    </row>
    <row r="187" spans="2:11">
      <c r="B187" s="100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2:11">
      <c r="B188" s="100"/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2:11">
      <c r="B189" s="100"/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2:11">
      <c r="B190" s="100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2:11">
      <c r="B191" s="100"/>
      <c r="C191" s="99"/>
      <c r="D191" s="99"/>
      <c r="E191" s="99"/>
      <c r="F191" s="99"/>
      <c r="G191" s="99"/>
      <c r="H191" s="99"/>
      <c r="I191" s="99"/>
      <c r="J191" s="99"/>
      <c r="K191" s="99"/>
    </row>
    <row r="192" spans="2:11">
      <c r="B192" s="100"/>
      <c r="C192" s="99"/>
      <c r="D192" s="99"/>
      <c r="E192" s="99"/>
      <c r="F192" s="99"/>
      <c r="G192" s="99"/>
      <c r="H192" s="99"/>
      <c r="I192" s="99"/>
      <c r="J192" s="99"/>
      <c r="K192" s="99"/>
    </row>
    <row r="193" spans="2:11">
      <c r="B193" s="100"/>
      <c r="C193" s="99"/>
      <c r="D193" s="99"/>
      <c r="E193" s="99"/>
      <c r="F193" s="99"/>
      <c r="G193" s="99"/>
      <c r="H193" s="99"/>
      <c r="I193" s="99"/>
      <c r="J193" s="99"/>
      <c r="K193" s="99"/>
    </row>
    <row r="194" spans="2:11">
      <c r="B194" s="100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2:11">
      <c r="B195" s="100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2:11">
      <c r="B196" s="100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2:11">
      <c r="B197" s="100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2:11">
      <c r="B198" s="100"/>
      <c r="C198" s="99"/>
      <c r="D198" s="99"/>
      <c r="E198" s="99"/>
      <c r="F198" s="99"/>
      <c r="G198" s="99"/>
      <c r="H198" s="99"/>
      <c r="I198" s="99"/>
      <c r="J198" s="99"/>
      <c r="K198" s="99"/>
    </row>
    <row r="199" spans="2:11">
      <c r="B199" s="100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2:11">
      <c r="B200" s="100"/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2:11">
      <c r="B201" s="100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2:11">
      <c r="B202" s="100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2:11">
      <c r="B203" s="100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2:11">
      <c r="B204" s="100"/>
      <c r="C204" s="99"/>
      <c r="D204" s="99"/>
      <c r="E204" s="99"/>
      <c r="F204" s="99"/>
      <c r="G204" s="99"/>
      <c r="H204" s="99"/>
      <c r="I204" s="99"/>
      <c r="J204" s="99"/>
      <c r="K204" s="99"/>
    </row>
    <row r="205" spans="2:11">
      <c r="B205" s="100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2:11">
      <c r="B206" s="100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2:11">
      <c r="B207" s="100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2:11">
      <c r="B208" s="100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2:11">
      <c r="B209" s="100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2:11">
      <c r="B210" s="100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2:11">
      <c r="B211" s="100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2:11">
      <c r="B212" s="100"/>
      <c r="C212" s="99"/>
      <c r="D212" s="99"/>
      <c r="E212" s="99"/>
      <c r="F212" s="99"/>
      <c r="G212" s="99"/>
      <c r="H212" s="99"/>
      <c r="I212" s="99"/>
      <c r="J212" s="99"/>
      <c r="K212" s="99"/>
    </row>
    <row r="213" spans="2:11">
      <c r="B213" s="100"/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2:11">
      <c r="B214" s="100"/>
      <c r="C214" s="99"/>
      <c r="D214" s="99"/>
      <c r="E214" s="99"/>
      <c r="F214" s="99"/>
      <c r="G214" s="99"/>
      <c r="H214" s="99"/>
      <c r="I214" s="99"/>
      <c r="J214" s="99"/>
      <c r="K214" s="99"/>
    </row>
    <row r="215" spans="2:11">
      <c r="B215" s="100"/>
      <c r="C215" s="99"/>
      <c r="D215" s="99"/>
      <c r="E215" s="99"/>
      <c r="F215" s="99"/>
      <c r="G215" s="99"/>
      <c r="H215" s="99"/>
      <c r="I215" s="99"/>
      <c r="J215" s="99"/>
      <c r="K215" s="99"/>
    </row>
    <row r="216" spans="2:11">
      <c r="B216" s="100"/>
      <c r="C216" s="99"/>
      <c r="D216" s="99"/>
      <c r="E216" s="99"/>
      <c r="F216" s="99"/>
      <c r="G216" s="99"/>
      <c r="H216" s="99"/>
      <c r="I216" s="99"/>
      <c r="J216" s="99"/>
      <c r="K216" s="99"/>
    </row>
    <row r="217" spans="2:11">
      <c r="B217" s="100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2:11">
      <c r="B218" s="100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2:11">
      <c r="B219" s="100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2:11">
      <c r="B220" s="100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2:11">
      <c r="B221" s="100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2:11">
      <c r="B222" s="100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2:11">
      <c r="B223" s="100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2:11">
      <c r="B224" s="100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2:11">
      <c r="B225" s="100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2:11">
      <c r="B226" s="100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2:11">
      <c r="B227" s="100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2:11">
      <c r="B228" s="100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2:11">
      <c r="B229" s="100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2:11">
      <c r="B230" s="100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2:11">
      <c r="B231" s="100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2:11">
      <c r="B232" s="100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2:11">
      <c r="B233" s="100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2:11">
      <c r="B234" s="100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2:11">
      <c r="B235" s="100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>
      <c r="B236" s="100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>
      <c r="B237" s="100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>
      <c r="B238" s="100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>
      <c r="B239" s="100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>
      <c r="B240" s="100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>
      <c r="B241" s="100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>
      <c r="B242" s="100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>
      <c r="B243" s="100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>
      <c r="B244" s="100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>
      <c r="B245" s="100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>
      <c r="B246" s="100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>
      <c r="B247" s="100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>
      <c r="B248" s="100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>
      <c r="B249" s="100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>
      <c r="B250" s="100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>
      <c r="B251" s="100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>
      <c r="B252" s="100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>
      <c r="B253" s="100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>
      <c r="B254" s="100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>
      <c r="B255" s="100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>
      <c r="B256" s="100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>
      <c r="B257" s="100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>
      <c r="B258" s="100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2:11">
      <c r="B259" s="100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2:11">
      <c r="B260" s="100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2:11">
      <c r="B261" s="100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2:11">
      <c r="B262" s="100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2:11">
      <c r="B263" s="100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2:11">
      <c r="B264" s="100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2:11">
      <c r="B265" s="100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2:11">
      <c r="B266" s="100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2:11">
      <c r="B267" s="100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2:11">
      <c r="B268" s="100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2:11">
      <c r="B269" s="100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2:11">
      <c r="B270" s="100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2:11">
      <c r="B271" s="100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2:11">
      <c r="B272" s="100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2:11">
      <c r="B273" s="100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2:11">
      <c r="B274" s="100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2:11">
      <c r="B275" s="100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2:11">
      <c r="B276" s="100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2:11">
      <c r="B277" s="100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2:11">
      <c r="B278" s="100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2:11">
      <c r="B279" s="100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2:11">
      <c r="B280" s="100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2:11">
      <c r="B281" s="100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2:11">
      <c r="B282" s="100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2:11">
      <c r="B283" s="100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2:11">
      <c r="B284" s="100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2:11">
      <c r="B285" s="100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2:11">
      <c r="B286" s="100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2:11">
      <c r="B287" s="100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2:11">
      <c r="B288" s="100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2:11">
      <c r="B289" s="100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2:11">
      <c r="B290" s="100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2:11">
      <c r="B291" s="100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2:11">
      <c r="B292" s="100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2:11">
      <c r="B293" s="100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2:11">
      <c r="B294" s="100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2:11">
      <c r="B295" s="100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2:11">
      <c r="B296" s="100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2:11">
      <c r="B297" s="100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2:11">
      <c r="B298" s="100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2:11">
      <c r="B299" s="100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2:11">
      <c r="B300" s="100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2:11">
      <c r="B301" s="100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2:11">
      <c r="B302" s="100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2:11">
      <c r="B303" s="100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2:11">
      <c r="B304" s="100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2:11">
      <c r="B305" s="100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2:11">
      <c r="B306" s="100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2:11">
      <c r="B307" s="100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2:11">
      <c r="B308" s="100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2:11">
      <c r="B309" s="100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2:11">
      <c r="B310" s="100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2:11">
      <c r="B311" s="100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2:11">
      <c r="B312" s="100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2:11">
      <c r="B313" s="100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2:11">
      <c r="B314" s="100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2:11">
      <c r="B315" s="100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2:11">
      <c r="B316" s="100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2:11">
      <c r="B317" s="100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2:11">
      <c r="B318" s="100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2:11">
      <c r="B319" s="100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2:11">
      <c r="B320" s="100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2:11">
      <c r="B321" s="100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>
      <c r="B322" s="100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2:11">
      <c r="B323" s="100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2:11">
      <c r="B324" s="100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2:11">
      <c r="B325" s="100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2:11">
      <c r="B326" s="100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2:11">
      <c r="B327" s="100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2:11">
      <c r="B328" s="100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2:11">
      <c r="B329" s="100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2:11">
      <c r="B330" s="100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2:11">
      <c r="B331" s="100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2:11">
      <c r="B332" s="100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2:11">
      <c r="B333" s="100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2:11">
      <c r="B334" s="100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2:11">
      <c r="B335" s="100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2:11">
      <c r="B336" s="100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2:11">
      <c r="B337" s="100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2:11">
      <c r="B338" s="100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2:11">
      <c r="B339" s="100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2:11">
      <c r="B340" s="100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2:11">
      <c r="B341" s="100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2:11">
      <c r="B342" s="100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2:11">
      <c r="B343" s="100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2:11">
      <c r="B344" s="100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2:11">
      <c r="B345" s="100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2:11">
      <c r="B346" s="100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2:11">
      <c r="B347" s="100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2:11">
      <c r="B348" s="100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2:11">
      <c r="B349" s="100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2:11">
      <c r="B350" s="100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2:11">
      <c r="B351" s="100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2:11">
      <c r="B352" s="100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2:11">
      <c r="B353" s="100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2:11">
      <c r="B354" s="100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2:11">
      <c r="B355" s="100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2:11">
      <c r="B356" s="100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2:11">
      <c r="B357" s="100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2:11">
      <c r="B358" s="100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2:11">
      <c r="B359" s="100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11">
      <c r="B360" s="100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2:11">
      <c r="B361" s="100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2:11">
      <c r="B362" s="100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2:11">
      <c r="B363" s="100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2:11">
      <c r="B364" s="100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2:11">
      <c r="B365" s="100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2:11">
      <c r="B366" s="100"/>
      <c r="C366" s="99"/>
      <c r="D366" s="99"/>
      <c r="E366" s="99"/>
      <c r="F366" s="99"/>
      <c r="G366" s="99"/>
      <c r="H366" s="99"/>
      <c r="I366" s="99"/>
      <c r="J366" s="99"/>
      <c r="K366" s="99"/>
    </row>
    <row r="367" spans="2:11">
      <c r="B367" s="100"/>
      <c r="C367" s="99"/>
      <c r="D367" s="99"/>
      <c r="E367" s="99"/>
      <c r="F367" s="99"/>
      <c r="G367" s="99"/>
      <c r="H367" s="99"/>
      <c r="I367" s="99"/>
      <c r="J367" s="99"/>
      <c r="K367" s="99"/>
    </row>
    <row r="368" spans="2:11">
      <c r="B368" s="100"/>
      <c r="C368" s="99"/>
      <c r="D368" s="99"/>
      <c r="E368" s="99"/>
      <c r="F368" s="99"/>
      <c r="G368" s="99"/>
      <c r="H368" s="99"/>
      <c r="I368" s="99"/>
      <c r="J368" s="99"/>
      <c r="K368" s="99"/>
    </row>
    <row r="369" spans="2:11">
      <c r="B369" s="100"/>
      <c r="C369" s="99"/>
      <c r="D369" s="99"/>
      <c r="E369" s="99"/>
      <c r="F369" s="99"/>
      <c r="G369" s="99"/>
      <c r="H369" s="99"/>
      <c r="I369" s="99"/>
      <c r="J369" s="99"/>
      <c r="K369" s="99"/>
    </row>
    <row r="370" spans="2:11">
      <c r="B370" s="100"/>
      <c r="C370" s="99"/>
      <c r="D370" s="99"/>
      <c r="E370" s="99"/>
      <c r="F370" s="99"/>
      <c r="G370" s="99"/>
      <c r="H370" s="99"/>
      <c r="I370" s="99"/>
      <c r="J370" s="99"/>
      <c r="K370" s="99"/>
    </row>
    <row r="371" spans="2:11">
      <c r="B371" s="100"/>
      <c r="C371" s="99"/>
      <c r="D371" s="99"/>
      <c r="E371" s="99"/>
      <c r="F371" s="99"/>
      <c r="G371" s="99"/>
      <c r="H371" s="99"/>
      <c r="I371" s="99"/>
      <c r="J371" s="99"/>
      <c r="K371" s="99"/>
    </row>
    <row r="372" spans="2:11">
      <c r="B372" s="100"/>
      <c r="C372" s="99"/>
      <c r="D372" s="99"/>
      <c r="E372" s="99"/>
      <c r="F372" s="99"/>
      <c r="G372" s="99"/>
      <c r="H372" s="99"/>
      <c r="I372" s="99"/>
      <c r="J372" s="99"/>
      <c r="K372" s="99"/>
    </row>
    <row r="373" spans="2:11">
      <c r="B373" s="100"/>
      <c r="C373" s="99"/>
      <c r="D373" s="99"/>
      <c r="E373" s="99"/>
      <c r="F373" s="99"/>
      <c r="G373" s="99"/>
      <c r="H373" s="99"/>
      <c r="I373" s="99"/>
      <c r="J373" s="99"/>
      <c r="K373" s="99"/>
    </row>
    <row r="374" spans="2:11">
      <c r="B374" s="100"/>
      <c r="C374" s="99"/>
      <c r="D374" s="99"/>
      <c r="E374" s="99"/>
      <c r="F374" s="99"/>
      <c r="G374" s="99"/>
      <c r="H374" s="99"/>
      <c r="I374" s="99"/>
      <c r="J374" s="99"/>
      <c r="K374" s="99"/>
    </row>
    <row r="375" spans="2:11">
      <c r="B375" s="100"/>
      <c r="C375" s="99"/>
      <c r="D375" s="99"/>
      <c r="E375" s="99"/>
      <c r="F375" s="99"/>
      <c r="G375" s="99"/>
      <c r="H375" s="99"/>
      <c r="I375" s="99"/>
      <c r="J375" s="99"/>
      <c r="K375" s="99"/>
    </row>
    <row r="376" spans="2:11">
      <c r="B376" s="100"/>
      <c r="C376" s="99"/>
      <c r="D376" s="99"/>
      <c r="E376" s="99"/>
      <c r="F376" s="99"/>
      <c r="G376" s="99"/>
      <c r="H376" s="99"/>
      <c r="I376" s="99"/>
      <c r="J376" s="99"/>
      <c r="K376" s="99"/>
    </row>
    <row r="377" spans="2:11">
      <c r="B377" s="100"/>
      <c r="C377" s="99"/>
      <c r="D377" s="99"/>
      <c r="E377" s="99"/>
      <c r="F377" s="99"/>
      <c r="G377" s="99"/>
      <c r="H377" s="99"/>
      <c r="I377" s="99"/>
      <c r="J377" s="99"/>
      <c r="K377" s="99"/>
    </row>
    <row r="378" spans="2:11">
      <c r="B378" s="100"/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2:11">
      <c r="B379" s="100"/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2:11">
      <c r="B380" s="100"/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2:11">
      <c r="B381" s="100"/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2:11">
      <c r="B382" s="100"/>
      <c r="C382" s="99"/>
      <c r="D382" s="99"/>
      <c r="E382" s="99"/>
      <c r="F382" s="99"/>
      <c r="G382" s="99"/>
      <c r="H382" s="99"/>
      <c r="I382" s="99"/>
      <c r="J382" s="99"/>
      <c r="K382" s="99"/>
    </row>
    <row r="383" spans="2:11">
      <c r="B383" s="100"/>
      <c r="C383" s="99"/>
      <c r="D383" s="99"/>
      <c r="E383" s="99"/>
      <c r="F383" s="99"/>
      <c r="G383" s="99"/>
      <c r="H383" s="99"/>
      <c r="I383" s="99"/>
      <c r="J383" s="99"/>
      <c r="K383" s="99"/>
    </row>
    <row r="384" spans="2:11">
      <c r="B384" s="100"/>
      <c r="C384" s="99"/>
      <c r="D384" s="99"/>
      <c r="E384" s="99"/>
      <c r="F384" s="99"/>
      <c r="G384" s="99"/>
      <c r="H384" s="99"/>
      <c r="I384" s="99"/>
      <c r="J384" s="99"/>
      <c r="K384" s="99"/>
    </row>
    <row r="385" spans="2:11">
      <c r="B385" s="100"/>
      <c r="C385" s="99"/>
      <c r="D385" s="99"/>
      <c r="E385" s="99"/>
      <c r="F385" s="99"/>
      <c r="G385" s="99"/>
      <c r="H385" s="99"/>
      <c r="I385" s="99"/>
      <c r="J385" s="99"/>
      <c r="K385" s="99"/>
    </row>
    <row r="386" spans="2:11">
      <c r="B386" s="100"/>
      <c r="C386" s="99"/>
      <c r="D386" s="99"/>
      <c r="E386" s="99"/>
      <c r="F386" s="99"/>
      <c r="G386" s="99"/>
      <c r="H386" s="99"/>
      <c r="I386" s="99"/>
      <c r="J386" s="99"/>
      <c r="K386" s="99"/>
    </row>
    <row r="387" spans="2:11">
      <c r="B387" s="100"/>
      <c r="C387" s="99"/>
      <c r="D387" s="99"/>
      <c r="E387" s="99"/>
      <c r="F387" s="99"/>
      <c r="G387" s="99"/>
      <c r="H387" s="99"/>
      <c r="I387" s="99"/>
      <c r="J387" s="99"/>
      <c r="K387" s="99"/>
    </row>
    <row r="388" spans="2:11">
      <c r="B388" s="100"/>
      <c r="C388" s="99"/>
      <c r="D388" s="99"/>
      <c r="E388" s="99"/>
      <c r="F388" s="99"/>
      <c r="G388" s="99"/>
      <c r="H388" s="99"/>
      <c r="I388" s="99"/>
      <c r="J388" s="99"/>
      <c r="K388" s="99"/>
    </row>
    <row r="389" spans="2:11">
      <c r="B389" s="100"/>
      <c r="C389" s="99"/>
      <c r="D389" s="99"/>
      <c r="E389" s="99"/>
      <c r="F389" s="99"/>
      <c r="G389" s="99"/>
      <c r="H389" s="99"/>
      <c r="I389" s="99"/>
      <c r="J389" s="99"/>
      <c r="K389" s="99"/>
    </row>
    <row r="390" spans="2:11">
      <c r="B390" s="100"/>
      <c r="C390" s="99"/>
      <c r="D390" s="99"/>
      <c r="E390" s="99"/>
      <c r="F390" s="99"/>
      <c r="G390" s="99"/>
      <c r="H390" s="99"/>
      <c r="I390" s="99"/>
      <c r="J390" s="99"/>
      <c r="K390" s="99"/>
    </row>
    <row r="391" spans="2:11">
      <c r="B391" s="100"/>
      <c r="C391" s="99"/>
      <c r="D391" s="99"/>
      <c r="E391" s="99"/>
      <c r="F391" s="99"/>
      <c r="G391" s="99"/>
      <c r="H391" s="99"/>
      <c r="I391" s="99"/>
      <c r="J391" s="99"/>
      <c r="K391" s="99"/>
    </row>
    <row r="392" spans="2:11">
      <c r="B392" s="100"/>
      <c r="C392" s="99"/>
      <c r="D392" s="99"/>
      <c r="E392" s="99"/>
      <c r="F392" s="99"/>
      <c r="G392" s="99"/>
      <c r="H392" s="99"/>
      <c r="I392" s="99"/>
      <c r="J392" s="99"/>
      <c r="K392" s="99"/>
    </row>
    <row r="393" spans="2:11">
      <c r="B393" s="100"/>
      <c r="C393" s="99"/>
      <c r="D393" s="99"/>
      <c r="E393" s="99"/>
      <c r="F393" s="99"/>
      <c r="G393" s="99"/>
      <c r="H393" s="99"/>
      <c r="I393" s="99"/>
      <c r="J393" s="99"/>
      <c r="K393" s="99"/>
    </row>
    <row r="394" spans="2:11">
      <c r="B394" s="100"/>
      <c r="C394" s="99"/>
      <c r="D394" s="99"/>
      <c r="E394" s="99"/>
      <c r="F394" s="99"/>
      <c r="G394" s="99"/>
      <c r="H394" s="99"/>
      <c r="I394" s="99"/>
      <c r="J394" s="99"/>
      <c r="K394" s="99"/>
    </row>
    <row r="395" spans="2:11">
      <c r="B395" s="100"/>
      <c r="C395" s="99"/>
      <c r="D395" s="99"/>
      <c r="E395" s="99"/>
      <c r="F395" s="99"/>
      <c r="G395" s="99"/>
      <c r="H395" s="99"/>
      <c r="I395" s="99"/>
      <c r="J395" s="99"/>
      <c r="K395" s="99"/>
    </row>
    <row r="396" spans="2:11">
      <c r="B396" s="100"/>
      <c r="C396" s="99"/>
      <c r="D396" s="99"/>
      <c r="E396" s="99"/>
      <c r="F396" s="99"/>
      <c r="G396" s="99"/>
      <c r="H396" s="99"/>
      <c r="I396" s="99"/>
      <c r="J396" s="99"/>
      <c r="K396" s="99"/>
    </row>
    <row r="397" spans="2:11">
      <c r="B397" s="100"/>
      <c r="C397" s="99"/>
      <c r="D397" s="99"/>
      <c r="E397" s="99"/>
      <c r="F397" s="99"/>
      <c r="G397" s="99"/>
      <c r="H397" s="99"/>
      <c r="I397" s="99"/>
      <c r="J397" s="99"/>
      <c r="K397" s="99"/>
    </row>
    <row r="398" spans="2:11">
      <c r="B398" s="100"/>
      <c r="C398" s="99"/>
      <c r="D398" s="99"/>
      <c r="E398" s="99"/>
      <c r="F398" s="99"/>
      <c r="G398" s="99"/>
      <c r="H398" s="99"/>
      <c r="I398" s="99"/>
      <c r="J398" s="99"/>
      <c r="K398" s="99"/>
    </row>
    <row r="399" spans="2:11">
      <c r="B399" s="100"/>
      <c r="C399" s="99"/>
      <c r="D399" s="99"/>
      <c r="E399" s="99"/>
      <c r="F399" s="99"/>
      <c r="G399" s="99"/>
      <c r="H399" s="99"/>
      <c r="I399" s="99"/>
      <c r="J399" s="99"/>
      <c r="K399" s="99"/>
    </row>
    <row r="400" spans="2:11">
      <c r="B400" s="100"/>
      <c r="C400" s="99"/>
      <c r="D400" s="99"/>
      <c r="E400" s="99"/>
      <c r="F400" s="99"/>
      <c r="G400" s="99"/>
      <c r="H400" s="99"/>
      <c r="I400" s="99"/>
      <c r="J400" s="99"/>
      <c r="K400" s="99"/>
    </row>
    <row r="401" spans="2:11">
      <c r="B401" s="100"/>
      <c r="C401" s="99"/>
      <c r="D401" s="99"/>
      <c r="E401" s="99"/>
      <c r="F401" s="99"/>
      <c r="G401" s="99"/>
      <c r="H401" s="99"/>
      <c r="I401" s="99"/>
      <c r="J401" s="99"/>
      <c r="K401" s="99"/>
    </row>
    <row r="402" spans="2:11">
      <c r="B402" s="100"/>
      <c r="C402" s="99"/>
      <c r="D402" s="99"/>
      <c r="E402" s="99"/>
      <c r="F402" s="99"/>
      <c r="G402" s="99"/>
      <c r="H402" s="99"/>
      <c r="I402" s="99"/>
      <c r="J402" s="99"/>
      <c r="K402" s="99"/>
    </row>
    <row r="403" spans="2:11">
      <c r="B403" s="100"/>
      <c r="C403" s="99"/>
      <c r="D403" s="99"/>
      <c r="E403" s="99"/>
      <c r="F403" s="99"/>
      <c r="G403" s="99"/>
      <c r="H403" s="99"/>
      <c r="I403" s="99"/>
      <c r="J403" s="99"/>
      <c r="K403" s="99"/>
    </row>
    <row r="404" spans="2:11">
      <c r="B404" s="100"/>
      <c r="C404" s="99"/>
      <c r="D404" s="99"/>
      <c r="E404" s="99"/>
      <c r="F404" s="99"/>
      <c r="G404" s="99"/>
      <c r="H404" s="99"/>
      <c r="I404" s="99"/>
      <c r="J404" s="99"/>
      <c r="K404" s="99"/>
    </row>
    <row r="405" spans="2:11">
      <c r="B405" s="100"/>
      <c r="C405" s="99"/>
      <c r="D405" s="99"/>
      <c r="E405" s="99"/>
      <c r="F405" s="99"/>
      <c r="G405" s="99"/>
      <c r="H405" s="99"/>
      <c r="I405" s="99"/>
      <c r="J405" s="99"/>
      <c r="K405" s="99"/>
    </row>
    <row r="406" spans="2:11">
      <c r="B406" s="100"/>
      <c r="C406" s="99"/>
      <c r="D406" s="99"/>
      <c r="E406" s="99"/>
      <c r="F406" s="99"/>
      <c r="G406" s="99"/>
      <c r="H406" s="99"/>
      <c r="I406" s="99"/>
      <c r="J406" s="99"/>
      <c r="K406" s="99"/>
    </row>
    <row r="407" spans="2:11">
      <c r="B407" s="100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2:11">
      <c r="B408" s="100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2:11">
      <c r="B409" s="100"/>
      <c r="C409" s="99"/>
      <c r="D409" s="99"/>
      <c r="E409" s="99"/>
      <c r="F409" s="99"/>
      <c r="G409" s="99"/>
      <c r="H409" s="99"/>
      <c r="I409" s="99"/>
      <c r="J409" s="99"/>
      <c r="K409" s="99"/>
    </row>
    <row r="410" spans="2:11">
      <c r="B410" s="100"/>
      <c r="C410" s="99"/>
      <c r="D410" s="99"/>
      <c r="E410" s="99"/>
      <c r="F410" s="99"/>
      <c r="G410" s="99"/>
      <c r="H410" s="99"/>
      <c r="I410" s="99"/>
      <c r="J410" s="99"/>
      <c r="K410" s="99"/>
    </row>
    <row r="411" spans="2:11">
      <c r="B411" s="100"/>
      <c r="C411" s="99"/>
      <c r="D411" s="99"/>
      <c r="E411" s="99"/>
      <c r="F411" s="99"/>
      <c r="G411" s="99"/>
      <c r="H411" s="99"/>
      <c r="I411" s="99"/>
      <c r="J411" s="99"/>
      <c r="K411" s="99"/>
    </row>
    <row r="412" spans="2:11">
      <c r="B412" s="100"/>
      <c r="C412" s="99"/>
      <c r="D412" s="99"/>
      <c r="E412" s="99"/>
      <c r="F412" s="99"/>
      <c r="G412" s="99"/>
      <c r="H412" s="99"/>
      <c r="I412" s="99"/>
      <c r="J412" s="99"/>
      <c r="K412" s="99"/>
    </row>
    <row r="413" spans="2:11">
      <c r="B413" s="100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2:11">
      <c r="B414" s="100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2:11">
      <c r="B415" s="100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2:11">
      <c r="B416" s="100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2:11">
      <c r="B417" s="100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2:11">
      <c r="B418" s="100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2:11">
      <c r="B419" s="100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2:11">
      <c r="B420" s="100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2:11">
      <c r="B421" s="100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2:11">
      <c r="B422" s="100"/>
      <c r="C422" s="99"/>
      <c r="D422" s="99"/>
      <c r="E422" s="99"/>
      <c r="F422" s="99"/>
      <c r="G422" s="99"/>
      <c r="H422" s="99"/>
      <c r="I422" s="99"/>
      <c r="J422" s="99"/>
      <c r="K422" s="99"/>
    </row>
    <row r="423" spans="2:11">
      <c r="B423" s="100"/>
      <c r="C423" s="99"/>
      <c r="D423" s="99"/>
      <c r="E423" s="99"/>
      <c r="F423" s="99"/>
      <c r="G423" s="99"/>
      <c r="H423" s="99"/>
      <c r="I423" s="99"/>
      <c r="J423" s="99"/>
      <c r="K423" s="99"/>
    </row>
    <row r="424" spans="2:11">
      <c r="B424" s="100"/>
      <c r="C424" s="99"/>
      <c r="D424" s="99"/>
      <c r="E424" s="99"/>
      <c r="F424" s="99"/>
      <c r="G424" s="99"/>
      <c r="H424" s="99"/>
      <c r="I424" s="99"/>
      <c r="J424" s="99"/>
      <c r="K424" s="99"/>
    </row>
    <row r="425" spans="2:11">
      <c r="B425" s="100"/>
      <c r="C425" s="99"/>
      <c r="D425" s="99"/>
      <c r="E425" s="99"/>
      <c r="F425" s="99"/>
      <c r="G425" s="99"/>
      <c r="H425" s="99"/>
      <c r="I425" s="99"/>
      <c r="J425" s="99"/>
      <c r="K425" s="99"/>
    </row>
    <row r="426" spans="2:11">
      <c r="B426" s="100"/>
      <c r="C426" s="99"/>
      <c r="D426" s="99"/>
      <c r="E426" s="99"/>
      <c r="F426" s="99"/>
      <c r="G426" s="99"/>
      <c r="H426" s="99"/>
      <c r="I426" s="99"/>
      <c r="J426" s="99"/>
      <c r="K426" s="99"/>
    </row>
    <row r="427" spans="2:11">
      <c r="B427" s="100"/>
      <c r="C427" s="99"/>
      <c r="D427" s="99"/>
      <c r="E427" s="99"/>
      <c r="F427" s="99"/>
      <c r="G427" s="99"/>
      <c r="H427" s="99"/>
      <c r="I427" s="99"/>
      <c r="J427" s="99"/>
      <c r="K427" s="99"/>
    </row>
    <row r="428" spans="2:11">
      <c r="B428" s="100"/>
      <c r="C428" s="99"/>
      <c r="D428" s="99"/>
      <c r="E428" s="99"/>
      <c r="F428" s="99"/>
      <c r="G428" s="99"/>
      <c r="H428" s="99"/>
      <c r="I428" s="99"/>
      <c r="J428" s="99"/>
      <c r="K428" s="99"/>
    </row>
    <row r="429" spans="2:11">
      <c r="B429" s="100"/>
      <c r="C429" s="99"/>
      <c r="D429" s="99"/>
      <c r="E429" s="99"/>
      <c r="F429" s="99"/>
      <c r="G429" s="99"/>
      <c r="H429" s="99"/>
      <c r="I429" s="99"/>
      <c r="J429" s="99"/>
      <c r="K429" s="99"/>
    </row>
    <row r="430" spans="2:11">
      <c r="B430" s="100"/>
      <c r="C430" s="99"/>
      <c r="D430" s="99"/>
      <c r="E430" s="99"/>
      <c r="F430" s="99"/>
      <c r="G430" s="99"/>
      <c r="H430" s="99"/>
      <c r="I430" s="99"/>
      <c r="J430" s="99"/>
      <c r="K430" s="99"/>
    </row>
    <row r="431" spans="2:11">
      <c r="B431" s="100"/>
      <c r="C431" s="99"/>
      <c r="D431" s="99"/>
      <c r="E431" s="99"/>
      <c r="F431" s="99"/>
      <c r="G431" s="99"/>
      <c r="H431" s="99"/>
      <c r="I431" s="99"/>
      <c r="J431" s="99"/>
      <c r="K431" s="99"/>
    </row>
    <row r="432" spans="2:11">
      <c r="B432" s="100"/>
      <c r="C432" s="99"/>
      <c r="D432" s="99"/>
      <c r="E432" s="99"/>
      <c r="F432" s="99"/>
      <c r="G432" s="99"/>
      <c r="H432" s="99"/>
      <c r="I432" s="99"/>
      <c r="J432" s="99"/>
      <c r="K432" s="99"/>
    </row>
    <row r="433" spans="2:11">
      <c r="B433" s="100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2:11">
      <c r="B434" s="100"/>
      <c r="C434" s="99"/>
      <c r="D434" s="99"/>
      <c r="E434" s="99"/>
      <c r="F434" s="99"/>
      <c r="G434" s="99"/>
      <c r="H434" s="99"/>
      <c r="I434" s="99"/>
      <c r="J434" s="99"/>
      <c r="K434" s="99"/>
    </row>
    <row r="435" spans="2:11">
      <c r="B435" s="100"/>
      <c r="C435" s="99"/>
      <c r="D435" s="99"/>
      <c r="E435" s="99"/>
      <c r="F435" s="99"/>
      <c r="G435" s="99"/>
      <c r="H435" s="99"/>
      <c r="I435" s="99"/>
      <c r="J435" s="99"/>
      <c r="K435" s="99"/>
    </row>
    <row r="436" spans="2:11">
      <c r="B436" s="100"/>
      <c r="C436" s="99"/>
      <c r="D436" s="99"/>
      <c r="E436" s="99"/>
      <c r="F436" s="99"/>
      <c r="G436" s="99"/>
      <c r="H436" s="99"/>
      <c r="I436" s="99"/>
      <c r="J436" s="99"/>
      <c r="K436" s="99"/>
    </row>
    <row r="437" spans="2:11">
      <c r="B437" s="100"/>
      <c r="C437" s="99"/>
      <c r="D437" s="99"/>
      <c r="E437" s="99"/>
      <c r="F437" s="99"/>
      <c r="G437" s="99"/>
      <c r="H437" s="99"/>
      <c r="I437" s="99"/>
      <c r="J437" s="99"/>
      <c r="K437" s="99"/>
    </row>
    <row r="438" spans="2:11">
      <c r="B438" s="100"/>
      <c r="C438" s="99"/>
      <c r="D438" s="99"/>
      <c r="E438" s="99"/>
      <c r="F438" s="99"/>
      <c r="G438" s="99"/>
      <c r="H438" s="99"/>
      <c r="I438" s="99"/>
      <c r="J438" s="99"/>
      <c r="K438" s="99"/>
    </row>
    <row r="439" spans="2:11">
      <c r="B439" s="100"/>
      <c r="C439" s="99"/>
      <c r="D439" s="99"/>
      <c r="E439" s="99"/>
      <c r="F439" s="99"/>
      <c r="G439" s="99"/>
      <c r="H439" s="99"/>
      <c r="I439" s="99"/>
      <c r="J439" s="99"/>
      <c r="K439" s="99"/>
    </row>
    <row r="440" spans="2:11">
      <c r="B440" s="100"/>
      <c r="C440" s="99"/>
      <c r="D440" s="99"/>
      <c r="E440" s="99"/>
      <c r="F440" s="99"/>
      <c r="G440" s="99"/>
      <c r="H440" s="99"/>
      <c r="I440" s="99"/>
      <c r="J440" s="99"/>
      <c r="K440" s="99"/>
    </row>
    <row r="441" spans="2:11">
      <c r="B441" s="100"/>
      <c r="C441" s="99"/>
      <c r="D441" s="99"/>
      <c r="E441" s="99"/>
      <c r="F441" s="99"/>
      <c r="G441" s="99"/>
      <c r="H441" s="99"/>
      <c r="I441" s="99"/>
      <c r="J441" s="99"/>
      <c r="K441" s="99"/>
    </row>
    <row r="442" spans="2:11">
      <c r="B442" s="100"/>
      <c r="C442" s="99"/>
      <c r="D442" s="99"/>
      <c r="E442" s="99"/>
      <c r="F442" s="99"/>
      <c r="G442" s="99"/>
      <c r="H442" s="99"/>
      <c r="I442" s="99"/>
      <c r="J442" s="99"/>
      <c r="K442" s="99"/>
    </row>
    <row r="443" spans="2:11">
      <c r="B443" s="100"/>
      <c r="C443" s="99"/>
      <c r="D443" s="99"/>
      <c r="E443" s="99"/>
      <c r="F443" s="99"/>
      <c r="G443" s="99"/>
      <c r="H443" s="99"/>
      <c r="I443" s="99"/>
      <c r="J443" s="99"/>
      <c r="K443" s="99"/>
    </row>
    <row r="444" spans="2:11">
      <c r="B444" s="100"/>
      <c r="C444" s="99"/>
      <c r="D444" s="99"/>
      <c r="E444" s="99"/>
      <c r="F444" s="99"/>
      <c r="G444" s="99"/>
      <c r="H444" s="99"/>
      <c r="I444" s="99"/>
      <c r="J444" s="99"/>
      <c r="K444" s="99"/>
    </row>
    <row r="445" spans="2:11">
      <c r="B445" s="100"/>
      <c r="C445" s="99"/>
      <c r="D445" s="99"/>
      <c r="E445" s="99"/>
      <c r="F445" s="99"/>
      <c r="G445" s="99"/>
      <c r="H445" s="99"/>
      <c r="I445" s="99"/>
      <c r="J445" s="99"/>
      <c r="K445" s="99"/>
    </row>
    <row r="446" spans="2:11">
      <c r="B446" s="100"/>
      <c r="C446" s="99"/>
      <c r="D446" s="99"/>
      <c r="E446" s="99"/>
      <c r="F446" s="99"/>
      <c r="G446" s="99"/>
      <c r="H446" s="99"/>
      <c r="I446" s="99"/>
      <c r="J446" s="99"/>
      <c r="K446" s="99"/>
    </row>
    <row r="447" spans="2:11">
      <c r="B447" s="100"/>
      <c r="C447" s="99"/>
      <c r="D447" s="99"/>
      <c r="E447" s="99"/>
      <c r="F447" s="99"/>
      <c r="G447" s="99"/>
      <c r="H447" s="99"/>
      <c r="I447" s="99"/>
      <c r="J447" s="99"/>
      <c r="K447" s="99"/>
    </row>
    <row r="448" spans="2:11">
      <c r="B448" s="100"/>
      <c r="C448" s="99"/>
      <c r="D448" s="99"/>
      <c r="E448" s="99"/>
      <c r="F448" s="99"/>
      <c r="G448" s="99"/>
      <c r="H448" s="99"/>
      <c r="I448" s="99"/>
      <c r="J448" s="99"/>
      <c r="K448" s="99"/>
    </row>
    <row r="449" spans="2:11">
      <c r="B449" s="100"/>
      <c r="C449" s="99"/>
      <c r="D449" s="99"/>
      <c r="E449" s="99"/>
      <c r="F449" s="99"/>
      <c r="G449" s="99"/>
      <c r="H449" s="99"/>
      <c r="I449" s="99"/>
      <c r="J449" s="99"/>
      <c r="K449" s="99"/>
    </row>
    <row r="450" spans="2:11">
      <c r="B450" s="100"/>
      <c r="C450" s="99"/>
      <c r="D450" s="99"/>
      <c r="E450" s="99"/>
      <c r="F450" s="99"/>
      <c r="G450" s="99"/>
      <c r="H450" s="99"/>
      <c r="I450" s="99"/>
      <c r="J450" s="99"/>
      <c r="K450" s="99"/>
    </row>
    <row r="451" spans="2:11">
      <c r="B451" s="100"/>
      <c r="C451" s="99"/>
      <c r="D451" s="99"/>
      <c r="E451" s="99"/>
      <c r="F451" s="99"/>
      <c r="G451" s="99"/>
      <c r="H451" s="99"/>
      <c r="I451" s="99"/>
      <c r="J451" s="99"/>
      <c r="K451" s="99"/>
    </row>
    <row r="452" spans="2:11">
      <c r="B452" s="100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2:11">
      <c r="B453" s="100"/>
      <c r="C453" s="99"/>
      <c r="D453" s="99"/>
      <c r="E453" s="99"/>
      <c r="F453" s="99"/>
      <c r="G453" s="99"/>
      <c r="H453" s="99"/>
      <c r="I453" s="99"/>
      <c r="J453" s="99"/>
      <c r="K453" s="99"/>
    </row>
    <row r="454" spans="2:11">
      <c r="B454" s="100"/>
      <c r="C454" s="99"/>
      <c r="D454" s="99"/>
      <c r="E454" s="99"/>
      <c r="F454" s="99"/>
      <c r="G454" s="99"/>
      <c r="H454" s="99"/>
      <c r="I454" s="99"/>
      <c r="J454" s="99"/>
      <c r="K454" s="99"/>
    </row>
    <row r="455" spans="2:11">
      <c r="B455" s="100"/>
      <c r="C455" s="99"/>
      <c r="D455" s="99"/>
      <c r="E455" s="99"/>
      <c r="F455" s="99"/>
      <c r="G455" s="99"/>
      <c r="H455" s="99"/>
      <c r="I455" s="99"/>
      <c r="J455" s="99"/>
      <c r="K455" s="99"/>
    </row>
    <row r="456" spans="2:11">
      <c r="B456" s="100"/>
      <c r="C456" s="99"/>
      <c r="D456" s="99"/>
      <c r="E456" s="99"/>
      <c r="F456" s="99"/>
      <c r="G456" s="99"/>
      <c r="H456" s="99"/>
      <c r="I456" s="99"/>
      <c r="J456" s="99"/>
      <c r="K456" s="99"/>
    </row>
    <row r="457" spans="2:11">
      <c r="B457" s="100"/>
      <c r="C457" s="99"/>
      <c r="D457" s="99"/>
      <c r="E457" s="99"/>
      <c r="F457" s="99"/>
      <c r="G457" s="99"/>
      <c r="H457" s="99"/>
      <c r="I457" s="99"/>
      <c r="J457" s="99"/>
      <c r="K457" s="99"/>
    </row>
    <row r="458" spans="2:11">
      <c r="B458" s="100"/>
      <c r="C458" s="99"/>
      <c r="D458" s="99"/>
      <c r="E458" s="99"/>
      <c r="F458" s="99"/>
      <c r="G458" s="99"/>
      <c r="H458" s="99"/>
      <c r="I458" s="99"/>
      <c r="J458" s="99"/>
      <c r="K458" s="99"/>
    </row>
    <row r="459" spans="2:11">
      <c r="B459" s="100"/>
      <c r="C459" s="99"/>
      <c r="D459" s="99"/>
      <c r="E459" s="99"/>
      <c r="F459" s="99"/>
      <c r="G459" s="99"/>
      <c r="H459" s="99"/>
      <c r="I459" s="99"/>
      <c r="J459" s="99"/>
      <c r="K459" s="99"/>
    </row>
    <row r="460" spans="2:11">
      <c r="B460" s="100"/>
      <c r="C460" s="99"/>
      <c r="D460" s="99"/>
      <c r="E460" s="99"/>
      <c r="F460" s="99"/>
      <c r="G460" s="99"/>
      <c r="H460" s="99"/>
      <c r="I460" s="99"/>
      <c r="J460" s="99"/>
      <c r="K460" s="99"/>
    </row>
    <row r="461" spans="2:11">
      <c r="B461" s="100"/>
      <c r="C461" s="99"/>
      <c r="D461" s="99"/>
      <c r="E461" s="99"/>
      <c r="F461" s="99"/>
      <c r="G461" s="99"/>
      <c r="H461" s="99"/>
      <c r="I461" s="99"/>
      <c r="J461" s="99"/>
      <c r="K461" s="99"/>
    </row>
    <row r="462" spans="2:11">
      <c r="B462" s="100"/>
      <c r="C462" s="99"/>
      <c r="D462" s="99"/>
      <c r="E462" s="99"/>
      <c r="F462" s="99"/>
      <c r="G462" s="99"/>
      <c r="H462" s="99"/>
      <c r="I462" s="99"/>
      <c r="J462" s="99"/>
      <c r="K462" s="99"/>
    </row>
    <row r="463" spans="2:11">
      <c r="B463" s="100"/>
      <c r="C463" s="99"/>
      <c r="D463" s="99"/>
      <c r="E463" s="99"/>
      <c r="F463" s="99"/>
      <c r="G463" s="99"/>
      <c r="H463" s="99"/>
      <c r="I463" s="99"/>
      <c r="J463" s="99"/>
      <c r="K463" s="99"/>
    </row>
    <row r="464" spans="2:11">
      <c r="B464" s="100"/>
      <c r="C464" s="99"/>
      <c r="D464" s="99"/>
      <c r="E464" s="99"/>
      <c r="F464" s="99"/>
      <c r="G464" s="99"/>
      <c r="H464" s="99"/>
      <c r="I464" s="99"/>
      <c r="J464" s="99"/>
      <c r="K464" s="99"/>
    </row>
    <row r="465" spans="2:11">
      <c r="B465" s="100"/>
      <c r="C465" s="99"/>
      <c r="D465" s="99"/>
      <c r="E465" s="99"/>
      <c r="F465" s="99"/>
      <c r="G465" s="99"/>
      <c r="H465" s="99"/>
      <c r="I465" s="99"/>
      <c r="J465" s="99"/>
      <c r="K465" s="99"/>
    </row>
    <row r="466" spans="2:11">
      <c r="B466" s="100"/>
      <c r="C466" s="99"/>
      <c r="D466" s="99"/>
      <c r="E466" s="99"/>
      <c r="F466" s="99"/>
      <c r="G466" s="99"/>
      <c r="H466" s="99"/>
      <c r="I466" s="99"/>
      <c r="J466" s="99"/>
      <c r="K466" s="99"/>
    </row>
    <row r="467" spans="2:11">
      <c r="B467" s="100"/>
      <c r="C467" s="99"/>
      <c r="D467" s="99"/>
      <c r="E467" s="99"/>
      <c r="F467" s="99"/>
      <c r="G467" s="99"/>
      <c r="H467" s="99"/>
      <c r="I467" s="99"/>
      <c r="J467" s="99"/>
      <c r="K467" s="99"/>
    </row>
    <row r="468" spans="2:11">
      <c r="B468" s="100"/>
      <c r="C468" s="99"/>
      <c r="D468" s="99"/>
      <c r="E468" s="99"/>
      <c r="F468" s="99"/>
      <c r="G468" s="99"/>
      <c r="H468" s="99"/>
      <c r="I468" s="99"/>
      <c r="J468" s="99"/>
      <c r="K468" s="99"/>
    </row>
    <row r="469" spans="2:11">
      <c r="B469" s="100"/>
      <c r="C469" s="99"/>
      <c r="D469" s="99"/>
      <c r="E469" s="99"/>
      <c r="F469" s="99"/>
      <c r="G469" s="99"/>
      <c r="H469" s="99"/>
      <c r="I469" s="99"/>
      <c r="J469" s="99"/>
      <c r="K469" s="99"/>
    </row>
    <row r="470" spans="2:11">
      <c r="B470" s="100"/>
      <c r="C470" s="99"/>
      <c r="D470" s="99"/>
      <c r="E470" s="99"/>
      <c r="F470" s="99"/>
      <c r="G470" s="99"/>
      <c r="H470" s="99"/>
      <c r="I470" s="99"/>
      <c r="J470" s="99"/>
      <c r="K470" s="99"/>
    </row>
    <row r="471" spans="2:11">
      <c r="B471" s="100"/>
      <c r="C471" s="99"/>
      <c r="D471" s="99"/>
      <c r="E471" s="99"/>
      <c r="F471" s="99"/>
      <c r="G471" s="99"/>
      <c r="H471" s="99"/>
      <c r="I471" s="99"/>
      <c r="J471" s="99"/>
      <c r="K471" s="99"/>
    </row>
    <row r="472" spans="2:11">
      <c r="B472" s="100"/>
      <c r="C472" s="99"/>
      <c r="D472" s="99"/>
      <c r="E472" s="99"/>
      <c r="F472" s="99"/>
      <c r="G472" s="99"/>
      <c r="H472" s="99"/>
      <c r="I472" s="99"/>
      <c r="J472" s="99"/>
      <c r="K472" s="99"/>
    </row>
    <row r="473" spans="2:11">
      <c r="B473" s="100"/>
      <c r="C473" s="99"/>
      <c r="D473" s="99"/>
      <c r="E473" s="99"/>
      <c r="F473" s="99"/>
      <c r="G473" s="99"/>
      <c r="H473" s="99"/>
      <c r="I473" s="99"/>
      <c r="J473" s="99"/>
      <c r="K473" s="99"/>
    </row>
    <row r="474" spans="2:11">
      <c r="B474" s="100"/>
      <c r="C474" s="99"/>
      <c r="D474" s="99"/>
      <c r="E474" s="99"/>
      <c r="F474" s="99"/>
      <c r="G474" s="99"/>
      <c r="H474" s="99"/>
      <c r="I474" s="99"/>
      <c r="J474" s="99"/>
      <c r="K474" s="99"/>
    </row>
    <row r="475" spans="2:11">
      <c r="B475" s="100"/>
      <c r="C475" s="99"/>
      <c r="D475" s="99"/>
      <c r="E475" s="99"/>
      <c r="F475" s="99"/>
      <c r="G475" s="99"/>
      <c r="H475" s="99"/>
      <c r="I475" s="99"/>
      <c r="J475" s="99"/>
      <c r="K475" s="99"/>
    </row>
    <row r="476" spans="2:11">
      <c r="B476" s="100"/>
      <c r="C476" s="99"/>
      <c r="D476" s="99"/>
      <c r="E476" s="99"/>
      <c r="F476" s="99"/>
      <c r="G476" s="99"/>
      <c r="H476" s="99"/>
      <c r="I476" s="99"/>
      <c r="J476" s="99"/>
      <c r="K476" s="99"/>
    </row>
    <row r="477" spans="2:11">
      <c r="B477" s="100"/>
      <c r="C477" s="99"/>
      <c r="D477" s="99"/>
      <c r="E477" s="99"/>
      <c r="F477" s="99"/>
      <c r="G477" s="99"/>
      <c r="H477" s="99"/>
      <c r="I477" s="99"/>
      <c r="J477" s="99"/>
      <c r="K477" s="99"/>
    </row>
    <row r="478" spans="2:11">
      <c r="B478" s="100"/>
      <c r="C478" s="99"/>
      <c r="D478" s="99"/>
      <c r="E478" s="99"/>
      <c r="F478" s="99"/>
      <c r="G478" s="99"/>
      <c r="H478" s="99"/>
      <c r="I478" s="99"/>
      <c r="J478" s="99"/>
      <c r="K478" s="99"/>
    </row>
    <row r="479" spans="2:11">
      <c r="B479" s="100"/>
      <c r="C479" s="99"/>
      <c r="D479" s="99"/>
      <c r="E479" s="99"/>
      <c r="F479" s="99"/>
      <c r="G479" s="99"/>
      <c r="H479" s="99"/>
      <c r="I479" s="99"/>
      <c r="J479" s="99"/>
      <c r="K479" s="99"/>
    </row>
    <row r="480" spans="2:11">
      <c r="B480" s="100"/>
      <c r="C480" s="99"/>
      <c r="D480" s="99"/>
      <c r="E480" s="99"/>
      <c r="F480" s="99"/>
      <c r="G480" s="99"/>
      <c r="H480" s="99"/>
      <c r="I480" s="99"/>
      <c r="J480" s="99"/>
      <c r="K480" s="99"/>
    </row>
    <row r="481" spans="2:11">
      <c r="B481" s="100"/>
      <c r="C481" s="99"/>
      <c r="D481" s="99"/>
      <c r="E481" s="99"/>
      <c r="F481" s="99"/>
      <c r="G481" s="99"/>
      <c r="H481" s="99"/>
      <c r="I481" s="99"/>
      <c r="J481" s="99"/>
      <c r="K481" s="99"/>
    </row>
    <row r="482" spans="2:11">
      <c r="B482" s="100"/>
      <c r="C482" s="99"/>
      <c r="D482" s="99"/>
      <c r="E482" s="99"/>
      <c r="F482" s="99"/>
      <c r="G482" s="99"/>
      <c r="H482" s="99"/>
      <c r="I482" s="99"/>
      <c r="J482" s="99"/>
      <c r="K482" s="99"/>
    </row>
    <row r="483" spans="2:11">
      <c r="B483" s="100"/>
      <c r="C483" s="99"/>
      <c r="D483" s="99"/>
      <c r="E483" s="99"/>
      <c r="F483" s="99"/>
      <c r="G483" s="99"/>
      <c r="H483" s="99"/>
      <c r="I483" s="99"/>
      <c r="J483" s="99"/>
      <c r="K483" s="99"/>
    </row>
    <row r="484" spans="2:11">
      <c r="B484" s="100"/>
      <c r="C484" s="99"/>
      <c r="D484" s="99"/>
      <c r="E484" s="99"/>
      <c r="F484" s="99"/>
      <c r="G484" s="99"/>
      <c r="H484" s="99"/>
      <c r="I484" s="99"/>
      <c r="J484" s="99"/>
      <c r="K484" s="99"/>
    </row>
    <row r="485" spans="2:11">
      <c r="B485" s="100"/>
      <c r="C485" s="99"/>
      <c r="D485" s="99"/>
      <c r="E485" s="99"/>
      <c r="F485" s="99"/>
      <c r="G485" s="99"/>
      <c r="H485" s="99"/>
      <c r="I485" s="99"/>
      <c r="J485" s="99"/>
      <c r="K485" s="99"/>
    </row>
    <row r="486" spans="2:11">
      <c r="B486" s="100"/>
      <c r="C486" s="99"/>
      <c r="D486" s="99"/>
      <c r="E486" s="99"/>
      <c r="F486" s="99"/>
      <c r="G486" s="99"/>
      <c r="H486" s="99"/>
      <c r="I486" s="99"/>
      <c r="J486" s="99"/>
      <c r="K486" s="99"/>
    </row>
    <row r="487" spans="2:11">
      <c r="B487" s="100"/>
      <c r="C487" s="99"/>
      <c r="D487" s="99"/>
      <c r="E487" s="99"/>
      <c r="F487" s="99"/>
      <c r="G487" s="99"/>
      <c r="H487" s="99"/>
      <c r="I487" s="99"/>
      <c r="J487" s="99"/>
      <c r="K487" s="99"/>
    </row>
    <row r="488" spans="2:11">
      <c r="B488" s="100"/>
      <c r="C488" s="99"/>
      <c r="D488" s="99"/>
      <c r="E488" s="99"/>
      <c r="F488" s="99"/>
      <c r="G488" s="99"/>
      <c r="H488" s="99"/>
      <c r="I488" s="99"/>
      <c r="J488" s="99"/>
      <c r="K488" s="99"/>
    </row>
    <row r="489" spans="2:11">
      <c r="B489" s="100"/>
      <c r="C489" s="99"/>
      <c r="D489" s="99"/>
      <c r="E489" s="99"/>
      <c r="F489" s="99"/>
      <c r="G489" s="99"/>
      <c r="H489" s="99"/>
      <c r="I489" s="99"/>
      <c r="J489" s="99"/>
      <c r="K489" s="99"/>
    </row>
    <row r="490" spans="2:11">
      <c r="B490" s="100"/>
      <c r="C490" s="99"/>
      <c r="D490" s="99"/>
      <c r="E490" s="99"/>
      <c r="F490" s="99"/>
      <c r="G490" s="99"/>
      <c r="H490" s="99"/>
      <c r="I490" s="99"/>
      <c r="J490" s="99"/>
      <c r="K490" s="99"/>
    </row>
    <row r="491" spans="2:11">
      <c r="B491" s="100"/>
      <c r="C491" s="99"/>
      <c r="D491" s="99"/>
      <c r="E491" s="99"/>
      <c r="F491" s="99"/>
      <c r="G491" s="99"/>
      <c r="H491" s="99"/>
      <c r="I491" s="99"/>
      <c r="J491" s="99"/>
      <c r="K491" s="99"/>
    </row>
    <row r="492" spans="2:11">
      <c r="B492" s="100"/>
      <c r="C492" s="99"/>
      <c r="D492" s="99"/>
      <c r="E492" s="99"/>
      <c r="F492" s="99"/>
      <c r="G492" s="99"/>
      <c r="H492" s="99"/>
      <c r="I492" s="99"/>
      <c r="J492" s="99"/>
      <c r="K492" s="99"/>
    </row>
    <row r="493" spans="2:11">
      <c r="B493" s="100"/>
      <c r="C493" s="99"/>
      <c r="D493" s="99"/>
      <c r="E493" s="99"/>
      <c r="F493" s="99"/>
      <c r="G493" s="99"/>
      <c r="H493" s="99"/>
      <c r="I493" s="99"/>
      <c r="J493" s="99"/>
      <c r="K493" s="99"/>
    </row>
    <row r="494" spans="2:11">
      <c r="B494" s="100"/>
      <c r="C494" s="99"/>
      <c r="D494" s="99"/>
      <c r="E494" s="99"/>
      <c r="F494" s="99"/>
      <c r="G494" s="99"/>
      <c r="H494" s="99"/>
      <c r="I494" s="99"/>
      <c r="J494" s="99"/>
      <c r="K494" s="99"/>
    </row>
    <row r="495" spans="2:11">
      <c r="B495" s="100"/>
      <c r="C495" s="99"/>
      <c r="D495" s="99"/>
      <c r="E495" s="99"/>
      <c r="F495" s="99"/>
      <c r="G495" s="99"/>
      <c r="H495" s="99"/>
      <c r="I495" s="99"/>
      <c r="J495" s="99"/>
      <c r="K495" s="99"/>
    </row>
    <row r="496" spans="2:11">
      <c r="B496" s="100"/>
      <c r="C496" s="99"/>
      <c r="D496" s="99"/>
      <c r="E496" s="99"/>
      <c r="F496" s="99"/>
      <c r="G496" s="99"/>
      <c r="H496" s="99"/>
      <c r="I496" s="99"/>
      <c r="J496" s="99"/>
      <c r="K496" s="99"/>
    </row>
    <row r="497" spans="2:11">
      <c r="B497" s="100"/>
      <c r="C497" s="99"/>
      <c r="D497" s="99"/>
      <c r="E497" s="99"/>
      <c r="F497" s="99"/>
      <c r="G497" s="99"/>
      <c r="H497" s="99"/>
      <c r="I497" s="99"/>
      <c r="J497" s="99"/>
      <c r="K497" s="99"/>
    </row>
    <row r="498" spans="2:11">
      <c r="B498" s="100"/>
      <c r="C498" s="99"/>
      <c r="D498" s="99"/>
      <c r="E498" s="99"/>
      <c r="F498" s="99"/>
      <c r="G498" s="99"/>
      <c r="H498" s="99"/>
      <c r="I498" s="99"/>
      <c r="J498" s="99"/>
      <c r="K498" s="99"/>
    </row>
    <row r="499" spans="2:11">
      <c r="B499" s="100"/>
      <c r="C499" s="99"/>
      <c r="D499" s="99"/>
      <c r="E499" s="99"/>
      <c r="F499" s="99"/>
      <c r="G499" s="99"/>
      <c r="H499" s="99"/>
      <c r="I499" s="99"/>
      <c r="J499" s="99"/>
      <c r="K499" s="99"/>
    </row>
    <row r="500" spans="2:11">
      <c r="B500" s="100"/>
      <c r="C500" s="99"/>
      <c r="D500" s="99"/>
      <c r="E500" s="99"/>
      <c r="F500" s="99"/>
      <c r="G500" s="99"/>
      <c r="H500" s="99"/>
      <c r="I500" s="99"/>
      <c r="J500" s="99"/>
      <c r="K500" s="99"/>
    </row>
    <row r="501" spans="2:11">
      <c r="C501" s="1"/>
    </row>
    <row r="502" spans="2:11">
      <c r="C502" s="1"/>
    </row>
    <row r="503" spans="2:11">
      <c r="C503" s="1"/>
    </row>
    <row r="504" spans="2:11">
      <c r="C504" s="1"/>
    </row>
    <row r="505" spans="2:11">
      <c r="C505" s="1"/>
    </row>
    <row r="506" spans="2:11">
      <c r="C506" s="1"/>
    </row>
    <row r="507" spans="2:11">
      <c r="C507" s="1"/>
    </row>
    <row r="508" spans="2:11">
      <c r="C508" s="1"/>
    </row>
    <row r="509" spans="2:11">
      <c r="C509" s="1"/>
    </row>
    <row r="510" spans="2:11">
      <c r="C510" s="1"/>
    </row>
    <row r="511" spans="2:11">
      <c r="C511" s="1"/>
    </row>
    <row r="512" spans="2:11">
      <c r="C512" s="1"/>
    </row>
    <row r="513" spans="3:3">
      <c r="C513" s="1"/>
    </row>
    <row r="514" spans="3:3">
      <c r="C514" s="1"/>
    </row>
    <row r="515" spans="3:3">
      <c r="C515" s="1"/>
    </row>
    <row r="516" spans="3:3">
      <c r="C516" s="1"/>
    </row>
    <row r="517" spans="3:3">
      <c r="C517" s="1"/>
    </row>
    <row r="518" spans="3:3">
      <c r="C518" s="1"/>
    </row>
    <row r="519" spans="3:3">
      <c r="C519" s="1"/>
    </row>
    <row r="520" spans="3:3">
      <c r="C520" s="1"/>
    </row>
    <row r="521" spans="3:3">
      <c r="C521" s="1"/>
    </row>
    <row r="522" spans="3:3">
      <c r="C522" s="1"/>
    </row>
    <row r="523" spans="3:3">
      <c r="C523" s="1"/>
    </row>
    <row r="524" spans="3:3">
      <c r="C524" s="1"/>
    </row>
    <row r="525" spans="3:3">
      <c r="C525" s="1"/>
    </row>
    <row r="526" spans="3:3">
      <c r="C526" s="1"/>
    </row>
    <row r="527" spans="3:3">
      <c r="C527" s="1"/>
    </row>
    <row r="528" spans="3:3">
      <c r="C528" s="1"/>
    </row>
    <row r="529" spans="3:3">
      <c r="C529" s="1"/>
    </row>
    <row r="530" spans="3:3">
      <c r="C530" s="1"/>
    </row>
    <row r="531" spans="3:3">
      <c r="C531" s="1"/>
    </row>
    <row r="532" spans="3:3">
      <c r="C532" s="1"/>
    </row>
    <row r="533" spans="3:3">
      <c r="C533" s="1"/>
    </row>
    <row r="534" spans="3:3">
      <c r="C534" s="1"/>
    </row>
    <row r="535" spans="3:3">
      <c r="C535" s="1"/>
    </row>
    <row r="536" spans="3:3">
      <c r="C536" s="1"/>
    </row>
    <row r="537" spans="3:3">
      <c r="C537" s="1"/>
    </row>
    <row r="538" spans="3:3">
      <c r="C538" s="1"/>
    </row>
    <row r="539" spans="3:3">
      <c r="C539" s="1"/>
    </row>
    <row r="540" spans="3:3">
      <c r="C540" s="1"/>
    </row>
    <row r="541" spans="3:3">
      <c r="C541" s="1"/>
    </row>
    <row r="542" spans="3:3">
      <c r="C542" s="1"/>
    </row>
    <row r="543" spans="3:3">
      <c r="C543" s="1"/>
    </row>
    <row r="544" spans="3:3">
      <c r="C544" s="1"/>
    </row>
    <row r="545" spans="3:3">
      <c r="C545" s="1"/>
    </row>
    <row r="546" spans="3:3">
      <c r="C546" s="1"/>
    </row>
    <row r="547" spans="3:3">
      <c r="C547" s="1"/>
    </row>
    <row r="548" spans="3:3">
      <c r="C548" s="1"/>
    </row>
    <row r="549" spans="3:3">
      <c r="C549" s="1"/>
    </row>
    <row r="550" spans="3:3">
      <c r="C550" s="1"/>
    </row>
    <row r="551" spans="3:3">
      <c r="C551" s="1"/>
    </row>
    <row r="552" spans="3:3">
      <c r="C552" s="1"/>
    </row>
    <row r="553" spans="3:3">
      <c r="C553" s="1"/>
    </row>
    <row r="554" spans="3:3">
      <c r="C554" s="1"/>
    </row>
    <row r="555" spans="3:3">
      <c r="C555" s="1"/>
    </row>
    <row r="556" spans="3:3">
      <c r="C556" s="1"/>
    </row>
    <row r="557" spans="3:3">
      <c r="C557" s="1"/>
    </row>
    <row r="558" spans="3:3">
      <c r="C558" s="1"/>
    </row>
    <row r="559" spans="3:3">
      <c r="C559" s="1"/>
    </row>
    <row r="560" spans="3:3">
      <c r="C560" s="1"/>
    </row>
    <row r="561" spans="3:3">
      <c r="C561" s="1"/>
    </row>
    <row r="562" spans="3:3">
      <c r="C562" s="1"/>
    </row>
    <row r="563" spans="3:3">
      <c r="C563" s="1"/>
    </row>
    <row r="564" spans="3:3">
      <c r="C564" s="1"/>
    </row>
    <row r="565" spans="3:3">
      <c r="C565" s="1"/>
    </row>
    <row r="566" spans="3:3">
      <c r="C566" s="1"/>
    </row>
    <row r="567" spans="3:3">
      <c r="C567" s="1"/>
    </row>
    <row r="568" spans="3:3">
      <c r="C568" s="1"/>
    </row>
    <row r="569" spans="3:3">
      <c r="C569" s="1"/>
    </row>
    <row r="570" spans="3:3">
      <c r="C570" s="1"/>
    </row>
    <row r="571" spans="3:3">
      <c r="C571" s="1"/>
    </row>
    <row r="572" spans="3:3">
      <c r="C572" s="1"/>
    </row>
    <row r="573" spans="3:3">
      <c r="C573" s="1"/>
    </row>
    <row r="574" spans="3:3">
      <c r="C574" s="1"/>
    </row>
    <row r="575" spans="3:3">
      <c r="C575" s="1"/>
    </row>
    <row r="576" spans="3:3">
      <c r="C576" s="1"/>
    </row>
    <row r="577" spans="3:3">
      <c r="C577" s="1"/>
    </row>
    <row r="578" spans="3:3">
      <c r="C578" s="1"/>
    </row>
    <row r="579" spans="3:3">
      <c r="C579" s="1"/>
    </row>
    <row r="580" spans="3:3">
      <c r="C580" s="1"/>
    </row>
    <row r="581" spans="3:3">
      <c r="C581" s="1"/>
    </row>
    <row r="582" spans="3:3">
      <c r="C582" s="1"/>
    </row>
    <row r="583" spans="3:3">
      <c r="C583" s="1"/>
    </row>
    <row r="584" spans="3:3">
      <c r="C584" s="1"/>
    </row>
    <row r="585" spans="3:3">
      <c r="C585" s="1"/>
    </row>
    <row r="586" spans="3:3">
      <c r="C586" s="1"/>
    </row>
    <row r="587" spans="3:3">
      <c r="C587" s="1"/>
    </row>
    <row r="588" spans="3:3">
      <c r="C588" s="1"/>
    </row>
    <row r="589" spans="3:3">
      <c r="C589" s="1"/>
    </row>
    <row r="590" spans="3:3">
      <c r="C590" s="1"/>
    </row>
    <row r="591" spans="3:3">
      <c r="C591" s="1"/>
    </row>
    <row r="592" spans="3:3">
      <c r="C592" s="1"/>
    </row>
    <row r="593" spans="3:3">
      <c r="C593" s="1"/>
    </row>
    <row r="594" spans="3:3">
      <c r="C594" s="1"/>
    </row>
    <row r="595" spans="3:3">
      <c r="C595" s="1"/>
    </row>
    <row r="596" spans="3:3">
      <c r="C596" s="1"/>
    </row>
    <row r="597" spans="3:3">
      <c r="C597" s="1"/>
    </row>
    <row r="598" spans="3:3">
      <c r="C598" s="1"/>
    </row>
    <row r="599" spans="3:3">
      <c r="C599" s="1"/>
    </row>
    <row r="600" spans="3:3">
      <c r="C600" s="1"/>
    </row>
    <row r="601" spans="3:3">
      <c r="C601" s="1"/>
    </row>
    <row r="602" spans="3:3">
      <c r="C602" s="1"/>
    </row>
    <row r="603" spans="3:3">
      <c r="C603" s="1"/>
    </row>
    <row r="604" spans="3:3">
      <c r="C604" s="1"/>
    </row>
    <row r="605" spans="3:3">
      <c r="C605" s="1"/>
    </row>
    <row r="606" spans="3:3">
      <c r="C606" s="1"/>
    </row>
    <row r="607" spans="3:3">
      <c r="C607" s="1"/>
    </row>
    <row r="608" spans="3:3">
      <c r="C608" s="1"/>
    </row>
    <row r="609" spans="3:3">
      <c r="C609" s="1"/>
    </row>
    <row r="610" spans="3:3">
      <c r="C610" s="1"/>
    </row>
    <row r="611" spans="3:3">
      <c r="C611" s="1"/>
    </row>
    <row r="612" spans="3:3">
      <c r="C612" s="1"/>
    </row>
    <row r="613" spans="3:3">
      <c r="C613" s="1"/>
    </row>
    <row r="614" spans="3:3">
      <c r="C614" s="1"/>
    </row>
    <row r="615" spans="3:3">
      <c r="C615" s="1"/>
    </row>
    <row r="616" spans="3:3">
      <c r="C616" s="1"/>
    </row>
    <row r="617" spans="3:3">
      <c r="C617" s="1"/>
    </row>
    <row r="618" spans="3:3">
      <c r="C618" s="1"/>
    </row>
    <row r="619" spans="3:3">
      <c r="C619" s="1"/>
    </row>
    <row r="620" spans="3:3">
      <c r="C620" s="1"/>
    </row>
    <row r="621" spans="3:3">
      <c r="C621" s="1"/>
    </row>
    <row r="622" spans="3:3">
      <c r="C622" s="1"/>
    </row>
    <row r="623" spans="3:3">
      <c r="C623" s="1"/>
    </row>
    <row r="624" spans="3:3">
      <c r="C624" s="1"/>
    </row>
    <row r="625" spans="3:3">
      <c r="C625" s="1"/>
    </row>
    <row r="626" spans="3:3">
      <c r="C626" s="1"/>
    </row>
    <row r="627" spans="3:3">
      <c r="C627" s="1"/>
    </row>
    <row r="628" spans="3:3">
      <c r="C628" s="1"/>
    </row>
    <row r="629" spans="3:3">
      <c r="C629" s="1"/>
    </row>
    <row r="630" spans="3:3">
      <c r="C630" s="1"/>
    </row>
    <row r="631" spans="3:3">
      <c r="C631" s="1"/>
    </row>
    <row r="632" spans="3:3">
      <c r="C632" s="1"/>
    </row>
    <row r="633" spans="3:3">
      <c r="C633" s="1"/>
    </row>
    <row r="634" spans="3:3">
      <c r="C634" s="1"/>
    </row>
    <row r="635" spans="3:3">
      <c r="C635" s="1"/>
    </row>
    <row r="636" spans="3:3">
      <c r="C636" s="1"/>
    </row>
    <row r="637" spans="3:3">
      <c r="C637" s="1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8">
    <tabColor indexed="43"/>
    <pageSetUpPr fitToPage="1"/>
  </sheetPr>
  <dimension ref="B1:L574"/>
  <sheetViews>
    <sheetView rightToLeft="1" workbookViewId="0"/>
  </sheetViews>
  <sheetFormatPr defaultColWidth="9.140625" defaultRowHeight="18"/>
  <cols>
    <col min="1" max="1" width="6.28515625" style="1" customWidth="1"/>
    <col min="2" max="2" width="24.42578125" style="2" bestFit="1" customWidth="1"/>
    <col min="3" max="3" width="51.5703125" style="2" bestFit="1" customWidth="1"/>
    <col min="4" max="4" width="33" style="2" bestFit="1" customWidth="1"/>
    <col min="5" max="5" width="12" style="1" bestFit="1" customWidth="1"/>
    <col min="6" max="6" width="11.28515625" style="1" bestFit="1" customWidth="1"/>
    <col min="7" max="8" width="7.28515625" style="1" bestFit="1" customWidth="1"/>
    <col min="9" max="9" width="8" style="1" bestFit="1" customWidth="1"/>
    <col min="10" max="10" width="10" style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78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4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68" t="s">
        <v>36</v>
      </c>
      <c r="C11" s="69"/>
      <c r="D11" s="69"/>
      <c r="E11" s="69"/>
      <c r="F11" s="69"/>
      <c r="G11" s="76"/>
      <c r="H11" s="78"/>
      <c r="I11" s="76">
        <v>0.47355728900000005</v>
      </c>
      <c r="J11" s="69"/>
      <c r="K11" s="77">
        <f>I11/$I$11</f>
        <v>1</v>
      </c>
      <c r="L11" s="77">
        <f>I11/'סכום נכסי הקרן'!$C$42</f>
        <v>1.9948938829174866E-5</v>
      </c>
    </row>
    <row r="12" spans="2:12" ht="21" customHeight="1">
      <c r="B12" s="89" t="s">
        <v>174</v>
      </c>
      <c r="C12" s="69"/>
      <c r="D12" s="69"/>
      <c r="E12" s="69"/>
      <c r="F12" s="69"/>
      <c r="G12" s="76"/>
      <c r="H12" s="78"/>
      <c r="I12" s="76">
        <v>0.47355728900000005</v>
      </c>
      <c r="J12" s="69"/>
      <c r="K12" s="77">
        <f t="shared" ref="K12:K13" si="0">I12/$I$11</f>
        <v>1</v>
      </c>
      <c r="L12" s="77">
        <f>I12/'סכום נכסי הקרן'!$C$42</f>
        <v>1.9948938829174866E-5</v>
      </c>
    </row>
    <row r="13" spans="2:12">
      <c r="B13" s="72" t="s">
        <v>991</v>
      </c>
      <c r="C13" s="69" t="s">
        <v>992</v>
      </c>
      <c r="D13" s="82" t="s">
        <v>624</v>
      </c>
      <c r="E13" s="82" t="s">
        <v>110</v>
      </c>
      <c r="F13" s="91">
        <v>43879</v>
      </c>
      <c r="G13" s="76">
        <v>125.70714700000001</v>
      </c>
      <c r="H13" s="78">
        <v>108.68859999999999</v>
      </c>
      <c r="I13" s="76">
        <v>0.47355728900000005</v>
      </c>
      <c r="J13" s="77">
        <v>0</v>
      </c>
      <c r="K13" s="77">
        <f t="shared" si="0"/>
        <v>1</v>
      </c>
      <c r="L13" s="77">
        <f>I13/'סכום נכסי הקרן'!$C$42</f>
        <v>1.9948938829174866E-5</v>
      </c>
    </row>
    <row r="14" spans="2:12">
      <c r="B14" s="68"/>
      <c r="C14" s="69"/>
      <c r="D14" s="69"/>
      <c r="E14" s="69"/>
      <c r="F14" s="69"/>
      <c r="G14" s="76"/>
      <c r="H14" s="78"/>
      <c r="I14" s="69"/>
      <c r="J14" s="69"/>
      <c r="K14" s="77"/>
      <c r="L14" s="69"/>
    </row>
    <row r="15" spans="2:12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110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10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10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2:12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2:12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2:12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2:12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2:12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2:12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2:12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2:12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2:12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2:12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2:12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2:12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2:12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2:12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2:12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2:12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2:12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2:12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2:12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2:12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2:12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2:12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2:12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2:12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2:12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2:12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2:12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2:12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2:12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2:12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2:12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2:12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2:12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2:12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2:12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2:12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2:12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2:12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2:12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2:12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2:12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2:12">
      <c r="B474" s="100"/>
      <c r="C474" s="99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2:12">
      <c r="B475" s="100"/>
      <c r="C475" s="99"/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2:12">
      <c r="B476" s="100"/>
      <c r="C476" s="99"/>
      <c r="D476" s="99"/>
      <c r="E476" s="99"/>
      <c r="F476" s="99"/>
      <c r="G476" s="99"/>
      <c r="H476" s="99"/>
      <c r="I476" s="99"/>
      <c r="J476" s="99"/>
      <c r="K476" s="99"/>
      <c r="L476" s="99"/>
    </row>
    <row r="477" spans="2:12">
      <c r="B477" s="100"/>
      <c r="C477" s="99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2:12">
      <c r="B478" s="100"/>
      <c r="C478" s="99"/>
      <c r="D478" s="99"/>
      <c r="E478" s="99"/>
      <c r="F478" s="99"/>
      <c r="G478" s="99"/>
      <c r="H478" s="99"/>
      <c r="I478" s="99"/>
      <c r="J478" s="99"/>
      <c r="K478" s="99"/>
      <c r="L478" s="99"/>
    </row>
    <row r="479" spans="2:12">
      <c r="B479" s="100"/>
      <c r="C479" s="99"/>
      <c r="D479" s="99"/>
      <c r="E479" s="99"/>
      <c r="F479" s="99"/>
      <c r="G479" s="99"/>
      <c r="H479" s="99"/>
      <c r="I479" s="99"/>
      <c r="J479" s="99"/>
      <c r="K479" s="99"/>
      <c r="L479" s="99"/>
    </row>
    <row r="480" spans="2:12">
      <c r="B480" s="100"/>
      <c r="C480" s="99"/>
      <c r="D480" s="99"/>
      <c r="E480" s="99"/>
      <c r="F480" s="99"/>
      <c r="G480" s="99"/>
      <c r="H480" s="99"/>
      <c r="I480" s="99"/>
      <c r="J480" s="99"/>
      <c r="K480" s="99"/>
      <c r="L480" s="99"/>
    </row>
    <row r="481" spans="2:12">
      <c r="B481" s="100"/>
      <c r="C481" s="99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2:12">
      <c r="B482" s="100"/>
      <c r="C482" s="99"/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2:12">
      <c r="B483" s="100"/>
      <c r="C483" s="99"/>
      <c r="D483" s="99"/>
      <c r="E483" s="99"/>
      <c r="F483" s="99"/>
      <c r="G483" s="99"/>
      <c r="H483" s="99"/>
      <c r="I483" s="99"/>
      <c r="J483" s="99"/>
      <c r="K483" s="99"/>
      <c r="L483" s="99"/>
    </row>
    <row r="484" spans="2:12">
      <c r="B484" s="100"/>
      <c r="C484" s="99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2:12">
      <c r="B485" s="100"/>
      <c r="C485" s="99"/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2:12">
      <c r="B486" s="100"/>
      <c r="C486" s="99"/>
      <c r="D486" s="99"/>
      <c r="E486" s="99"/>
      <c r="F486" s="99"/>
      <c r="G486" s="99"/>
      <c r="H486" s="99"/>
      <c r="I486" s="99"/>
      <c r="J486" s="99"/>
      <c r="K486" s="99"/>
      <c r="L486" s="99"/>
    </row>
    <row r="487" spans="2:12">
      <c r="B487" s="100"/>
      <c r="C487" s="99"/>
      <c r="D487" s="99"/>
      <c r="E487" s="99"/>
      <c r="F487" s="99"/>
      <c r="G487" s="99"/>
      <c r="H487" s="99"/>
      <c r="I487" s="99"/>
      <c r="J487" s="99"/>
      <c r="K487" s="99"/>
      <c r="L487" s="99"/>
    </row>
    <row r="488" spans="2:12">
      <c r="B488" s="100"/>
      <c r="C488" s="99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2:12">
      <c r="B489" s="100"/>
      <c r="C489" s="99"/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2:12">
      <c r="B490" s="100"/>
      <c r="C490" s="99"/>
      <c r="D490" s="99"/>
      <c r="E490" s="99"/>
      <c r="F490" s="99"/>
      <c r="G490" s="99"/>
      <c r="H490" s="99"/>
      <c r="I490" s="99"/>
      <c r="J490" s="99"/>
      <c r="K490" s="99"/>
      <c r="L490" s="99"/>
    </row>
    <row r="491" spans="2:12">
      <c r="B491" s="100"/>
      <c r="C491" s="99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2:12">
      <c r="B492" s="100"/>
      <c r="C492" s="99"/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2:12">
      <c r="B493" s="100"/>
      <c r="C493" s="99"/>
      <c r="D493" s="99"/>
      <c r="E493" s="99"/>
      <c r="F493" s="99"/>
      <c r="G493" s="99"/>
      <c r="H493" s="99"/>
      <c r="I493" s="99"/>
      <c r="J493" s="99"/>
      <c r="K493" s="99"/>
      <c r="L493" s="99"/>
    </row>
    <row r="494" spans="2:12">
      <c r="B494" s="100"/>
      <c r="C494" s="99"/>
      <c r="D494" s="99"/>
      <c r="E494" s="99"/>
      <c r="F494" s="99"/>
      <c r="G494" s="99"/>
      <c r="H494" s="99"/>
      <c r="I494" s="99"/>
      <c r="J494" s="99"/>
      <c r="K494" s="99"/>
      <c r="L494" s="99"/>
    </row>
    <row r="495" spans="2:12">
      <c r="B495" s="100"/>
      <c r="C495" s="99"/>
      <c r="D495" s="99"/>
      <c r="E495" s="99"/>
      <c r="F495" s="99"/>
      <c r="G495" s="99"/>
      <c r="H495" s="99"/>
      <c r="I495" s="99"/>
      <c r="J495" s="99"/>
      <c r="K495" s="99"/>
      <c r="L495" s="99"/>
    </row>
    <row r="496" spans="2:12">
      <c r="B496" s="100"/>
      <c r="C496" s="99"/>
      <c r="D496" s="99"/>
      <c r="E496" s="99"/>
      <c r="F496" s="99"/>
      <c r="G496" s="99"/>
      <c r="H496" s="99"/>
      <c r="I496" s="99"/>
      <c r="J496" s="99"/>
      <c r="K496" s="99"/>
      <c r="L496" s="99"/>
    </row>
    <row r="497" spans="2:12">
      <c r="B497" s="100"/>
      <c r="C497" s="99"/>
      <c r="D497" s="99"/>
      <c r="E497" s="99"/>
      <c r="F497" s="99"/>
      <c r="G497" s="99"/>
      <c r="H497" s="99"/>
      <c r="I497" s="99"/>
      <c r="J497" s="99"/>
      <c r="K497" s="99"/>
      <c r="L497" s="99"/>
    </row>
    <row r="498" spans="2:12">
      <c r="B498" s="100"/>
      <c r="C498" s="99"/>
      <c r="D498" s="99"/>
      <c r="E498" s="99"/>
      <c r="F498" s="99"/>
      <c r="G498" s="99"/>
      <c r="H498" s="99"/>
      <c r="I498" s="99"/>
      <c r="J498" s="99"/>
      <c r="K498" s="99"/>
      <c r="L498" s="99"/>
    </row>
    <row r="499" spans="2:12">
      <c r="B499" s="100"/>
      <c r="C499" s="99"/>
      <c r="D499" s="99"/>
      <c r="E499" s="99"/>
      <c r="F499" s="99"/>
      <c r="G499" s="99"/>
      <c r="H499" s="99"/>
      <c r="I499" s="99"/>
      <c r="J499" s="99"/>
      <c r="K499" s="99"/>
      <c r="L499" s="99"/>
    </row>
    <row r="500" spans="2:12">
      <c r="B500" s="100"/>
      <c r="C500" s="99"/>
      <c r="D500" s="99"/>
      <c r="E500" s="99"/>
      <c r="F500" s="99"/>
      <c r="G500" s="99"/>
      <c r="H500" s="99"/>
      <c r="I500" s="99"/>
      <c r="J500" s="99"/>
      <c r="K500" s="99"/>
      <c r="L500" s="99"/>
    </row>
    <row r="501" spans="2:12">
      <c r="B501" s="100"/>
      <c r="C501" s="99"/>
      <c r="D501" s="99"/>
      <c r="E501" s="99"/>
      <c r="F501" s="99"/>
      <c r="G501" s="99"/>
      <c r="H501" s="99"/>
      <c r="I501" s="99"/>
      <c r="J501" s="99"/>
      <c r="K501" s="99"/>
      <c r="L501" s="99"/>
    </row>
    <row r="502" spans="2:12">
      <c r="B502" s="100"/>
      <c r="C502" s="99"/>
      <c r="D502" s="99"/>
      <c r="E502" s="99"/>
      <c r="F502" s="99"/>
      <c r="G502" s="99"/>
      <c r="H502" s="99"/>
      <c r="I502" s="99"/>
      <c r="J502" s="99"/>
      <c r="K502" s="99"/>
      <c r="L502" s="99"/>
    </row>
    <row r="503" spans="2:12">
      <c r="B503" s="100"/>
      <c r="C503" s="99"/>
      <c r="D503" s="99"/>
      <c r="E503" s="99"/>
      <c r="F503" s="99"/>
      <c r="G503" s="99"/>
      <c r="H503" s="99"/>
      <c r="I503" s="99"/>
      <c r="J503" s="99"/>
      <c r="K503" s="99"/>
      <c r="L503" s="99"/>
    </row>
    <row r="504" spans="2:12">
      <c r="B504" s="100"/>
      <c r="C504" s="99"/>
      <c r="D504" s="99"/>
      <c r="E504" s="99"/>
      <c r="F504" s="99"/>
      <c r="G504" s="99"/>
      <c r="H504" s="99"/>
      <c r="I504" s="99"/>
      <c r="J504" s="99"/>
      <c r="K504" s="99"/>
      <c r="L504" s="99"/>
    </row>
    <row r="505" spans="2:12">
      <c r="B505" s="100"/>
      <c r="C505" s="99"/>
      <c r="D505" s="99"/>
      <c r="E505" s="99"/>
      <c r="F505" s="99"/>
      <c r="G505" s="99"/>
      <c r="H505" s="99"/>
      <c r="I505" s="99"/>
      <c r="J505" s="99"/>
      <c r="K505" s="99"/>
      <c r="L505" s="99"/>
    </row>
    <row r="506" spans="2:12">
      <c r="B506" s="100"/>
      <c r="C506" s="99"/>
      <c r="D506" s="99"/>
      <c r="E506" s="99"/>
      <c r="F506" s="99"/>
      <c r="G506" s="99"/>
      <c r="H506" s="99"/>
      <c r="I506" s="99"/>
      <c r="J506" s="99"/>
      <c r="K506" s="99"/>
      <c r="L506" s="99"/>
    </row>
    <row r="507" spans="2:12">
      <c r="B507" s="100"/>
      <c r="C507" s="99"/>
      <c r="D507" s="99"/>
      <c r="E507" s="99"/>
      <c r="F507" s="99"/>
      <c r="G507" s="99"/>
      <c r="H507" s="99"/>
      <c r="I507" s="99"/>
      <c r="J507" s="99"/>
      <c r="K507" s="99"/>
      <c r="L507" s="99"/>
    </row>
    <row r="508" spans="2:12">
      <c r="B508" s="100"/>
      <c r="C508" s="99"/>
      <c r="D508" s="99"/>
      <c r="E508" s="99"/>
      <c r="F508" s="99"/>
      <c r="G508" s="99"/>
      <c r="H508" s="99"/>
      <c r="I508" s="99"/>
      <c r="J508" s="99"/>
      <c r="K508" s="99"/>
      <c r="L508" s="99"/>
    </row>
    <row r="509" spans="2:12">
      <c r="B509" s="100"/>
      <c r="C509" s="99"/>
      <c r="D509" s="99"/>
      <c r="E509" s="99"/>
      <c r="F509" s="99"/>
      <c r="G509" s="99"/>
      <c r="H509" s="99"/>
      <c r="I509" s="99"/>
      <c r="J509" s="99"/>
      <c r="K509" s="99"/>
      <c r="L509" s="99"/>
    </row>
    <row r="510" spans="2:12">
      <c r="B510" s="100"/>
      <c r="C510" s="99"/>
      <c r="D510" s="99"/>
      <c r="E510" s="99"/>
      <c r="F510" s="99"/>
      <c r="G510" s="99"/>
      <c r="H510" s="99"/>
      <c r="I510" s="99"/>
      <c r="J510" s="99"/>
      <c r="K510" s="99"/>
      <c r="L510" s="99"/>
    </row>
    <row r="511" spans="2:12">
      <c r="B511" s="100"/>
      <c r="C511" s="99"/>
      <c r="D511" s="99"/>
      <c r="E511" s="99"/>
      <c r="F511" s="99"/>
      <c r="G511" s="99"/>
      <c r="H511" s="99"/>
      <c r="I511" s="99"/>
      <c r="J511" s="99"/>
      <c r="K511" s="99"/>
      <c r="L511" s="99"/>
    </row>
    <row r="512" spans="2:12">
      <c r="B512" s="100"/>
      <c r="C512" s="99"/>
      <c r="D512" s="99"/>
      <c r="E512" s="99"/>
      <c r="F512" s="99"/>
      <c r="G512" s="99"/>
      <c r="H512" s="99"/>
      <c r="I512" s="99"/>
      <c r="J512" s="99"/>
      <c r="K512" s="99"/>
      <c r="L512" s="99"/>
    </row>
    <row r="513" spans="2:12">
      <c r="B513" s="100"/>
      <c r="C513" s="99"/>
      <c r="D513" s="99"/>
      <c r="E513" s="99"/>
      <c r="F513" s="99"/>
      <c r="G513" s="99"/>
      <c r="H513" s="99"/>
      <c r="I513" s="99"/>
      <c r="J513" s="99"/>
      <c r="K513" s="99"/>
      <c r="L513" s="99"/>
    </row>
    <row r="514" spans="2:12">
      <c r="B514" s="100"/>
      <c r="C514" s="99"/>
      <c r="D514" s="99"/>
      <c r="E514" s="99"/>
      <c r="F514" s="99"/>
      <c r="G514" s="99"/>
      <c r="H514" s="99"/>
      <c r="I514" s="99"/>
      <c r="J514" s="99"/>
      <c r="K514" s="99"/>
      <c r="L514" s="99"/>
    </row>
    <row r="515" spans="2:12">
      <c r="B515" s="100"/>
      <c r="C515" s="99"/>
      <c r="D515" s="99"/>
      <c r="E515" s="99"/>
      <c r="F515" s="99"/>
      <c r="G515" s="99"/>
      <c r="H515" s="99"/>
      <c r="I515" s="99"/>
      <c r="J515" s="99"/>
      <c r="K515" s="99"/>
      <c r="L515" s="99"/>
    </row>
    <row r="516" spans="2:12">
      <c r="B516" s="100"/>
      <c r="C516" s="99"/>
      <c r="D516" s="99"/>
      <c r="E516" s="99"/>
      <c r="F516" s="99"/>
      <c r="G516" s="99"/>
      <c r="H516" s="99"/>
      <c r="I516" s="99"/>
      <c r="J516" s="99"/>
      <c r="K516" s="99"/>
      <c r="L516" s="99"/>
    </row>
    <row r="517" spans="2:12">
      <c r="B517" s="100"/>
      <c r="C517" s="99"/>
      <c r="D517" s="99"/>
      <c r="E517" s="99"/>
      <c r="F517" s="99"/>
      <c r="G517" s="99"/>
      <c r="H517" s="99"/>
      <c r="I517" s="99"/>
      <c r="J517" s="99"/>
      <c r="K517" s="99"/>
      <c r="L517" s="99"/>
    </row>
    <row r="518" spans="2:12">
      <c r="B518" s="100"/>
      <c r="C518" s="99"/>
      <c r="D518" s="99"/>
      <c r="E518" s="99"/>
      <c r="F518" s="99"/>
      <c r="G518" s="99"/>
      <c r="H518" s="99"/>
      <c r="I518" s="99"/>
      <c r="J518" s="99"/>
      <c r="K518" s="99"/>
      <c r="L518" s="99"/>
    </row>
    <row r="519" spans="2:12">
      <c r="B519" s="100"/>
      <c r="C519" s="99"/>
      <c r="D519" s="99"/>
      <c r="E519" s="99"/>
      <c r="F519" s="99"/>
      <c r="G519" s="99"/>
      <c r="H519" s="99"/>
      <c r="I519" s="99"/>
      <c r="J519" s="99"/>
      <c r="K519" s="99"/>
      <c r="L519" s="99"/>
    </row>
    <row r="520" spans="2:12">
      <c r="B520" s="100"/>
      <c r="C520" s="99"/>
      <c r="D520" s="99"/>
      <c r="E520" s="99"/>
      <c r="F520" s="99"/>
      <c r="G520" s="99"/>
      <c r="H520" s="99"/>
      <c r="I520" s="99"/>
      <c r="J520" s="99"/>
      <c r="K520" s="99"/>
      <c r="L520" s="99"/>
    </row>
    <row r="521" spans="2:12">
      <c r="B521" s="100"/>
      <c r="C521" s="99"/>
      <c r="D521" s="99"/>
      <c r="E521" s="99"/>
      <c r="F521" s="99"/>
      <c r="G521" s="99"/>
      <c r="H521" s="99"/>
      <c r="I521" s="99"/>
      <c r="J521" s="99"/>
      <c r="K521" s="99"/>
      <c r="L521" s="99"/>
    </row>
    <row r="522" spans="2:12">
      <c r="B522" s="100"/>
      <c r="C522" s="99"/>
      <c r="D522" s="99"/>
      <c r="E522" s="99"/>
      <c r="F522" s="99"/>
      <c r="G522" s="99"/>
      <c r="H522" s="99"/>
      <c r="I522" s="99"/>
      <c r="J522" s="99"/>
      <c r="K522" s="99"/>
      <c r="L522" s="99"/>
    </row>
    <row r="523" spans="2:12">
      <c r="B523" s="100"/>
      <c r="C523" s="99"/>
      <c r="D523" s="99"/>
      <c r="E523" s="99"/>
      <c r="F523" s="99"/>
      <c r="G523" s="99"/>
      <c r="H523" s="99"/>
      <c r="I523" s="99"/>
      <c r="J523" s="99"/>
      <c r="K523" s="99"/>
      <c r="L523" s="99"/>
    </row>
    <row r="524" spans="2:12">
      <c r="B524" s="100"/>
      <c r="C524" s="99"/>
      <c r="D524" s="99"/>
      <c r="E524" s="99"/>
      <c r="F524" s="99"/>
      <c r="G524" s="99"/>
      <c r="H524" s="99"/>
      <c r="I524" s="99"/>
      <c r="J524" s="99"/>
      <c r="K524" s="99"/>
      <c r="L524" s="99"/>
    </row>
    <row r="525" spans="2:12">
      <c r="B525" s="100"/>
      <c r="C525" s="99"/>
      <c r="D525" s="99"/>
      <c r="E525" s="99"/>
      <c r="F525" s="99"/>
      <c r="G525" s="99"/>
      <c r="H525" s="99"/>
      <c r="I525" s="99"/>
      <c r="J525" s="99"/>
      <c r="K525" s="99"/>
      <c r="L525" s="99"/>
    </row>
    <row r="526" spans="2:12">
      <c r="B526" s="100"/>
      <c r="C526" s="99"/>
      <c r="D526" s="99"/>
      <c r="E526" s="99"/>
      <c r="F526" s="99"/>
      <c r="G526" s="99"/>
      <c r="H526" s="99"/>
      <c r="I526" s="99"/>
      <c r="J526" s="99"/>
      <c r="K526" s="99"/>
      <c r="L526" s="99"/>
    </row>
    <row r="527" spans="2:12">
      <c r="B527" s="100"/>
      <c r="C527" s="99"/>
      <c r="D527" s="99"/>
      <c r="E527" s="99"/>
      <c r="F527" s="99"/>
      <c r="G527" s="99"/>
      <c r="H527" s="99"/>
      <c r="I527" s="99"/>
      <c r="J527" s="99"/>
      <c r="K527" s="99"/>
      <c r="L527" s="99"/>
    </row>
    <row r="528" spans="2:12">
      <c r="B528" s="100"/>
      <c r="C528" s="99"/>
      <c r="D528" s="99"/>
      <c r="E528" s="99"/>
      <c r="F528" s="99"/>
      <c r="G528" s="99"/>
      <c r="H528" s="99"/>
      <c r="I528" s="99"/>
      <c r="J528" s="99"/>
      <c r="K528" s="99"/>
      <c r="L528" s="99"/>
    </row>
    <row r="529" spans="2:12">
      <c r="B529" s="100"/>
      <c r="C529" s="99"/>
      <c r="D529" s="99"/>
      <c r="E529" s="99"/>
      <c r="F529" s="99"/>
      <c r="G529" s="99"/>
      <c r="H529" s="99"/>
      <c r="I529" s="99"/>
      <c r="J529" s="99"/>
      <c r="K529" s="99"/>
      <c r="L529" s="99"/>
    </row>
    <row r="530" spans="2:12">
      <c r="B530" s="100"/>
      <c r="C530" s="99"/>
      <c r="D530" s="99"/>
      <c r="E530" s="99"/>
      <c r="F530" s="99"/>
      <c r="G530" s="99"/>
      <c r="H530" s="99"/>
      <c r="I530" s="99"/>
      <c r="J530" s="99"/>
      <c r="K530" s="99"/>
      <c r="L530" s="99"/>
    </row>
    <row r="531" spans="2:12">
      <c r="B531" s="100"/>
      <c r="C531" s="99"/>
      <c r="D531" s="99"/>
      <c r="E531" s="99"/>
      <c r="F531" s="99"/>
      <c r="G531" s="99"/>
      <c r="H531" s="99"/>
      <c r="I531" s="99"/>
      <c r="J531" s="99"/>
      <c r="K531" s="99"/>
      <c r="L531" s="99"/>
    </row>
    <row r="532" spans="2:12">
      <c r="B532" s="100"/>
      <c r="C532" s="99"/>
      <c r="D532" s="99"/>
      <c r="E532" s="99"/>
      <c r="F532" s="99"/>
      <c r="G532" s="99"/>
      <c r="H532" s="99"/>
      <c r="I532" s="99"/>
      <c r="J532" s="99"/>
      <c r="K532" s="99"/>
      <c r="L532" s="99"/>
    </row>
    <row r="533" spans="2:12">
      <c r="B533" s="100"/>
      <c r="C533" s="99"/>
      <c r="D533" s="99"/>
      <c r="E533" s="99"/>
      <c r="F533" s="99"/>
      <c r="G533" s="99"/>
      <c r="H533" s="99"/>
      <c r="I533" s="99"/>
      <c r="J533" s="99"/>
      <c r="K533" s="99"/>
      <c r="L533" s="99"/>
    </row>
    <row r="534" spans="2:12">
      <c r="B534" s="100"/>
      <c r="C534" s="99"/>
      <c r="D534" s="99"/>
      <c r="E534" s="99"/>
      <c r="F534" s="99"/>
      <c r="G534" s="99"/>
      <c r="H534" s="99"/>
      <c r="I534" s="99"/>
      <c r="J534" s="99"/>
      <c r="K534" s="99"/>
      <c r="L534" s="99"/>
    </row>
    <row r="535" spans="2:12">
      <c r="B535" s="100"/>
      <c r="C535" s="99"/>
      <c r="D535" s="99"/>
      <c r="E535" s="99"/>
      <c r="F535" s="99"/>
      <c r="G535" s="99"/>
      <c r="H535" s="99"/>
      <c r="I535" s="99"/>
      <c r="J535" s="99"/>
      <c r="K535" s="99"/>
      <c r="L535" s="99"/>
    </row>
    <row r="536" spans="2:12">
      <c r="B536" s="100"/>
      <c r="C536" s="99"/>
      <c r="D536" s="99"/>
      <c r="E536" s="99"/>
      <c r="F536" s="99"/>
      <c r="G536" s="99"/>
      <c r="H536" s="99"/>
      <c r="I536" s="99"/>
      <c r="J536" s="99"/>
      <c r="K536" s="99"/>
      <c r="L536" s="99"/>
    </row>
    <row r="537" spans="2:12">
      <c r="B537" s="100"/>
      <c r="C537" s="99"/>
      <c r="D537" s="99"/>
      <c r="E537" s="99"/>
      <c r="F537" s="99"/>
      <c r="G537" s="99"/>
      <c r="H537" s="99"/>
      <c r="I537" s="99"/>
      <c r="J537" s="99"/>
      <c r="K537" s="99"/>
      <c r="L537" s="99"/>
    </row>
    <row r="538" spans="2:12">
      <c r="B538" s="100"/>
      <c r="C538" s="99"/>
      <c r="D538" s="99"/>
      <c r="E538" s="99"/>
      <c r="F538" s="99"/>
      <c r="G538" s="99"/>
      <c r="H538" s="99"/>
      <c r="I538" s="99"/>
      <c r="J538" s="99"/>
      <c r="K538" s="99"/>
      <c r="L538" s="99"/>
    </row>
    <row r="539" spans="2:12">
      <c r="B539" s="100"/>
      <c r="C539" s="99"/>
      <c r="D539" s="99"/>
      <c r="E539" s="99"/>
      <c r="F539" s="99"/>
      <c r="G539" s="99"/>
      <c r="H539" s="99"/>
      <c r="I539" s="99"/>
      <c r="J539" s="99"/>
      <c r="K539" s="99"/>
      <c r="L539" s="99"/>
    </row>
    <row r="540" spans="2:12">
      <c r="B540" s="100"/>
      <c r="C540" s="99"/>
      <c r="D540" s="99"/>
      <c r="E540" s="99"/>
      <c r="F540" s="99"/>
      <c r="G540" s="99"/>
      <c r="H540" s="99"/>
      <c r="I540" s="99"/>
      <c r="J540" s="99"/>
      <c r="K540" s="99"/>
      <c r="L540" s="99"/>
    </row>
    <row r="541" spans="2:12">
      <c r="B541" s="100"/>
      <c r="C541" s="99"/>
      <c r="D541" s="99"/>
      <c r="E541" s="99"/>
      <c r="F541" s="99"/>
      <c r="G541" s="99"/>
      <c r="H541" s="99"/>
      <c r="I541" s="99"/>
      <c r="J541" s="99"/>
      <c r="K541" s="99"/>
      <c r="L541" s="99"/>
    </row>
    <row r="542" spans="2:12">
      <c r="B542" s="100"/>
      <c r="C542" s="99"/>
      <c r="D542" s="99"/>
      <c r="E542" s="99"/>
      <c r="F542" s="99"/>
      <c r="G542" s="99"/>
      <c r="H542" s="99"/>
      <c r="I542" s="99"/>
      <c r="J542" s="99"/>
      <c r="K542" s="99"/>
      <c r="L542" s="99"/>
    </row>
    <row r="543" spans="2:12">
      <c r="B543" s="100"/>
      <c r="C543" s="99"/>
      <c r="D543" s="99"/>
      <c r="E543" s="99"/>
      <c r="F543" s="99"/>
      <c r="G543" s="99"/>
      <c r="H543" s="99"/>
      <c r="I543" s="99"/>
      <c r="J543" s="99"/>
      <c r="K543" s="99"/>
      <c r="L543" s="99"/>
    </row>
    <row r="544" spans="2:12">
      <c r="B544" s="100"/>
      <c r="C544" s="99"/>
      <c r="D544" s="99"/>
      <c r="E544" s="99"/>
      <c r="F544" s="99"/>
      <c r="G544" s="99"/>
      <c r="H544" s="99"/>
      <c r="I544" s="99"/>
      <c r="J544" s="99"/>
      <c r="K544" s="99"/>
      <c r="L544" s="99"/>
    </row>
    <row r="545" spans="2:12">
      <c r="B545" s="100"/>
      <c r="C545" s="99"/>
      <c r="D545" s="99"/>
      <c r="E545" s="99"/>
      <c r="F545" s="99"/>
      <c r="G545" s="99"/>
      <c r="H545" s="99"/>
      <c r="I545" s="99"/>
      <c r="J545" s="99"/>
      <c r="K545" s="99"/>
      <c r="L545" s="99"/>
    </row>
    <row r="546" spans="2:12">
      <c r="B546" s="100"/>
      <c r="C546" s="99"/>
      <c r="D546" s="99"/>
      <c r="E546" s="99"/>
      <c r="F546" s="99"/>
      <c r="G546" s="99"/>
      <c r="H546" s="99"/>
      <c r="I546" s="99"/>
      <c r="J546" s="99"/>
      <c r="K546" s="99"/>
      <c r="L546" s="99"/>
    </row>
    <row r="547" spans="2:12">
      <c r="B547" s="100"/>
      <c r="C547" s="99"/>
      <c r="D547" s="99"/>
      <c r="E547" s="99"/>
      <c r="F547" s="99"/>
      <c r="G547" s="99"/>
      <c r="H547" s="99"/>
      <c r="I547" s="99"/>
      <c r="J547" s="99"/>
      <c r="K547" s="99"/>
      <c r="L547" s="99"/>
    </row>
    <row r="548" spans="2:12">
      <c r="B548" s="100"/>
      <c r="C548" s="99"/>
      <c r="D548" s="99"/>
      <c r="E548" s="99"/>
      <c r="F548" s="99"/>
      <c r="G548" s="99"/>
      <c r="H548" s="99"/>
      <c r="I548" s="99"/>
      <c r="J548" s="99"/>
      <c r="K548" s="99"/>
      <c r="L548" s="99"/>
    </row>
    <row r="549" spans="2:12">
      <c r="B549" s="100"/>
      <c r="C549" s="99"/>
      <c r="D549" s="99"/>
      <c r="E549" s="99"/>
      <c r="F549" s="99"/>
      <c r="G549" s="99"/>
      <c r="H549" s="99"/>
      <c r="I549" s="99"/>
      <c r="J549" s="99"/>
      <c r="K549" s="99"/>
      <c r="L549" s="99"/>
    </row>
    <row r="550" spans="2:12">
      <c r="B550" s="100"/>
      <c r="C550" s="99"/>
      <c r="D550" s="99"/>
      <c r="E550" s="99"/>
      <c r="F550" s="99"/>
      <c r="G550" s="99"/>
      <c r="H550" s="99"/>
      <c r="I550" s="99"/>
      <c r="J550" s="99"/>
      <c r="K550" s="99"/>
      <c r="L550" s="99"/>
    </row>
    <row r="551" spans="2:12">
      <c r="B551" s="100"/>
      <c r="C551" s="99"/>
      <c r="D551" s="99"/>
      <c r="E551" s="99"/>
      <c r="F551" s="99"/>
      <c r="G551" s="99"/>
      <c r="H551" s="99"/>
      <c r="I551" s="99"/>
      <c r="J551" s="99"/>
      <c r="K551" s="99"/>
      <c r="L551" s="99"/>
    </row>
    <row r="552" spans="2:12">
      <c r="B552" s="100"/>
      <c r="C552" s="99"/>
      <c r="D552" s="99"/>
      <c r="E552" s="99"/>
      <c r="F552" s="99"/>
      <c r="G552" s="99"/>
      <c r="H552" s="99"/>
      <c r="I552" s="99"/>
      <c r="J552" s="99"/>
      <c r="K552" s="99"/>
      <c r="L552" s="99"/>
    </row>
    <row r="553" spans="2:12">
      <c r="B553" s="100"/>
      <c r="C553" s="99"/>
      <c r="D553" s="99"/>
      <c r="E553" s="99"/>
      <c r="F553" s="99"/>
      <c r="G553" s="99"/>
      <c r="H553" s="99"/>
      <c r="I553" s="99"/>
      <c r="J553" s="99"/>
      <c r="K553" s="99"/>
      <c r="L553" s="99"/>
    </row>
    <row r="554" spans="2:12">
      <c r="B554" s="100"/>
      <c r="C554" s="99"/>
      <c r="D554" s="99"/>
      <c r="E554" s="99"/>
      <c r="F554" s="99"/>
      <c r="G554" s="99"/>
      <c r="H554" s="99"/>
      <c r="I554" s="99"/>
      <c r="J554" s="99"/>
      <c r="K554" s="99"/>
      <c r="L554" s="99"/>
    </row>
    <row r="555" spans="2:12">
      <c r="B555" s="100"/>
      <c r="C555" s="99"/>
      <c r="D555" s="99"/>
      <c r="E555" s="99"/>
      <c r="F555" s="99"/>
      <c r="G555" s="99"/>
      <c r="H555" s="99"/>
      <c r="I555" s="99"/>
      <c r="J555" s="99"/>
      <c r="K555" s="99"/>
      <c r="L555" s="99"/>
    </row>
    <row r="556" spans="2:12">
      <c r="B556" s="100"/>
      <c r="C556" s="99"/>
      <c r="D556" s="99"/>
      <c r="E556" s="99"/>
      <c r="F556" s="99"/>
      <c r="G556" s="99"/>
      <c r="H556" s="99"/>
      <c r="I556" s="99"/>
      <c r="J556" s="99"/>
      <c r="K556" s="99"/>
      <c r="L556" s="99"/>
    </row>
    <row r="557" spans="2:12">
      <c r="B557" s="100"/>
      <c r="C557" s="99"/>
      <c r="D557" s="99"/>
      <c r="E557" s="99"/>
      <c r="F557" s="99"/>
      <c r="G557" s="99"/>
      <c r="H557" s="99"/>
      <c r="I557" s="99"/>
      <c r="J557" s="99"/>
      <c r="K557" s="99"/>
      <c r="L557" s="99"/>
    </row>
    <row r="558" spans="2:12">
      <c r="B558" s="100"/>
      <c r="C558" s="99"/>
      <c r="D558" s="99"/>
      <c r="E558" s="99"/>
      <c r="F558" s="99"/>
      <c r="G558" s="99"/>
      <c r="H558" s="99"/>
      <c r="I558" s="99"/>
      <c r="J558" s="99"/>
      <c r="K558" s="99"/>
      <c r="L558" s="99"/>
    </row>
    <row r="559" spans="2:12">
      <c r="B559" s="100"/>
      <c r="C559" s="99"/>
      <c r="D559" s="99"/>
      <c r="E559" s="99"/>
      <c r="F559" s="99"/>
      <c r="G559" s="99"/>
      <c r="H559" s="99"/>
      <c r="I559" s="99"/>
      <c r="J559" s="99"/>
      <c r="K559" s="99"/>
      <c r="L559" s="99"/>
    </row>
    <row r="560" spans="2:12">
      <c r="B560" s="100"/>
      <c r="C560" s="99"/>
      <c r="D560" s="99"/>
      <c r="E560" s="99"/>
      <c r="F560" s="99"/>
      <c r="G560" s="99"/>
      <c r="H560" s="99"/>
      <c r="I560" s="99"/>
      <c r="J560" s="99"/>
      <c r="K560" s="99"/>
      <c r="L560" s="99"/>
    </row>
    <row r="561" spans="2:12">
      <c r="B561" s="100"/>
      <c r="C561" s="99"/>
      <c r="D561" s="99"/>
      <c r="E561" s="99"/>
      <c r="F561" s="99"/>
      <c r="G561" s="99"/>
      <c r="H561" s="99"/>
      <c r="I561" s="99"/>
      <c r="J561" s="99"/>
      <c r="K561" s="99"/>
      <c r="L561" s="99"/>
    </row>
    <row r="562" spans="2:12">
      <c r="B562" s="100"/>
      <c r="C562" s="99"/>
      <c r="D562" s="99"/>
      <c r="E562" s="99"/>
      <c r="F562" s="99"/>
      <c r="G562" s="99"/>
      <c r="H562" s="99"/>
      <c r="I562" s="99"/>
      <c r="J562" s="99"/>
      <c r="K562" s="99"/>
      <c r="L562" s="99"/>
    </row>
    <row r="563" spans="2:12">
      <c r="B563" s="100"/>
      <c r="C563" s="99"/>
      <c r="D563" s="99"/>
      <c r="E563" s="99"/>
      <c r="F563" s="99"/>
      <c r="G563" s="99"/>
      <c r="H563" s="99"/>
      <c r="I563" s="99"/>
      <c r="J563" s="99"/>
      <c r="K563" s="99"/>
      <c r="L563" s="99"/>
    </row>
    <row r="564" spans="2:12">
      <c r="B564" s="100"/>
      <c r="C564" s="99"/>
      <c r="D564" s="99"/>
      <c r="E564" s="99"/>
      <c r="F564" s="99"/>
      <c r="G564" s="99"/>
      <c r="H564" s="99"/>
      <c r="I564" s="99"/>
      <c r="J564" s="99"/>
      <c r="K564" s="99"/>
      <c r="L564" s="99"/>
    </row>
    <row r="565" spans="2:12">
      <c r="B565" s="100"/>
      <c r="C565" s="99"/>
      <c r="D565" s="99"/>
      <c r="E565" s="99"/>
      <c r="F565" s="99"/>
      <c r="G565" s="99"/>
      <c r="H565" s="99"/>
      <c r="I565" s="99"/>
      <c r="J565" s="99"/>
      <c r="K565" s="99"/>
      <c r="L565" s="99"/>
    </row>
    <row r="566" spans="2:12">
      <c r="B566" s="100"/>
      <c r="C566" s="99"/>
      <c r="D566" s="99"/>
      <c r="E566" s="99"/>
      <c r="F566" s="99"/>
      <c r="G566" s="99"/>
      <c r="H566" s="99"/>
      <c r="I566" s="99"/>
      <c r="J566" s="99"/>
      <c r="K566" s="99"/>
      <c r="L566" s="99"/>
    </row>
    <row r="567" spans="2:12">
      <c r="B567" s="100"/>
      <c r="C567" s="99"/>
      <c r="D567" s="99"/>
      <c r="E567" s="99"/>
      <c r="F567" s="99"/>
      <c r="G567" s="99"/>
      <c r="H567" s="99"/>
      <c r="I567" s="99"/>
      <c r="J567" s="99"/>
      <c r="K567" s="99"/>
      <c r="L567" s="99"/>
    </row>
    <row r="568" spans="2:12">
      <c r="B568" s="100"/>
      <c r="C568" s="99"/>
      <c r="D568" s="99"/>
      <c r="E568" s="99"/>
      <c r="F568" s="99"/>
      <c r="G568" s="99"/>
      <c r="H568" s="99"/>
      <c r="I568" s="99"/>
      <c r="J568" s="99"/>
      <c r="K568" s="99"/>
      <c r="L568" s="99"/>
    </row>
    <row r="569" spans="2:12">
      <c r="B569" s="100"/>
      <c r="C569" s="99"/>
      <c r="D569" s="99"/>
      <c r="E569" s="99"/>
      <c r="F569" s="99"/>
      <c r="G569" s="99"/>
      <c r="H569" s="99"/>
      <c r="I569" s="99"/>
      <c r="J569" s="99"/>
      <c r="K569" s="99"/>
      <c r="L569" s="99"/>
    </row>
    <row r="570" spans="2:12">
      <c r="B570" s="100"/>
      <c r="C570" s="99"/>
      <c r="D570" s="99"/>
      <c r="E570" s="99"/>
      <c r="F570" s="99"/>
      <c r="G570" s="99"/>
      <c r="H570" s="99"/>
      <c r="I570" s="99"/>
      <c r="J570" s="99"/>
      <c r="K570" s="99"/>
      <c r="L570" s="99"/>
    </row>
    <row r="571" spans="2:12">
      <c r="C571" s="1"/>
      <c r="D571" s="1"/>
    </row>
    <row r="572" spans="2:12">
      <c r="C572" s="1"/>
      <c r="D572" s="1"/>
    </row>
    <row r="573" spans="2:12">
      <c r="C573" s="1"/>
      <c r="D573" s="1"/>
    </row>
    <row r="574" spans="2:12">
      <c r="C574" s="1"/>
      <c r="D574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9">
    <tabColor indexed="43"/>
    <pageSetUpPr fitToPage="1"/>
  </sheetPr>
  <dimension ref="B1:L53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8.5703125" style="2" bestFit="1" customWidth="1"/>
    <col min="5" max="5" width="8" style="1" bestFit="1" customWidth="1"/>
    <col min="6" max="6" width="7.140625" style="1" bestFit="1" customWidth="1"/>
    <col min="7" max="7" width="7" style="1" bestFit="1" customWidth="1"/>
    <col min="8" max="8" width="6.42578125" style="1" bestFit="1" customWidth="1"/>
    <col min="9" max="9" width="8" style="1" bestFit="1" customWidth="1"/>
    <col min="10" max="10" width="9.42578125" style="1" bestFit="1" customWidth="1"/>
    <col min="11" max="11" width="7.7109375" style="1" bestFit="1" customWidth="1"/>
    <col min="12" max="12" width="11.5703125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79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45</v>
      </c>
      <c r="K8" s="29" t="s">
        <v>127</v>
      </c>
      <c r="L8" s="30" t="s">
        <v>129</v>
      </c>
    </row>
    <row r="9" spans="2:12" s="3" customFormat="1" ht="21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31" t="s">
        <v>19</v>
      </c>
      <c r="L9" s="32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9" t="s">
        <v>9</v>
      </c>
    </row>
    <row r="11" spans="2:12" s="4" customFormat="1" ht="18" customHeight="1">
      <c r="B11" s="112" t="s">
        <v>38</v>
      </c>
      <c r="C11" s="68"/>
      <c r="D11" s="68"/>
      <c r="E11" s="68"/>
      <c r="F11" s="68"/>
      <c r="G11" s="68"/>
      <c r="H11" s="68"/>
      <c r="I11" s="113">
        <v>0</v>
      </c>
      <c r="J11" s="68"/>
      <c r="K11" s="68"/>
      <c r="L11" s="68"/>
    </row>
    <row r="12" spans="2:12" ht="19.5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</row>
    <row r="13" spans="2:12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</row>
    <row r="14" spans="2:12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</row>
    <row r="15" spans="2:12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</row>
    <row r="16" spans="2:12" s="6" customFormat="1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 s="6" customFormat="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 s="6" customFormat="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100"/>
      <c r="C111" s="99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100"/>
      <c r="C112" s="99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100"/>
      <c r="C113" s="99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2:12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2:12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2:12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2:12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2:12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2:12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2:12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2:12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2:12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2:12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2:12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2:12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2:12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2:12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2:12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2:12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2:12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2:12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2:12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2:12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2:12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2:12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2:12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2:12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2:12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2:12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2:12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2:12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2:12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2:12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2:12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2:12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2:12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2:12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2:12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2:12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2:12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2:12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2:12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2:12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2:12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2:12">
      <c r="B474" s="100"/>
      <c r="C474" s="100"/>
      <c r="D474" s="100"/>
      <c r="E474" s="99"/>
      <c r="F474" s="99"/>
      <c r="G474" s="99"/>
      <c r="H474" s="99"/>
      <c r="I474" s="99"/>
      <c r="J474" s="99"/>
      <c r="K474" s="99"/>
      <c r="L474" s="99"/>
    </row>
    <row r="475" spans="2:12">
      <c r="B475" s="100"/>
      <c r="C475" s="100"/>
      <c r="D475" s="100"/>
      <c r="E475" s="99"/>
      <c r="F475" s="99"/>
      <c r="G475" s="99"/>
      <c r="H475" s="99"/>
      <c r="I475" s="99"/>
      <c r="J475" s="99"/>
      <c r="K475" s="99"/>
      <c r="L475" s="99"/>
    </row>
    <row r="476" spans="2:12">
      <c r="B476" s="100"/>
      <c r="C476" s="100"/>
      <c r="D476" s="100"/>
      <c r="E476" s="99"/>
      <c r="F476" s="99"/>
      <c r="G476" s="99"/>
      <c r="H476" s="99"/>
      <c r="I476" s="99"/>
      <c r="J476" s="99"/>
      <c r="K476" s="99"/>
      <c r="L476" s="99"/>
    </row>
    <row r="477" spans="2:12">
      <c r="B477" s="100"/>
      <c r="C477" s="100"/>
      <c r="D477" s="100"/>
      <c r="E477" s="99"/>
      <c r="F477" s="99"/>
      <c r="G477" s="99"/>
      <c r="H477" s="99"/>
      <c r="I477" s="99"/>
      <c r="J477" s="99"/>
      <c r="K477" s="99"/>
      <c r="L477" s="99"/>
    </row>
    <row r="478" spans="2:12">
      <c r="B478" s="100"/>
      <c r="C478" s="100"/>
      <c r="D478" s="100"/>
      <c r="E478" s="99"/>
      <c r="F478" s="99"/>
      <c r="G478" s="99"/>
      <c r="H478" s="99"/>
      <c r="I478" s="99"/>
      <c r="J478" s="99"/>
      <c r="K478" s="99"/>
      <c r="L478" s="99"/>
    </row>
    <row r="479" spans="2:12">
      <c r="B479" s="100"/>
      <c r="C479" s="100"/>
      <c r="D479" s="100"/>
      <c r="E479" s="99"/>
      <c r="F479" s="99"/>
      <c r="G479" s="99"/>
      <c r="H479" s="99"/>
      <c r="I479" s="99"/>
      <c r="J479" s="99"/>
      <c r="K479" s="99"/>
      <c r="L479" s="99"/>
    </row>
    <row r="480" spans="2:12">
      <c r="B480" s="100"/>
      <c r="C480" s="100"/>
      <c r="D480" s="100"/>
      <c r="E480" s="99"/>
      <c r="F480" s="99"/>
      <c r="G480" s="99"/>
      <c r="H480" s="99"/>
      <c r="I480" s="99"/>
      <c r="J480" s="99"/>
      <c r="K480" s="99"/>
      <c r="L480" s="99"/>
    </row>
    <row r="481" spans="2:12">
      <c r="B481" s="100"/>
      <c r="C481" s="100"/>
      <c r="D481" s="100"/>
      <c r="E481" s="99"/>
      <c r="F481" s="99"/>
      <c r="G481" s="99"/>
      <c r="H481" s="99"/>
      <c r="I481" s="99"/>
      <c r="J481" s="99"/>
      <c r="K481" s="99"/>
      <c r="L481" s="99"/>
    </row>
    <row r="482" spans="2:12">
      <c r="B482" s="100"/>
      <c r="C482" s="100"/>
      <c r="D482" s="100"/>
      <c r="E482" s="99"/>
      <c r="F482" s="99"/>
      <c r="G482" s="99"/>
      <c r="H482" s="99"/>
      <c r="I482" s="99"/>
      <c r="J482" s="99"/>
      <c r="K482" s="99"/>
      <c r="L482" s="99"/>
    </row>
    <row r="483" spans="2:12">
      <c r="B483" s="100"/>
      <c r="C483" s="100"/>
      <c r="D483" s="100"/>
      <c r="E483" s="99"/>
      <c r="F483" s="99"/>
      <c r="G483" s="99"/>
      <c r="H483" s="99"/>
      <c r="I483" s="99"/>
      <c r="J483" s="99"/>
      <c r="K483" s="99"/>
      <c r="L483" s="99"/>
    </row>
    <row r="484" spans="2:12">
      <c r="B484" s="100"/>
      <c r="C484" s="100"/>
      <c r="D484" s="100"/>
      <c r="E484" s="99"/>
      <c r="F484" s="99"/>
      <c r="G484" s="99"/>
      <c r="H484" s="99"/>
      <c r="I484" s="99"/>
      <c r="J484" s="99"/>
      <c r="K484" s="99"/>
      <c r="L484" s="99"/>
    </row>
    <row r="485" spans="2:12">
      <c r="B485" s="100"/>
      <c r="C485" s="100"/>
      <c r="D485" s="100"/>
      <c r="E485" s="99"/>
      <c r="F485" s="99"/>
      <c r="G485" s="99"/>
      <c r="H485" s="99"/>
      <c r="I485" s="99"/>
      <c r="J485" s="99"/>
      <c r="K485" s="99"/>
      <c r="L485" s="99"/>
    </row>
    <row r="486" spans="2:12">
      <c r="B486" s="100"/>
      <c r="C486" s="100"/>
      <c r="D486" s="100"/>
      <c r="E486" s="99"/>
      <c r="F486" s="99"/>
      <c r="G486" s="99"/>
      <c r="H486" s="99"/>
      <c r="I486" s="99"/>
      <c r="J486" s="99"/>
      <c r="K486" s="99"/>
      <c r="L486" s="99"/>
    </row>
    <row r="487" spans="2:12">
      <c r="B487" s="100"/>
      <c r="C487" s="100"/>
      <c r="D487" s="100"/>
      <c r="E487" s="99"/>
      <c r="F487" s="99"/>
      <c r="G487" s="99"/>
      <c r="H487" s="99"/>
      <c r="I487" s="99"/>
      <c r="J487" s="99"/>
      <c r="K487" s="99"/>
      <c r="L487" s="99"/>
    </row>
    <row r="488" spans="2:12">
      <c r="B488" s="100"/>
      <c r="C488" s="100"/>
      <c r="D488" s="100"/>
      <c r="E488" s="99"/>
      <c r="F488" s="99"/>
      <c r="G488" s="99"/>
      <c r="H488" s="99"/>
      <c r="I488" s="99"/>
      <c r="J488" s="99"/>
      <c r="K488" s="99"/>
      <c r="L488" s="99"/>
    </row>
    <row r="489" spans="2:12">
      <c r="B489" s="100"/>
      <c r="C489" s="100"/>
      <c r="D489" s="100"/>
      <c r="E489" s="99"/>
      <c r="F489" s="99"/>
      <c r="G489" s="99"/>
      <c r="H489" s="99"/>
      <c r="I489" s="99"/>
      <c r="J489" s="99"/>
      <c r="K489" s="99"/>
      <c r="L489" s="99"/>
    </row>
    <row r="490" spans="2:12">
      <c r="B490" s="100"/>
      <c r="C490" s="100"/>
      <c r="D490" s="100"/>
      <c r="E490" s="99"/>
      <c r="F490" s="99"/>
      <c r="G490" s="99"/>
      <c r="H490" s="99"/>
      <c r="I490" s="99"/>
      <c r="J490" s="99"/>
      <c r="K490" s="99"/>
      <c r="L490" s="99"/>
    </row>
    <row r="491" spans="2:12">
      <c r="B491" s="100"/>
      <c r="C491" s="100"/>
      <c r="D491" s="100"/>
      <c r="E491" s="99"/>
      <c r="F491" s="99"/>
      <c r="G491" s="99"/>
      <c r="H491" s="99"/>
      <c r="I491" s="99"/>
      <c r="J491" s="99"/>
      <c r="K491" s="99"/>
      <c r="L491" s="99"/>
    </row>
    <row r="492" spans="2:12">
      <c r="B492" s="100"/>
      <c r="C492" s="100"/>
      <c r="D492" s="100"/>
      <c r="E492" s="99"/>
      <c r="F492" s="99"/>
      <c r="G492" s="99"/>
      <c r="H492" s="99"/>
      <c r="I492" s="99"/>
      <c r="J492" s="99"/>
      <c r="K492" s="99"/>
      <c r="L492" s="99"/>
    </row>
    <row r="493" spans="2:12">
      <c r="B493" s="100"/>
      <c r="C493" s="100"/>
      <c r="D493" s="100"/>
      <c r="E493" s="99"/>
      <c r="F493" s="99"/>
      <c r="G493" s="99"/>
      <c r="H493" s="99"/>
      <c r="I493" s="99"/>
      <c r="J493" s="99"/>
      <c r="K493" s="99"/>
      <c r="L493" s="99"/>
    </row>
    <row r="494" spans="2:12">
      <c r="B494" s="100"/>
      <c r="C494" s="100"/>
      <c r="D494" s="100"/>
      <c r="E494" s="99"/>
      <c r="F494" s="99"/>
      <c r="G494" s="99"/>
      <c r="H494" s="99"/>
      <c r="I494" s="99"/>
      <c r="J494" s="99"/>
      <c r="K494" s="99"/>
      <c r="L494" s="99"/>
    </row>
    <row r="495" spans="2:12">
      <c r="B495" s="100"/>
      <c r="C495" s="100"/>
      <c r="D495" s="100"/>
      <c r="E495" s="99"/>
      <c r="F495" s="99"/>
      <c r="G495" s="99"/>
      <c r="H495" s="99"/>
      <c r="I495" s="99"/>
      <c r="J495" s="99"/>
      <c r="K495" s="99"/>
      <c r="L495" s="99"/>
    </row>
    <row r="496" spans="2:12">
      <c r="B496" s="100"/>
      <c r="C496" s="100"/>
      <c r="D496" s="100"/>
      <c r="E496" s="99"/>
      <c r="F496" s="99"/>
      <c r="G496" s="99"/>
      <c r="H496" s="99"/>
      <c r="I496" s="99"/>
      <c r="J496" s="99"/>
      <c r="K496" s="99"/>
      <c r="L496" s="99"/>
    </row>
    <row r="497" spans="2:12">
      <c r="B497" s="100"/>
      <c r="C497" s="100"/>
      <c r="D497" s="100"/>
      <c r="E497" s="99"/>
      <c r="F497" s="99"/>
      <c r="G497" s="99"/>
      <c r="H497" s="99"/>
      <c r="I497" s="99"/>
      <c r="J497" s="99"/>
      <c r="K497" s="99"/>
      <c r="L497" s="99"/>
    </row>
    <row r="498" spans="2:12">
      <c r="B498" s="100"/>
      <c r="C498" s="100"/>
      <c r="D498" s="100"/>
      <c r="E498" s="99"/>
      <c r="F498" s="99"/>
      <c r="G498" s="99"/>
      <c r="H498" s="99"/>
      <c r="I498" s="99"/>
      <c r="J498" s="99"/>
      <c r="K498" s="99"/>
      <c r="L498" s="99"/>
    </row>
    <row r="499" spans="2:12">
      <c r="B499" s="100"/>
      <c r="C499" s="100"/>
      <c r="D499" s="100"/>
      <c r="E499" s="99"/>
      <c r="F499" s="99"/>
      <c r="G499" s="99"/>
      <c r="H499" s="99"/>
      <c r="I499" s="99"/>
      <c r="J499" s="99"/>
      <c r="K499" s="99"/>
      <c r="L499" s="99"/>
    </row>
    <row r="500" spans="2:12">
      <c r="B500" s="100"/>
      <c r="C500" s="100"/>
      <c r="D500" s="100"/>
      <c r="E500" s="99"/>
      <c r="F500" s="99"/>
      <c r="G500" s="99"/>
      <c r="H500" s="99"/>
      <c r="I500" s="99"/>
      <c r="J500" s="99"/>
      <c r="K500" s="99"/>
      <c r="L500" s="99"/>
    </row>
    <row r="501" spans="2:12">
      <c r="B501" s="100"/>
      <c r="C501" s="100"/>
      <c r="D501" s="100"/>
      <c r="E501" s="99"/>
      <c r="F501" s="99"/>
      <c r="G501" s="99"/>
      <c r="H501" s="99"/>
      <c r="I501" s="99"/>
      <c r="J501" s="99"/>
      <c r="K501" s="99"/>
      <c r="L501" s="99"/>
    </row>
    <row r="502" spans="2:12">
      <c r="B502" s="100"/>
      <c r="C502" s="100"/>
      <c r="D502" s="100"/>
      <c r="E502" s="99"/>
      <c r="F502" s="99"/>
      <c r="G502" s="99"/>
      <c r="H502" s="99"/>
      <c r="I502" s="99"/>
      <c r="J502" s="99"/>
      <c r="K502" s="99"/>
      <c r="L502" s="99"/>
    </row>
    <row r="503" spans="2:12">
      <c r="B503" s="100"/>
      <c r="C503" s="100"/>
      <c r="D503" s="100"/>
      <c r="E503" s="99"/>
      <c r="F503" s="99"/>
      <c r="G503" s="99"/>
      <c r="H503" s="99"/>
      <c r="I503" s="99"/>
      <c r="J503" s="99"/>
      <c r="K503" s="99"/>
      <c r="L503" s="99"/>
    </row>
    <row r="504" spans="2:12">
      <c r="B504" s="100"/>
      <c r="C504" s="100"/>
      <c r="D504" s="100"/>
      <c r="E504" s="99"/>
      <c r="F504" s="99"/>
      <c r="G504" s="99"/>
      <c r="H504" s="99"/>
      <c r="I504" s="99"/>
      <c r="J504" s="99"/>
      <c r="K504" s="99"/>
      <c r="L504" s="99"/>
    </row>
    <row r="505" spans="2:12">
      <c r="B505" s="100"/>
      <c r="C505" s="100"/>
      <c r="D505" s="100"/>
      <c r="E505" s="99"/>
      <c r="F505" s="99"/>
      <c r="G505" s="99"/>
      <c r="H505" s="99"/>
      <c r="I505" s="99"/>
      <c r="J505" s="99"/>
      <c r="K505" s="99"/>
      <c r="L505" s="99"/>
    </row>
    <row r="506" spans="2:12">
      <c r="B506" s="100"/>
      <c r="C506" s="100"/>
      <c r="D506" s="100"/>
      <c r="E506" s="99"/>
      <c r="F506" s="99"/>
      <c r="G506" s="99"/>
      <c r="H506" s="99"/>
      <c r="I506" s="99"/>
      <c r="J506" s="99"/>
      <c r="K506" s="99"/>
      <c r="L506" s="99"/>
    </row>
    <row r="507" spans="2:12">
      <c r="B507" s="100"/>
      <c r="C507" s="100"/>
      <c r="D507" s="100"/>
      <c r="E507" s="99"/>
      <c r="F507" s="99"/>
      <c r="G507" s="99"/>
      <c r="H507" s="99"/>
      <c r="I507" s="99"/>
      <c r="J507" s="99"/>
      <c r="K507" s="99"/>
      <c r="L507" s="99"/>
    </row>
    <row r="508" spans="2:12">
      <c r="B508" s="100"/>
      <c r="C508" s="100"/>
      <c r="D508" s="100"/>
      <c r="E508" s="99"/>
      <c r="F508" s="99"/>
      <c r="G508" s="99"/>
      <c r="H508" s="99"/>
      <c r="I508" s="99"/>
      <c r="J508" s="99"/>
      <c r="K508" s="99"/>
      <c r="L508" s="99"/>
    </row>
    <row r="509" spans="2:12">
      <c r="B509" s="100"/>
      <c r="C509" s="100"/>
      <c r="D509" s="100"/>
      <c r="E509" s="99"/>
      <c r="F509" s="99"/>
      <c r="G509" s="99"/>
      <c r="H509" s="99"/>
      <c r="I509" s="99"/>
      <c r="J509" s="99"/>
      <c r="K509" s="99"/>
      <c r="L509" s="99"/>
    </row>
    <row r="510" spans="2:12">
      <c r="B510" s="100"/>
      <c r="C510" s="100"/>
      <c r="D510" s="100"/>
      <c r="E510" s="99"/>
      <c r="F510" s="99"/>
      <c r="G510" s="99"/>
      <c r="H510" s="99"/>
      <c r="I510" s="99"/>
      <c r="J510" s="99"/>
      <c r="K510" s="99"/>
      <c r="L510" s="99"/>
    </row>
    <row r="511" spans="2:12">
      <c r="B511" s="100"/>
      <c r="C511" s="100"/>
      <c r="D511" s="100"/>
      <c r="E511" s="99"/>
      <c r="F511" s="99"/>
      <c r="G511" s="99"/>
      <c r="H511" s="99"/>
      <c r="I511" s="99"/>
      <c r="J511" s="99"/>
      <c r="K511" s="99"/>
      <c r="L511" s="99"/>
    </row>
    <row r="512" spans="2:12">
      <c r="B512" s="100"/>
      <c r="C512" s="100"/>
      <c r="D512" s="100"/>
      <c r="E512" s="99"/>
      <c r="F512" s="99"/>
      <c r="G512" s="99"/>
      <c r="H512" s="99"/>
      <c r="I512" s="99"/>
      <c r="J512" s="99"/>
      <c r="K512" s="99"/>
      <c r="L512" s="99"/>
    </row>
    <row r="513" spans="2:12">
      <c r="B513" s="100"/>
      <c r="C513" s="100"/>
      <c r="D513" s="100"/>
      <c r="E513" s="99"/>
      <c r="F513" s="99"/>
      <c r="G513" s="99"/>
      <c r="H513" s="99"/>
      <c r="I513" s="99"/>
      <c r="J513" s="99"/>
      <c r="K513" s="99"/>
      <c r="L513" s="99"/>
    </row>
    <row r="514" spans="2:12">
      <c r="B514" s="100"/>
      <c r="C514" s="100"/>
      <c r="D514" s="100"/>
      <c r="E514" s="99"/>
      <c r="F514" s="99"/>
      <c r="G514" s="99"/>
      <c r="H514" s="99"/>
      <c r="I514" s="99"/>
      <c r="J514" s="99"/>
      <c r="K514" s="99"/>
      <c r="L514" s="99"/>
    </row>
    <row r="515" spans="2:12">
      <c r="B515" s="100"/>
      <c r="C515" s="100"/>
      <c r="D515" s="100"/>
      <c r="E515" s="99"/>
      <c r="F515" s="99"/>
      <c r="G515" s="99"/>
      <c r="H515" s="99"/>
      <c r="I515" s="99"/>
      <c r="J515" s="99"/>
      <c r="K515" s="99"/>
      <c r="L515" s="99"/>
    </row>
    <row r="516" spans="2:12">
      <c r="B516" s="100"/>
      <c r="C516" s="100"/>
      <c r="D516" s="100"/>
      <c r="E516" s="99"/>
      <c r="F516" s="99"/>
      <c r="G516" s="99"/>
      <c r="H516" s="99"/>
      <c r="I516" s="99"/>
      <c r="J516" s="99"/>
      <c r="K516" s="99"/>
      <c r="L516" s="99"/>
    </row>
    <row r="517" spans="2:12">
      <c r="B517" s="100"/>
      <c r="C517" s="100"/>
      <c r="D517" s="100"/>
      <c r="E517" s="99"/>
      <c r="F517" s="99"/>
      <c r="G517" s="99"/>
      <c r="H517" s="99"/>
      <c r="I517" s="99"/>
      <c r="J517" s="99"/>
      <c r="K517" s="99"/>
      <c r="L517" s="99"/>
    </row>
    <row r="518" spans="2:12">
      <c r="B518" s="100"/>
      <c r="C518" s="100"/>
      <c r="D518" s="100"/>
      <c r="E518" s="99"/>
      <c r="F518" s="99"/>
      <c r="G518" s="99"/>
      <c r="H518" s="99"/>
      <c r="I518" s="99"/>
      <c r="J518" s="99"/>
      <c r="K518" s="99"/>
      <c r="L518" s="99"/>
    </row>
    <row r="519" spans="2:12">
      <c r="B519" s="100"/>
      <c r="C519" s="100"/>
      <c r="D519" s="100"/>
      <c r="E519" s="99"/>
      <c r="F519" s="99"/>
      <c r="G519" s="99"/>
      <c r="H519" s="99"/>
      <c r="I519" s="99"/>
      <c r="J519" s="99"/>
      <c r="K519" s="99"/>
      <c r="L519" s="99"/>
    </row>
    <row r="520" spans="2:12">
      <c r="B520" s="100"/>
      <c r="C520" s="100"/>
      <c r="D520" s="100"/>
      <c r="E520" s="99"/>
      <c r="F520" s="99"/>
      <c r="G520" s="99"/>
      <c r="H520" s="99"/>
      <c r="I520" s="99"/>
      <c r="J520" s="99"/>
      <c r="K520" s="99"/>
      <c r="L520" s="99"/>
    </row>
    <row r="521" spans="2:12">
      <c r="B521" s="100"/>
      <c r="C521" s="100"/>
      <c r="D521" s="100"/>
      <c r="E521" s="99"/>
      <c r="F521" s="99"/>
      <c r="G521" s="99"/>
      <c r="H521" s="99"/>
      <c r="I521" s="99"/>
      <c r="J521" s="99"/>
      <c r="K521" s="99"/>
      <c r="L521" s="99"/>
    </row>
    <row r="522" spans="2:12">
      <c r="B522" s="100"/>
      <c r="C522" s="100"/>
      <c r="D522" s="100"/>
      <c r="E522" s="99"/>
      <c r="F522" s="99"/>
      <c r="G522" s="99"/>
      <c r="H522" s="99"/>
      <c r="I522" s="99"/>
      <c r="J522" s="99"/>
      <c r="K522" s="99"/>
      <c r="L522" s="99"/>
    </row>
    <row r="523" spans="2:12">
      <c r="B523" s="100"/>
      <c r="C523" s="100"/>
      <c r="D523" s="100"/>
      <c r="E523" s="99"/>
      <c r="F523" s="99"/>
      <c r="G523" s="99"/>
      <c r="H523" s="99"/>
      <c r="I523" s="99"/>
      <c r="J523" s="99"/>
      <c r="K523" s="99"/>
      <c r="L523" s="99"/>
    </row>
    <row r="524" spans="2:12">
      <c r="B524" s="100"/>
      <c r="C524" s="100"/>
      <c r="D524" s="100"/>
      <c r="E524" s="99"/>
      <c r="F524" s="99"/>
      <c r="G524" s="99"/>
      <c r="H524" s="99"/>
      <c r="I524" s="99"/>
      <c r="J524" s="99"/>
      <c r="K524" s="99"/>
      <c r="L524" s="99"/>
    </row>
    <row r="525" spans="2:12">
      <c r="B525" s="100"/>
      <c r="C525" s="100"/>
      <c r="D525" s="100"/>
      <c r="E525" s="99"/>
      <c r="F525" s="99"/>
      <c r="G525" s="99"/>
      <c r="H525" s="99"/>
      <c r="I525" s="99"/>
      <c r="J525" s="99"/>
      <c r="K525" s="99"/>
      <c r="L525" s="99"/>
    </row>
    <row r="526" spans="2:12">
      <c r="B526" s="100"/>
      <c r="C526" s="100"/>
      <c r="D526" s="100"/>
      <c r="E526" s="99"/>
      <c r="F526" s="99"/>
      <c r="G526" s="99"/>
      <c r="H526" s="99"/>
      <c r="I526" s="99"/>
      <c r="J526" s="99"/>
      <c r="K526" s="99"/>
      <c r="L526" s="99"/>
    </row>
    <row r="527" spans="2:12">
      <c r="B527" s="100"/>
      <c r="C527" s="100"/>
      <c r="D527" s="100"/>
      <c r="E527" s="99"/>
      <c r="F527" s="99"/>
      <c r="G527" s="99"/>
      <c r="H527" s="99"/>
      <c r="I527" s="99"/>
      <c r="J527" s="99"/>
      <c r="K527" s="99"/>
      <c r="L527" s="99"/>
    </row>
    <row r="528" spans="2:12">
      <c r="B528" s="100"/>
      <c r="C528" s="100"/>
      <c r="D528" s="100"/>
      <c r="E528" s="99"/>
      <c r="F528" s="99"/>
      <c r="G528" s="99"/>
      <c r="H528" s="99"/>
      <c r="I528" s="99"/>
      <c r="J528" s="99"/>
      <c r="K528" s="99"/>
      <c r="L528" s="99"/>
    </row>
    <row r="529" spans="2:12">
      <c r="B529" s="100"/>
      <c r="C529" s="100"/>
      <c r="D529" s="100"/>
      <c r="E529" s="99"/>
      <c r="F529" s="99"/>
      <c r="G529" s="99"/>
      <c r="H529" s="99"/>
      <c r="I529" s="99"/>
      <c r="J529" s="99"/>
      <c r="K529" s="99"/>
      <c r="L529" s="99"/>
    </row>
    <row r="530" spans="2:12">
      <c r="B530" s="100"/>
      <c r="C530" s="100"/>
      <c r="D530" s="100"/>
      <c r="E530" s="99"/>
      <c r="F530" s="99"/>
      <c r="G530" s="99"/>
      <c r="H530" s="99"/>
      <c r="I530" s="99"/>
      <c r="J530" s="99"/>
      <c r="K530" s="99"/>
      <c r="L530" s="99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93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">
    <tabColor rgb="FFFF0000"/>
    <pageSetUpPr fitToPage="1"/>
  </sheetPr>
  <dimension ref="B1:L512"/>
  <sheetViews>
    <sheetView rightToLeft="1" zoomScale="85" zoomScaleNormal="85" workbookViewId="0">
      <selection activeCell="Q13" sqref="Q13"/>
    </sheetView>
  </sheetViews>
  <sheetFormatPr defaultColWidth="9.140625" defaultRowHeight="18"/>
  <cols>
    <col min="1" max="1" width="6.28515625" style="1" customWidth="1"/>
    <col min="2" max="2" width="36.42578125" style="2" bestFit="1" customWidth="1"/>
    <col min="3" max="3" width="51.5703125" style="2" bestFit="1" customWidth="1"/>
    <col min="4" max="4" width="6.5703125" style="2" bestFit="1" customWidth="1"/>
    <col min="5" max="5" width="5.7109375" style="1" bestFit="1" customWidth="1"/>
    <col min="6" max="6" width="11.140625" style="1" bestFit="1" customWidth="1"/>
    <col min="7" max="7" width="12.28515625" style="1" bestFit="1" customWidth="1"/>
    <col min="8" max="8" width="6.85546875" style="1" bestFit="1" customWidth="1"/>
    <col min="9" max="9" width="7.5703125" style="1" bestFit="1" customWidth="1"/>
    <col min="10" max="10" width="9" style="1" bestFit="1" customWidth="1"/>
    <col min="11" max="11" width="9.140625" style="1" bestFit="1" customWidth="1"/>
    <col min="12" max="12" width="9" style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0" t="s">
        <v>151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s="3" customFormat="1" ht="63">
      <c r="B7" s="66" t="s">
        <v>94</v>
      </c>
      <c r="C7" s="49" t="s">
        <v>34</v>
      </c>
      <c r="D7" s="49" t="s">
        <v>96</v>
      </c>
      <c r="E7" s="49" t="s">
        <v>14</v>
      </c>
      <c r="F7" s="49" t="s">
        <v>50</v>
      </c>
      <c r="G7" s="49" t="s">
        <v>82</v>
      </c>
      <c r="H7" s="49" t="s">
        <v>16</v>
      </c>
      <c r="I7" s="49" t="s">
        <v>18</v>
      </c>
      <c r="J7" s="49" t="s">
        <v>46</v>
      </c>
      <c r="K7" s="49" t="s">
        <v>127</v>
      </c>
      <c r="L7" s="51" t="s">
        <v>128</v>
      </c>
    </row>
    <row r="8" spans="2:12" s="3" customFormat="1" ht="28.5" customHeight="1">
      <c r="B8" s="14"/>
      <c r="C8" s="15"/>
      <c r="D8" s="15"/>
      <c r="E8" s="15"/>
      <c r="F8" s="15"/>
      <c r="G8" s="15"/>
      <c r="H8" s="15" t="s">
        <v>19</v>
      </c>
      <c r="I8" s="15" t="s">
        <v>19</v>
      </c>
      <c r="J8" s="15" t="s">
        <v>182</v>
      </c>
      <c r="K8" s="15" t="s">
        <v>19</v>
      </c>
      <c r="L8" s="16" t="s">
        <v>19</v>
      </c>
    </row>
    <row r="9" spans="2:12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9" t="s">
        <v>9</v>
      </c>
    </row>
    <row r="10" spans="2:12" s="4" customFormat="1" ht="18" customHeight="1">
      <c r="B10" s="84" t="s">
        <v>33</v>
      </c>
      <c r="C10" s="86"/>
      <c r="D10" s="86"/>
      <c r="E10" s="86"/>
      <c r="F10" s="86"/>
      <c r="G10" s="86"/>
      <c r="H10" s="86"/>
      <c r="I10" s="86"/>
      <c r="J10" s="87">
        <f>J11</f>
        <v>4671.5371720250005</v>
      </c>
      <c r="K10" s="108">
        <f>J10/$J$10</f>
        <v>1</v>
      </c>
      <c r="L10" s="108">
        <f>J10/'סכום נכסי הקרן'!$C$42</f>
        <v>0.1967918379626995</v>
      </c>
    </row>
    <row r="11" spans="2:12">
      <c r="B11" s="70" t="s">
        <v>173</v>
      </c>
      <c r="C11" s="71"/>
      <c r="D11" s="71"/>
      <c r="E11" s="71"/>
      <c r="F11" s="71"/>
      <c r="G11" s="71"/>
      <c r="H11" s="71"/>
      <c r="I11" s="71"/>
      <c r="J11" s="79">
        <f>J19+J12</f>
        <v>4671.5371720250005</v>
      </c>
      <c r="K11" s="80">
        <f t="shared" ref="K11:K17" si="0">J11/$J$10</f>
        <v>1</v>
      </c>
      <c r="L11" s="80">
        <f>J11/'סכום נכסי הקרן'!$C$42</f>
        <v>0.1967918379626995</v>
      </c>
    </row>
    <row r="12" spans="2:12">
      <c r="B12" s="85" t="s">
        <v>31</v>
      </c>
      <c r="C12" s="71"/>
      <c r="D12" s="71"/>
      <c r="E12" s="71"/>
      <c r="F12" s="71"/>
      <c r="G12" s="71"/>
      <c r="H12" s="71"/>
      <c r="I12" s="71"/>
      <c r="J12" s="79">
        <v>3056.0091227399998</v>
      </c>
      <c r="K12" s="80">
        <f t="shared" si="0"/>
        <v>0.65417634714341621</v>
      </c>
      <c r="L12" s="80">
        <f>J12/'סכום נכסי הקרן'!$C$42</f>
        <v>0.12873656570607783</v>
      </c>
    </row>
    <row r="13" spans="2:12">
      <c r="B13" s="75" t="s">
        <v>1235</v>
      </c>
      <c r="C13" s="69" t="s">
        <v>1236</v>
      </c>
      <c r="D13" s="69">
        <v>11</v>
      </c>
      <c r="E13" s="69" t="s">
        <v>1237</v>
      </c>
      <c r="F13" s="69" t="s">
        <v>1238</v>
      </c>
      <c r="G13" s="82" t="s">
        <v>111</v>
      </c>
      <c r="H13" s="83">
        <v>0</v>
      </c>
      <c r="I13" s="83">
        <v>0</v>
      </c>
      <c r="J13" s="76">
        <v>13.261736385000003</v>
      </c>
      <c r="K13" s="77">
        <f t="shared" si="0"/>
        <v>2.8388378164721645E-3</v>
      </c>
      <c r="L13" s="77">
        <f>J13/'סכום נכסי הקרן'!$C$42</f>
        <v>5.5866011158157384E-4</v>
      </c>
    </row>
    <row r="14" spans="2:12">
      <c r="B14" s="75" t="s">
        <v>1239</v>
      </c>
      <c r="C14" s="69" t="s">
        <v>1240</v>
      </c>
      <c r="D14" s="69">
        <v>12</v>
      </c>
      <c r="E14" s="69" t="s">
        <v>1237</v>
      </c>
      <c r="F14" s="69" t="s">
        <v>1238</v>
      </c>
      <c r="G14" s="82" t="s">
        <v>111</v>
      </c>
      <c r="H14" s="83">
        <v>0</v>
      </c>
      <c r="I14" s="83">
        <v>0</v>
      </c>
      <c r="J14" s="76">
        <v>291.38306602599994</v>
      </c>
      <c r="K14" s="77">
        <f t="shared" si="0"/>
        <v>6.2374129819819518E-2</v>
      </c>
      <c r="L14" s="77">
        <f>J14/'סכום נכסי הקרן'!$C$42</f>
        <v>1.2274719648566306E-2</v>
      </c>
    </row>
    <row r="15" spans="2:12">
      <c r="B15" s="75" t="s">
        <v>1241</v>
      </c>
      <c r="C15" s="69" t="s">
        <v>1242</v>
      </c>
      <c r="D15" s="69">
        <v>10</v>
      </c>
      <c r="E15" s="69" t="s">
        <v>1237</v>
      </c>
      <c r="F15" s="69" t="s">
        <v>1238</v>
      </c>
      <c r="G15" s="82" t="s">
        <v>111</v>
      </c>
      <c r="H15" s="83">
        <v>0</v>
      </c>
      <c r="I15" s="83">
        <v>0</v>
      </c>
      <c r="J15" s="76">
        <v>2616.0139327640004</v>
      </c>
      <c r="K15" s="77">
        <f t="shared" si="0"/>
        <v>0.55998996399508916</v>
      </c>
      <c r="L15" s="77">
        <f>J15/'סכום נכסי הקרן'!$C$42</f>
        <v>0.1102014542552595</v>
      </c>
    </row>
    <row r="16" spans="2:12">
      <c r="B16" s="75" t="s">
        <v>1243</v>
      </c>
      <c r="C16" s="69" t="s">
        <v>1244</v>
      </c>
      <c r="D16" s="69">
        <v>20</v>
      </c>
      <c r="E16" s="69" t="s">
        <v>1237</v>
      </c>
      <c r="F16" s="69" t="s">
        <v>1238</v>
      </c>
      <c r="G16" s="82" t="s">
        <v>111</v>
      </c>
      <c r="H16" s="83">
        <v>0</v>
      </c>
      <c r="I16" s="83">
        <v>0</v>
      </c>
      <c r="J16" s="76">
        <v>124.65142756499998</v>
      </c>
      <c r="K16" s="77">
        <f t="shared" si="0"/>
        <v>2.668317150754182E-2</v>
      </c>
      <c r="L16" s="77">
        <f>J16/'סכום נכסי הקרן'!$C$42</f>
        <v>5.2510303636430899E-3</v>
      </c>
    </row>
    <row r="17" spans="2:12">
      <c r="B17" s="75" t="s">
        <v>1245</v>
      </c>
      <c r="C17" s="69" t="s">
        <v>1246</v>
      </c>
      <c r="D17" s="69">
        <v>26</v>
      </c>
      <c r="E17" s="69" t="s">
        <v>1237</v>
      </c>
      <c r="F17" s="69" t="s">
        <v>1238</v>
      </c>
      <c r="G17" s="82" t="s">
        <v>111</v>
      </c>
      <c r="H17" s="83">
        <v>0</v>
      </c>
      <c r="I17" s="83">
        <v>0</v>
      </c>
      <c r="J17" s="76">
        <v>10.69896</v>
      </c>
      <c r="K17" s="77">
        <f t="shared" si="0"/>
        <v>2.2902440044937616E-3</v>
      </c>
      <c r="L17" s="77">
        <f>J17/'סכום נכסי הקרן'!$C$42</f>
        <v>4.5070132702738035E-4</v>
      </c>
    </row>
    <row r="18" spans="2:12">
      <c r="B18" s="72"/>
      <c r="C18" s="69"/>
      <c r="D18" s="69"/>
      <c r="E18" s="69"/>
      <c r="F18" s="69"/>
      <c r="G18" s="69"/>
      <c r="H18" s="69"/>
      <c r="I18" s="69"/>
      <c r="J18" s="69"/>
      <c r="K18" s="77"/>
      <c r="L18" s="69"/>
    </row>
    <row r="19" spans="2:12">
      <c r="B19" s="85" t="s">
        <v>32</v>
      </c>
      <c r="C19" s="71"/>
      <c r="D19" s="71"/>
      <c r="E19" s="71"/>
      <c r="F19" s="71"/>
      <c r="G19" s="71"/>
      <c r="H19" s="71"/>
      <c r="I19" s="71"/>
      <c r="J19" s="79">
        <f>SUM(J20:J41)</f>
        <v>1615.5280492850004</v>
      </c>
      <c r="K19" s="80">
        <f t="shared" ref="K19:K41" si="1">J19/$J$10</f>
        <v>0.34582365285658367</v>
      </c>
      <c r="L19" s="80">
        <f>J19/'סכום נכסי הקרן'!$C$42</f>
        <v>6.8055272256621654E-2</v>
      </c>
    </row>
    <row r="20" spans="2:12">
      <c r="B20" s="75" t="s">
        <v>1239</v>
      </c>
      <c r="C20" s="69" t="s">
        <v>1248</v>
      </c>
      <c r="D20" s="69">
        <v>12</v>
      </c>
      <c r="E20" s="69" t="s">
        <v>1237</v>
      </c>
      <c r="F20" s="69" t="s">
        <v>1238</v>
      </c>
      <c r="G20" s="82" t="s">
        <v>112</v>
      </c>
      <c r="H20" s="83">
        <v>0</v>
      </c>
      <c r="I20" s="83">
        <v>0</v>
      </c>
      <c r="J20" s="76">
        <v>1.1645312939999999</v>
      </c>
      <c r="K20" s="77">
        <f t="shared" si="1"/>
        <v>2.4928224931478028E-4</v>
      </c>
      <c r="L20" s="77">
        <f>J20/'סכום נכסי הקרן'!$C$42</f>
        <v>4.9056712014131505E-5</v>
      </c>
    </row>
    <row r="21" spans="2:12">
      <c r="B21" s="75" t="s">
        <v>1239</v>
      </c>
      <c r="C21" s="69" t="s">
        <v>1249</v>
      </c>
      <c r="D21" s="69">
        <v>12</v>
      </c>
      <c r="E21" s="69" t="s">
        <v>1237</v>
      </c>
      <c r="F21" s="69" t="s">
        <v>1238</v>
      </c>
      <c r="G21" s="82" t="s">
        <v>113</v>
      </c>
      <c r="H21" s="83">
        <v>0</v>
      </c>
      <c r="I21" s="83">
        <v>0</v>
      </c>
      <c r="J21" s="76">
        <v>2.4769171E-2</v>
      </c>
      <c r="K21" s="77">
        <f t="shared" si="1"/>
        <v>5.3021457580017828E-6</v>
      </c>
      <c r="L21" s="77">
        <f>J21/'סכום נכסי הקרן'!$C$42</f>
        <v>1.0434190088633012E-6</v>
      </c>
    </row>
    <row r="22" spans="2:12">
      <c r="B22" s="75" t="s">
        <v>1239</v>
      </c>
      <c r="C22" s="69" t="s">
        <v>1250</v>
      </c>
      <c r="D22" s="69">
        <v>12</v>
      </c>
      <c r="E22" s="69" t="s">
        <v>1237</v>
      </c>
      <c r="F22" s="69" t="s">
        <v>1238</v>
      </c>
      <c r="G22" s="82" t="s">
        <v>110</v>
      </c>
      <c r="H22" s="83">
        <v>0</v>
      </c>
      <c r="I22" s="83">
        <v>0</v>
      </c>
      <c r="J22" s="76">
        <v>108.751258814</v>
      </c>
      <c r="K22" s="77">
        <f t="shared" si="1"/>
        <v>2.3279544785653264E-2</v>
      </c>
      <c r="L22" s="77">
        <f>J22/'סכום נכסי הקרן'!$C$42</f>
        <v>4.581224405303683E-3</v>
      </c>
    </row>
    <row r="23" spans="2:12">
      <c r="B23" s="75" t="s">
        <v>1239</v>
      </c>
      <c r="C23" s="69" t="s">
        <v>1251</v>
      </c>
      <c r="D23" s="69">
        <v>12</v>
      </c>
      <c r="E23" s="69" t="s">
        <v>1237</v>
      </c>
      <c r="F23" s="69" t="s">
        <v>1238</v>
      </c>
      <c r="G23" s="82" t="s">
        <v>119</v>
      </c>
      <c r="H23" s="83">
        <v>0</v>
      </c>
      <c r="I23" s="83">
        <v>0</v>
      </c>
      <c r="J23" s="76">
        <v>8.6030000000000001E-5</v>
      </c>
      <c r="K23" s="77">
        <f t="shared" si="1"/>
        <v>1.84157798240762E-8</v>
      </c>
      <c r="L23" s="77">
        <f>J23/'סכום נכסי הקרן'!$C$42</f>
        <v>3.6240751590963545E-9</v>
      </c>
    </row>
    <row r="24" spans="2:12">
      <c r="B24" s="75" t="s">
        <v>1241</v>
      </c>
      <c r="C24" s="69" t="s">
        <v>1252</v>
      </c>
      <c r="D24" s="69">
        <v>10</v>
      </c>
      <c r="E24" s="69" t="s">
        <v>1237</v>
      </c>
      <c r="F24" s="69" t="s">
        <v>1238</v>
      </c>
      <c r="G24" s="82" t="s">
        <v>119</v>
      </c>
      <c r="H24" s="83">
        <v>0</v>
      </c>
      <c r="I24" s="83">
        <v>0</v>
      </c>
      <c r="J24" s="76">
        <v>5.0353469999999999E-3</v>
      </c>
      <c r="K24" s="77">
        <f t="shared" si="1"/>
        <v>1.07787796919473E-6</v>
      </c>
      <c r="L24" s="77">
        <f>J24/'סכום נכסי הקרן'!$C$42</f>
        <v>2.1211758665733293E-7</v>
      </c>
    </row>
    <row r="25" spans="2:12">
      <c r="B25" s="75" t="s">
        <v>1241</v>
      </c>
      <c r="C25" s="69" t="s">
        <v>1253</v>
      </c>
      <c r="D25" s="69">
        <v>10</v>
      </c>
      <c r="E25" s="69" t="s">
        <v>1237</v>
      </c>
      <c r="F25" s="69" t="s">
        <v>1238</v>
      </c>
      <c r="G25" s="82" t="s">
        <v>663</v>
      </c>
      <c r="H25" s="83">
        <v>0</v>
      </c>
      <c r="I25" s="83">
        <v>0</v>
      </c>
      <c r="J25" s="76">
        <v>1.035834E-3</v>
      </c>
      <c r="K25" s="77">
        <f t="shared" si="1"/>
        <v>2.2173301032537659E-7</v>
      </c>
      <c r="L25" s="77">
        <f>J25/'סכום נכסי הקרן'!$C$42</f>
        <v>4.3635246638933084E-8</v>
      </c>
    </row>
    <row r="26" spans="2:12">
      <c r="B26" s="75" t="s">
        <v>1241</v>
      </c>
      <c r="C26" s="69" t="s">
        <v>1254</v>
      </c>
      <c r="D26" s="69">
        <v>10</v>
      </c>
      <c r="E26" s="69" t="s">
        <v>1237</v>
      </c>
      <c r="F26" s="69" t="s">
        <v>1238</v>
      </c>
      <c r="G26" s="82" t="s">
        <v>113</v>
      </c>
      <c r="H26" s="83">
        <v>0</v>
      </c>
      <c r="I26" s="83">
        <v>0</v>
      </c>
      <c r="J26" s="76">
        <v>25.025266792000004</v>
      </c>
      <c r="K26" s="77">
        <f t="shared" si="1"/>
        <v>5.3569662127192592E-3</v>
      </c>
      <c r="L26" s="77">
        <f>J26/'סכום נכסי הקרן'!$C$42</f>
        <v>1.0542072269051044E-3</v>
      </c>
    </row>
    <row r="27" spans="2:12">
      <c r="B27" s="75" t="s">
        <v>1241</v>
      </c>
      <c r="C27" s="69" t="s">
        <v>1255</v>
      </c>
      <c r="D27" s="69">
        <v>10</v>
      </c>
      <c r="E27" s="69" t="s">
        <v>1237</v>
      </c>
      <c r="F27" s="69" t="s">
        <v>1238</v>
      </c>
      <c r="G27" s="82" t="s">
        <v>115</v>
      </c>
      <c r="H27" s="83">
        <v>0</v>
      </c>
      <c r="I27" s="83">
        <v>0</v>
      </c>
      <c r="J27" s="76">
        <v>1.3923152999999999E-2</v>
      </c>
      <c r="K27" s="77">
        <f t="shared" si="1"/>
        <v>2.9804221795295366E-6</v>
      </c>
      <c r="L27" s="77">
        <f>J27/'סכום נכסי הקרן'!$C$42</f>
        <v>5.8652275861441217E-7</v>
      </c>
    </row>
    <row r="28" spans="2:12">
      <c r="B28" s="75" t="s">
        <v>1241</v>
      </c>
      <c r="C28" s="69" t="s">
        <v>1256</v>
      </c>
      <c r="D28" s="69">
        <v>10</v>
      </c>
      <c r="E28" s="69" t="s">
        <v>1237</v>
      </c>
      <c r="F28" s="69" t="s">
        <v>1238</v>
      </c>
      <c r="G28" s="82" t="s">
        <v>110</v>
      </c>
      <c r="H28" s="83">
        <v>0</v>
      </c>
      <c r="I28" s="83">
        <v>0</v>
      </c>
      <c r="J28" s="76">
        <v>1365.723446555</v>
      </c>
      <c r="K28" s="77">
        <f t="shared" si="1"/>
        <v>0.29234990459532001</v>
      </c>
      <c r="L28" s="77">
        <f>J28/'סכום נכסי הקרן'!$C$42</f>
        <v>5.7532075053532875E-2</v>
      </c>
    </row>
    <row r="29" spans="2:12">
      <c r="B29" s="75" t="s">
        <v>1241</v>
      </c>
      <c r="C29" s="69" t="s">
        <v>1257</v>
      </c>
      <c r="D29" s="69">
        <v>10</v>
      </c>
      <c r="E29" s="69" t="s">
        <v>1237</v>
      </c>
      <c r="F29" s="69" t="s">
        <v>1238</v>
      </c>
      <c r="G29" s="82" t="s">
        <v>116</v>
      </c>
      <c r="H29" s="83">
        <v>0</v>
      </c>
      <c r="I29" s="83">
        <v>0</v>
      </c>
      <c r="J29" s="76">
        <v>3.3344678000000003E-2</v>
      </c>
      <c r="K29" s="77">
        <f t="shared" si="1"/>
        <v>7.1378385255459453E-6</v>
      </c>
      <c r="L29" s="77">
        <f>J29/'סכום נכסי הקרן'!$C$42</f>
        <v>1.4046683625231516E-6</v>
      </c>
    </row>
    <row r="30" spans="2:12">
      <c r="B30" s="75" t="s">
        <v>1241</v>
      </c>
      <c r="C30" s="69" t="s">
        <v>1258</v>
      </c>
      <c r="D30" s="69">
        <v>10</v>
      </c>
      <c r="E30" s="69" t="s">
        <v>1237</v>
      </c>
      <c r="F30" s="69" t="s">
        <v>1238</v>
      </c>
      <c r="G30" s="82" t="s">
        <v>118</v>
      </c>
      <c r="H30" s="83">
        <v>0</v>
      </c>
      <c r="I30" s="83">
        <v>0</v>
      </c>
      <c r="J30" s="76">
        <v>5.7250000000000002E-2</v>
      </c>
      <c r="K30" s="77">
        <f t="shared" si="1"/>
        <v>1.2255066778197869E-5</v>
      </c>
      <c r="L30" s="77">
        <f>J30/'סכום נכסי הקרן'!$C$42</f>
        <v>2.4116971156371767E-6</v>
      </c>
    </row>
    <row r="31" spans="2:12">
      <c r="B31" s="75" t="s">
        <v>1241</v>
      </c>
      <c r="C31" s="69" t="s">
        <v>1259</v>
      </c>
      <c r="D31" s="69">
        <v>10</v>
      </c>
      <c r="E31" s="69" t="s">
        <v>1237</v>
      </c>
      <c r="F31" s="69" t="s">
        <v>1238</v>
      </c>
      <c r="G31" s="82" t="s">
        <v>112</v>
      </c>
      <c r="H31" s="83">
        <v>0</v>
      </c>
      <c r="I31" s="83">
        <v>0</v>
      </c>
      <c r="J31" s="76">
        <v>37.984937135999999</v>
      </c>
      <c r="K31" s="77">
        <f t="shared" si="1"/>
        <v>8.1311430771585681E-3</v>
      </c>
      <c r="L31" s="77">
        <f>J31/'סכום נכסי הקרן'!$C$42</f>
        <v>1.6001425908917148E-3</v>
      </c>
    </row>
    <row r="32" spans="2:12">
      <c r="B32" s="75" t="s">
        <v>1241</v>
      </c>
      <c r="C32" s="69" t="s">
        <v>1260</v>
      </c>
      <c r="D32" s="69">
        <v>10</v>
      </c>
      <c r="E32" s="69" t="s">
        <v>1237</v>
      </c>
      <c r="F32" s="69" t="s">
        <v>1238</v>
      </c>
      <c r="G32" s="82" t="s">
        <v>114</v>
      </c>
      <c r="H32" s="83">
        <v>0</v>
      </c>
      <c r="I32" s="83">
        <v>0</v>
      </c>
      <c r="J32" s="76">
        <v>0.20343413199999999</v>
      </c>
      <c r="K32" s="77">
        <f t="shared" si="1"/>
        <v>4.354757856113047E-5</v>
      </c>
      <c r="L32" s="77">
        <f>J32/'סכום נכסי הקרן'!$C$42</f>
        <v>8.5698080238699144E-6</v>
      </c>
    </row>
    <row r="33" spans="2:12">
      <c r="B33" s="75" t="s">
        <v>1243</v>
      </c>
      <c r="C33" s="69" t="s">
        <v>1261</v>
      </c>
      <c r="D33" s="69">
        <v>20</v>
      </c>
      <c r="E33" s="69" t="s">
        <v>1237</v>
      </c>
      <c r="F33" s="69" t="s">
        <v>1238</v>
      </c>
      <c r="G33" s="82" t="s">
        <v>112</v>
      </c>
      <c r="H33" s="83">
        <v>0</v>
      </c>
      <c r="I33" s="83">
        <v>0</v>
      </c>
      <c r="J33" s="76">
        <v>0.58178142799999999</v>
      </c>
      <c r="K33" s="77">
        <f t="shared" si="1"/>
        <v>1.245374716236736E-4</v>
      </c>
      <c r="L33" s="77">
        <f>J33/'סכום נכסי הקרן'!$C$42</f>
        <v>2.4507957936050264E-5</v>
      </c>
    </row>
    <row r="34" spans="2:12">
      <c r="B34" s="75" t="s">
        <v>1243</v>
      </c>
      <c r="C34" s="69" t="s">
        <v>1247</v>
      </c>
      <c r="D34" s="69">
        <v>20</v>
      </c>
      <c r="E34" s="69" t="s">
        <v>1237</v>
      </c>
      <c r="F34" s="69" t="s">
        <v>1238</v>
      </c>
      <c r="G34" s="82" t="s">
        <v>113</v>
      </c>
      <c r="H34" s="83">
        <v>0</v>
      </c>
      <c r="I34" s="83">
        <v>0</v>
      </c>
      <c r="J34" s="76">
        <v>0.96766809899999995</v>
      </c>
      <c r="K34" s="77">
        <f t="shared" si="1"/>
        <v>2.0714126065286961E-4</v>
      </c>
      <c r="L34" s="77">
        <f>J34/'סכום נכסי הקרן'!$C$42</f>
        <v>4.0763709401788813E-5</v>
      </c>
    </row>
    <row r="35" spans="2:12">
      <c r="B35" s="75" t="s">
        <v>1243</v>
      </c>
      <c r="C35" s="69" t="s">
        <v>1262</v>
      </c>
      <c r="D35" s="69">
        <v>20</v>
      </c>
      <c r="E35" s="69" t="s">
        <v>1237</v>
      </c>
      <c r="F35" s="69" t="s">
        <v>1238</v>
      </c>
      <c r="G35" s="82" t="s">
        <v>116</v>
      </c>
      <c r="H35" s="83">
        <v>0</v>
      </c>
      <c r="I35" s="83">
        <v>0</v>
      </c>
      <c r="J35" s="76">
        <v>0.20732684900000001</v>
      </c>
      <c r="K35" s="77">
        <f t="shared" si="1"/>
        <v>4.4380862522416525E-5</v>
      </c>
      <c r="L35" s="77">
        <f>J35/'סכום נכסי הקרן'!$C$42</f>
        <v>8.7337915061562348E-6</v>
      </c>
    </row>
    <row r="36" spans="2:12">
      <c r="B36" s="75" t="s">
        <v>1243</v>
      </c>
      <c r="C36" s="69" t="s">
        <v>1263</v>
      </c>
      <c r="D36" s="69">
        <v>20</v>
      </c>
      <c r="E36" s="69" t="s">
        <v>1237</v>
      </c>
      <c r="F36" s="69" t="s">
        <v>1238</v>
      </c>
      <c r="G36" s="82" t="s">
        <v>114</v>
      </c>
      <c r="H36" s="83">
        <v>0</v>
      </c>
      <c r="I36" s="83">
        <v>0</v>
      </c>
      <c r="J36" s="76">
        <v>2.5803080000000003E-2</v>
      </c>
      <c r="K36" s="77">
        <f t="shared" si="1"/>
        <v>5.5234666983961902E-6</v>
      </c>
      <c r="L36" s="77">
        <f>J36/'סכום נכסי הקרן'!$C$42</f>
        <v>1.0869731635031497E-6</v>
      </c>
    </row>
    <row r="37" spans="2:12">
      <c r="B37" s="75" t="s">
        <v>1243</v>
      </c>
      <c r="C37" s="69" t="s">
        <v>1264</v>
      </c>
      <c r="D37" s="69">
        <v>20</v>
      </c>
      <c r="E37" s="69" t="s">
        <v>1237</v>
      </c>
      <c r="F37" s="69" t="s">
        <v>1238</v>
      </c>
      <c r="G37" s="82" t="s">
        <v>110</v>
      </c>
      <c r="H37" s="83">
        <v>0</v>
      </c>
      <c r="I37" s="83">
        <v>0</v>
      </c>
      <c r="J37" s="76">
        <v>8.123879745</v>
      </c>
      <c r="K37" s="77">
        <f t="shared" si="1"/>
        <v>1.7390163977820798E-3</v>
      </c>
      <c r="L37" s="77">
        <f>J37/'סכום נכסי הקרן'!$C$42</f>
        <v>3.4222423316680842E-4</v>
      </c>
    </row>
    <row r="38" spans="2:12">
      <c r="B38" s="75" t="s">
        <v>1243</v>
      </c>
      <c r="C38" s="69" t="s">
        <v>1265</v>
      </c>
      <c r="D38" s="69">
        <v>20</v>
      </c>
      <c r="E38" s="69" t="s">
        <v>1237</v>
      </c>
      <c r="F38" s="69" t="s">
        <v>1238</v>
      </c>
      <c r="G38" s="82" t="s">
        <v>119</v>
      </c>
      <c r="H38" s="83">
        <v>0</v>
      </c>
      <c r="I38" s="83">
        <v>0</v>
      </c>
      <c r="J38" s="76">
        <v>9.7655099999999998E-4</v>
      </c>
      <c r="K38" s="77">
        <f t="shared" si="1"/>
        <v>2.0904275488761407E-7</v>
      </c>
      <c r="L38" s="77">
        <f>J38/'סכום נכסי הקרן'!$C$42</f>
        <v>4.1137907947119658E-8</v>
      </c>
    </row>
    <row r="39" spans="2:12">
      <c r="B39" s="75" t="s">
        <v>1235</v>
      </c>
      <c r="C39" s="69" t="s">
        <v>1266</v>
      </c>
      <c r="D39" s="69">
        <v>11</v>
      </c>
      <c r="E39" s="69" t="s">
        <v>1237</v>
      </c>
      <c r="F39" s="69" t="s">
        <v>1238</v>
      </c>
      <c r="G39" s="82" t="s">
        <v>112</v>
      </c>
      <c r="H39" s="83">
        <v>0</v>
      </c>
      <c r="I39" s="83">
        <v>0</v>
      </c>
      <c r="J39" s="76">
        <v>19.982600399999999</v>
      </c>
      <c r="K39" s="77">
        <f t="shared" si="1"/>
        <v>4.2775214376252124E-3</v>
      </c>
      <c r="L39" s="77">
        <f>J39/'סכום נכסי הקרן'!$C$42</f>
        <v>8.4178130563511422E-4</v>
      </c>
    </row>
    <row r="40" spans="2:12">
      <c r="B40" s="75" t="s">
        <v>1235</v>
      </c>
      <c r="C40" s="69" t="s">
        <v>1267</v>
      </c>
      <c r="D40" s="69">
        <v>11</v>
      </c>
      <c r="E40" s="69" t="s">
        <v>1237</v>
      </c>
      <c r="F40" s="69" t="s">
        <v>1238</v>
      </c>
      <c r="G40" s="82" t="s">
        <v>113</v>
      </c>
      <c r="H40" s="83">
        <v>0</v>
      </c>
      <c r="I40" s="83">
        <v>0</v>
      </c>
      <c r="J40" s="76">
        <v>1.0543749E-2</v>
      </c>
      <c r="K40" s="77">
        <f t="shared" si="1"/>
        <v>2.2570191805686808E-6</v>
      </c>
      <c r="L40" s="77">
        <f>J40/'סכום נכסי הקרן'!$C$42</f>
        <v>4.4416295286117669E-7</v>
      </c>
    </row>
    <row r="41" spans="2:12">
      <c r="B41" s="75" t="s">
        <v>1235</v>
      </c>
      <c r="C41" s="69" t="s">
        <v>1268</v>
      </c>
      <c r="D41" s="69">
        <v>11</v>
      </c>
      <c r="E41" s="69" t="s">
        <v>1237</v>
      </c>
      <c r="F41" s="69" t="s">
        <v>1238</v>
      </c>
      <c r="G41" s="82" t="s">
        <v>110</v>
      </c>
      <c r="H41" s="83">
        <v>0</v>
      </c>
      <c r="I41" s="83">
        <v>0</v>
      </c>
      <c r="J41" s="76">
        <v>46.639150448000002</v>
      </c>
      <c r="K41" s="77">
        <f t="shared" si="1"/>
        <v>9.9836838990158428E-3</v>
      </c>
      <c r="L41" s="77">
        <f>J41/'סכום נכסי הקרן'!$C$42</f>
        <v>1.9647075041259376E-3</v>
      </c>
    </row>
    <row r="42" spans="2:12">
      <c r="B42" s="72"/>
      <c r="C42" s="69"/>
      <c r="D42" s="69"/>
      <c r="E42" s="69"/>
      <c r="F42" s="69"/>
      <c r="G42" s="69"/>
      <c r="H42" s="69"/>
      <c r="I42" s="69"/>
      <c r="J42" s="69"/>
      <c r="K42" s="77"/>
      <c r="L42" s="69"/>
    </row>
    <row r="43" spans="2:12">
      <c r="B43" s="100"/>
      <c r="C43" s="100"/>
      <c r="D43" s="99"/>
      <c r="E43" s="99"/>
      <c r="F43" s="99"/>
      <c r="G43" s="99"/>
      <c r="H43" s="99"/>
      <c r="I43" s="99"/>
      <c r="J43" s="99"/>
      <c r="K43" s="99"/>
      <c r="L43" s="99"/>
    </row>
    <row r="44" spans="2:12">
      <c r="B44" s="100"/>
      <c r="C44" s="100"/>
      <c r="D44" s="99"/>
      <c r="E44" s="99"/>
      <c r="F44" s="99"/>
      <c r="G44" s="99"/>
      <c r="H44" s="99"/>
      <c r="I44" s="99"/>
      <c r="J44" s="99"/>
      <c r="K44" s="99"/>
      <c r="L44" s="99"/>
    </row>
    <row r="45" spans="2:12">
      <c r="B45" s="100"/>
      <c r="C45" s="100"/>
      <c r="D45" s="99"/>
      <c r="E45" s="99"/>
      <c r="F45" s="99"/>
      <c r="G45" s="99"/>
      <c r="H45" s="99"/>
      <c r="I45" s="99"/>
      <c r="J45" s="99"/>
      <c r="K45" s="99"/>
      <c r="L45" s="99"/>
    </row>
    <row r="46" spans="2:12">
      <c r="B46" s="109" t="s">
        <v>194</v>
      </c>
      <c r="C46" s="100"/>
      <c r="D46" s="99"/>
      <c r="E46" s="99"/>
      <c r="F46" s="99"/>
      <c r="G46" s="99"/>
      <c r="H46" s="99"/>
      <c r="I46" s="99"/>
      <c r="J46" s="99"/>
      <c r="K46" s="99"/>
      <c r="L46" s="99"/>
    </row>
    <row r="47" spans="2:12">
      <c r="B47" s="110"/>
      <c r="C47" s="100"/>
      <c r="D47" s="99"/>
      <c r="E47" s="99"/>
      <c r="F47" s="99"/>
      <c r="G47" s="99"/>
      <c r="H47" s="99"/>
      <c r="I47" s="99"/>
      <c r="J47" s="99"/>
      <c r="K47" s="99"/>
      <c r="L47" s="99"/>
    </row>
    <row r="48" spans="2:12">
      <c r="B48" s="100"/>
      <c r="C48" s="100"/>
      <c r="D48" s="99"/>
      <c r="E48" s="99"/>
      <c r="F48" s="99"/>
      <c r="G48" s="99"/>
      <c r="H48" s="99"/>
      <c r="I48" s="99"/>
      <c r="J48" s="99"/>
      <c r="K48" s="99"/>
      <c r="L48" s="99"/>
    </row>
    <row r="49" spans="2:12">
      <c r="B49" s="100"/>
      <c r="C49" s="100"/>
      <c r="D49" s="99"/>
      <c r="E49" s="99"/>
      <c r="F49" s="99"/>
      <c r="G49" s="99"/>
      <c r="H49" s="99"/>
      <c r="I49" s="99"/>
      <c r="J49" s="99"/>
      <c r="K49" s="99"/>
      <c r="L49" s="99"/>
    </row>
    <row r="50" spans="2:12">
      <c r="B50" s="100"/>
      <c r="C50" s="100"/>
      <c r="D50" s="99"/>
      <c r="E50" s="99"/>
      <c r="F50" s="99"/>
      <c r="G50" s="99"/>
      <c r="H50" s="99"/>
      <c r="I50" s="99"/>
      <c r="J50" s="99"/>
      <c r="K50" s="99"/>
      <c r="L50" s="99"/>
    </row>
    <row r="51" spans="2:12">
      <c r="B51" s="100"/>
      <c r="C51" s="100"/>
      <c r="D51" s="99"/>
      <c r="E51" s="99"/>
      <c r="F51" s="99"/>
      <c r="G51" s="99"/>
      <c r="H51" s="99"/>
      <c r="I51" s="99"/>
      <c r="J51" s="99"/>
      <c r="K51" s="99"/>
      <c r="L51" s="99"/>
    </row>
    <row r="52" spans="2:12">
      <c r="B52" s="100"/>
      <c r="C52" s="100"/>
      <c r="D52" s="99"/>
      <c r="E52" s="99"/>
      <c r="F52" s="99"/>
      <c r="G52" s="99"/>
      <c r="H52" s="99"/>
      <c r="I52" s="99"/>
      <c r="J52" s="99"/>
      <c r="K52" s="99"/>
      <c r="L52" s="99"/>
    </row>
    <row r="53" spans="2:12">
      <c r="B53" s="100"/>
      <c r="C53" s="100"/>
      <c r="D53" s="99"/>
      <c r="E53" s="99"/>
      <c r="F53" s="99"/>
      <c r="G53" s="99"/>
      <c r="H53" s="99"/>
      <c r="I53" s="99"/>
      <c r="J53" s="99"/>
      <c r="K53" s="99"/>
      <c r="L53" s="99"/>
    </row>
    <row r="54" spans="2:12">
      <c r="B54" s="100"/>
      <c r="C54" s="100"/>
      <c r="D54" s="99"/>
      <c r="E54" s="99"/>
      <c r="F54" s="99"/>
      <c r="G54" s="99"/>
      <c r="H54" s="99"/>
      <c r="I54" s="99"/>
      <c r="J54" s="99"/>
      <c r="K54" s="99"/>
      <c r="L54" s="99"/>
    </row>
    <row r="55" spans="2:12">
      <c r="B55" s="100"/>
      <c r="C55" s="100"/>
      <c r="D55" s="99"/>
      <c r="E55" s="99"/>
      <c r="F55" s="99"/>
      <c r="G55" s="99"/>
      <c r="H55" s="99"/>
      <c r="I55" s="99"/>
      <c r="J55" s="99"/>
      <c r="K55" s="99"/>
      <c r="L55" s="99"/>
    </row>
    <row r="56" spans="2:12">
      <c r="B56" s="100"/>
      <c r="C56" s="100"/>
      <c r="D56" s="99"/>
      <c r="E56" s="99"/>
      <c r="F56" s="99"/>
      <c r="G56" s="99"/>
      <c r="H56" s="99"/>
      <c r="I56" s="99"/>
      <c r="J56" s="99"/>
      <c r="K56" s="99"/>
      <c r="L56" s="99"/>
    </row>
    <row r="57" spans="2:12">
      <c r="B57" s="100"/>
      <c r="C57" s="100"/>
      <c r="D57" s="99"/>
      <c r="E57" s="99"/>
      <c r="F57" s="99"/>
      <c r="G57" s="99"/>
      <c r="H57" s="99"/>
      <c r="I57" s="99"/>
      <c r="J57" s="99"/>
      <c r="K57" s="99"/>
      <c r="L57" s="99"/>
    </row>
    <row r="58" spans="2:12">
      <c r="B58" s="100"/>
      <c r="C58" s="100"/>
      <c r="D58" s="99"/>
      <c r="E58" s="99"/>
      <c r="F58" s="99"/>
      <c r="G58" s="99"/>
      <c r="H58" s="99"/>
      <c r="I58" s="99"/>
      <c r="J58" s="99"/>
      <c r="K58" s="99"/>
      <c r="L58" s="99"/>
    </row>
    <row r="59" spans="2:12">
      <c r="B59" s="100"/>
      <c r="C59" s="100"/>
      <c r="D59" s="99"/>
      <c r="E59" s="99"/>
      <c r="F59" s="99"/>
      <c r="G59" s="99"/>
      <c r="H59" s="99"/>
      <c r="I59" s="99"/>
      <c r="J59" s="99"/>
      <c r="K59" s="99"/>
      <c r="L59" s="99"/>
    </row>
    <row r="60" spans="2:12">
      <c r="B60" s="100"/>
      <c r="C60" s="100"/>
      <c r="D60" s="99"/>
      <c r="E60" s="99"/>
      <c r="F60" s="99"/>
      <c r="G60" s="99"/>
      <c r="H60" s="99"/>
      <c r="I60" s="99"/>
      <c r="J60" s="99"/>
      <c r="K60" s="99"/>
      <c r="L60" s="99"/>
    </row>
    <row r="61" spans="2:12">
      <c r="B61" s="100"/>
      <c r="C61" s="100"/>
      <c r="D61" s="99"/>
      <c r="E61" s="99"/>
      <c r="F61" s="99"/>
      <c r="G61" s="99"/>
      <c r="H61" s="99"/>
      <c r="I61" s="99"/>
      <c r="J61" s="99"/>
      <c r="K61" s="99"/>
      <c r="L61" s="99"/>
    </row>
    <row r="62" spans="2:12">
      <c r="B62" s="100"/>
      <c r="C62" s="100"/>
      <c r="D62" s="99"/>
      <c r="E62" s="99"/>
      <c r="F62" s="99"/>
      <c r="G62" s="99"/>
      <c r="H62" s="99"/>
      <c r="I62" s="99"/>
      <c r="J62" s="99"/>
      <c r="K62" s="99"/>
      <c r="L62" s="99"/>
    </row>
    <row r="63" spans="2:12">
      <c r="B63" s="100"/>
      <c r="C63" s="100"/>
      <c r="D63" s="99"/>
      <c r="E63" s="99"/>
      <c r="F63" s="99"/>
      <c r="G63" s="99"/>
      <c r="H63" s="99"/>
      <c r="I63" s="99"/>
      <c r="J63" s="99"/>
      <c r="K63" s="99"/>
      <c r="L63" s="99"/>
    </row>
    <row r="64" spans="2:12">
      <c r="B64" s="100"/>
      <c r="C64" s="100"/>
      <c r="D64" s="99"/>
      <c r="E64" s="99"/>
      <c r="F64" s="99"/>
      <c r="G64" s="99"/>
      <c r="H64" s="99"/>
      <c r="I64" s="99"/>
      <c r="J64" s="99"/>
      <c r="K64" s="99"/>
      <c r="L64" s="99"/>
    </row>
    <row r="65" spans="2:12">
      <c r="B65" s="100"/>
      <c r="C65" s="100"/>
      <c r="D65" s="99"/>
      <c r="E65" s="99"/>
      <c r="F65" s="99"/>
      <c r="G65" s="99"/>
      <c r="H65" s="99"/>
      <c r="I65" s="99"/>
      <c r="J65" s="99"/>
      <c r="K65" s="99"/>
      <c r="L65" s="99"/>
    </row>
    <row r="66" spans="2:12">
      <c r="B66" s="100"/>
      <c r="C66" s="100"/>
      <c r="D66" s="99"/>
      <c r="E66" s="99"/>
      <c r="F66" s="99"/>
      <c r="G66" s="99"/>
      <c r="H66" s="99"/>
      <c r="I66" s="99"/>
      <c r="J66" s="99"/>
      <c r="K66" s="99"/>
      <c r="L66" s="99"/>
    </row>
    <row r="67" spans="2:12">
      <c r="B67" s="100"/>
      <c r="C67" s="100"/>
      <c r="D67" s="99"/>
      <c r="E67" s="99"/>
      <c r="F67" s="99"/>
      <c r="G67" s="99"/>
      <c r="H67" s="99"/>
      <c r="I67" s="99"/>
      <c r="J67" s="99"/>
      <c r="K67" s="99"/>
      <c r="L67" s="99"/>
    </row>
    <row r="68" spans="2:12">
      <c r="B68" s="100"/>
      <c r="C68" s="100"/>
      <c r="D68" s="99"/>
      <c r="E68" s="99"/>
      <c r="F68" s="99"/>
      <c r="G68" s="99"/>
      <c r="H68" s="99"/>
      <c r="I68" s="99"/>
      <c r="J68" s="99"/>
      <c r="K68" s="99"/>
      <c r="L68" s="99"/>
    </row>
    <row r="69" spans="2:12">
      <c r="B69" s="100"/>
      <c r="C69" s="100"/>
      <c r="D69" s="99"/>
      <c r="E69" s="99"/>
      <c r="F69" s="99"/>
      <c r="G69" s="99"/>
      <c r="H69" s="99"/>
      <c r="I69" s="99"/>
      <c r="J69" s="99"/>
      <c r="K69" s="99"/>
      <c r="L69" s="99"/>
    </row>
    <row r="70" spans="2:12">
      <c r="B70" s="100"/>
      <c r="C70" s="100"/>
      <c r="D70" s="99"/>
      <c r="E70" s="99"/>
      <c r="F70" s="99"/>
      <c r="G70" s="99"/>
      <c r="H70" s="99"/>
      <c r="I70" s="99"/>
      <c r="J70" s="99"/>
      <c r="K70" s="99"/>
      <c r="L70" s="99"/>
    </row>
    <row r="71" spans="2:12">
      <c r="B71" s="100"/>
      <c r="C71" s="100"/>
      <c r="D71" s="99"/>
      <c r="E71" s="99"/>
      <c r="F71" s="99"/>
      <c r="G71" s="99"/>
      <c r="H71" s="99"/>
      <c r="I71" s="99"/>
      <c r="J71" s="99"/>
      <c r="K71" s="99"/>
      <c r="L71" s="99"/>
    </row>
    <row r="72" spans="2:12">
      <c r="B72" s="100"/>
      <c r="C72" s="100"/>
      <c r="D72" s="99"/>
      <c r="E72" s="99"/>
      <c r="F72" s="99"/>
      <c r="G72" s="99"/>
      <c r="H72" s="99"/>
      <c r="I72" s="99"/>
      <c r="J72" s="99"/>
      <c r="K72" s="99"/>
      <c r="L72" s="99"/>
    </row>
    <row r="73" spans="2:12">
      <c r="B73" s="100"/>
      <c r="C73" s="100"/>
      <c r="D73" s="99"/>
      <c r="E73" s="99"/>
      <c r="F73" s="99"/>
      <c r="G73" s="99"/>
      <c r="H73" s="99"/>
      <c r="I73" s="99"/>
      <c r="J73" s="99"/>
      <c r="K73" s="99"/>
      <c r="L73" s="99"/>
    </row>
    <row r="74" spans="2:12">
      <c r="B74" s="100"/>
      <c r="C74" s="100"/>
      <c r="D74" s="99"/>
      <c r="E74" s="99"/>
      <c r="F74" s="99"/>
      <c r="G74" s="99"/>
      <c r="H74" s="99"/>
      <c r="I74" s="99"/>
      <c r="J74" s="99"/>
      <c r="K74" s="99"/>
      <c r="L74" s="99"/>
    </row>
    <row r="75" spans="2:12">
      <c r="B75" s="100"/>
      <c r="C75" s="100"/>
      <c r="D75" s="99"/>
      <c r="E75" s="99"/>
      <c r="F75" s="99"/>
      <c r="G75" s="99"/>
      <c r="H75" s="99"/>
      <c r="I75" s="99"/>
      <c r="J75" s="99"/>
      <c r="K75" s="99"/>
      <c r="L75" s="99"/>
    </row>
    <row r="76" spans="2:12">
      <c r="B76" s="100"/>
      <c r="C76" s="100"/>
      <c r="D76" s="99"/>
      <c r="E76" s="99"/>
      <c r="F76" s="99"/>
      <c r="G76" s="99"/>
      <c r="H76" s="99"/>
      <c r="I76" s="99"/>
      <c r="J76" s="99"/>
      <c r="K76" s="99"/>
      <c r="L76" s="99"/>
    </row>
    <row r="77" spans="2:12">
      <c r="B77" s="100"/>
      <c r="C77" s="100"/>
      <c r="D77" s="99"/>
      <c r="E77" s="99"/>
      <c r="F77" s="99"/>
      <c r="G77" s="99"/>
      <c r="H77" s="99"/>
      <c r="I77" s="99"/>
      <c r="J77" s="99"/>
      <c r="K77" s="99"/>
      <c r="L77" s="99"/>
    </row>
    <row r="78" spans="2:12">
      <c r="B78" s="100"/>
      <c r="C78" s="100"/>
      <c r="D78" s="99"/>
      <c r="E78" s="99"/>
      <c r="F78" s="99"/>
      <c r="G78" s="99"/>
      <c r="H78" s="99"/>
      <c r="I78" s="99"/>
      <c r="J78" s="99"/>
      <c r="K78" s="99"/>
      <c r="L78" s="99"/>
    </row>
    <row r="79" spans="2:12">
      <c r="B79" s="100"/>
      <c r="C79" s="100"/>
      <c r="D79" s="99"/>
      <c r="E79" s="99"/>
      <c r="F79" s="99"/>
      <c r="G79" s="99"/>
      <c r="H79" s="99"/>
      <c r="I79" s="99"/>
      <c r="J79" s="99"/>
      <c r="K79" s="99"/>
      <c r="L79" s="99"/>
    </row>
    <row r="80" spans="2:12">
      <c r="B80" s="100"/>
      <c r="C80" s="100"/>
      <c r="D80" s="99"/>
      <c r="E80" s="99"/>
      <c r="F80" s="99"/>
      <c r="G80" s="99"/>
      <c r="H80" s="99"/>
      <c r="I80" s="99"/>
      <c r="J80" s="99"/>
      <c r="K80" s="99"/>
      <c r="L80" s="99"/>
    </row>
    <row r="81" spans="2:12">
      <c r="B81" s="100"/>
      <c r="C81" s="100"/>
      <c r="D81" s="99"/>
      <c r="E81" s="99"/>
      <c r="F81" s="99"/>
      <c r="G81" s="99"/>
      <c r="H81" s="99"/>
      <c r="I81" s="99"/>
      <c r="J81" s="99"/>
      <c r="K81" s="99"/>
      <c r="L81" s="99"/>
    </row>
    <row r="82" spans="2:12">
      <c r="B82" s="100"/>
      <c r="C82" s="100"/>
      <c r="D82" s="99"/>
      <c r="E82" s="99"/>
      <c r="F82" s="99"/>
      <c r="G82" s="99"/>
      <c r="H82" s="99"/>
      <c r="I82" s="99"/>
      <c r="J82" s="99"/>
      <c r="K82" s="99"/>
      <c r="L82" s="99"/>
    </row>
    <row r="83" spans="2:12">
      <c r="B83" s="100"/>
      <c r="C83" s="100"/>
      <c r="D83" s="99"/>
      <c r="E83" s="99"/>
      <c r="F83" s="99"/>
      <c r="G83" s="99"/>
      <c r="H83" s="99"/>
      <c r="I83" s="99"/>
      <c r="J83" s="99"/>
      <c r="K83" s="99"/>
      <c r="L83" s="99"/>
    </row>
    <row r="84" spans="2:12">
      <c r="B84" s="100"/>
      <c r="C84" s="100"/>
      <c r="D84" s="99"/>
      <c r="E84" s="99"/>
      <c r="F84" s="99"/>
      <c r="G84" s="99"/>
      <c r="H84" s="99"/>
      <c r="I84" s="99"/>
      <c r="J84" s="99"/>
      <c r="K84" s="99"/>
      <c r="L84" s="99"/>
    </row>
    <row r="85" spans="2:12">
      <c r="B85" s="100"/>
      <c r="C85" s="100"/>
      <c r="D85" s="99"/>
      <c r="E85" s="99"/>
      <c r="F85" s="99"/>
      <c r="G85" s="99"/>
      <c r="H85" s="99"/>
      <c r="I85" s="99"/>
      <c r="J85" s="99"/>
      <c r="K85" s="99"/>
      <c r="L85" s="99"/>
    </row>
    <row r="86" spans="2:12">
      <c r="B86" s="100"/>
      <c r="C86" s="100"/>
      <c r="D86" s="99"/>
      <c r="E86" s="99"/>
      <c r="F86" s="99"/>
      <c r="G86" s="99"/>
      <c r="H86" s="99"/>
      <c r="I86" s="99"/>
      <c r="J86" s="99"/>
      <c r="K86" s="99"/>
      <c r="L86" s="99"/>
    </row>
    <row r="87" spans="2:12">
      <c r="B87" s="100"/>
      <c r="C87" s="100"/>
      <c r="D87" s="99"/>
      <c r="E87" s="99"/>
      <c r="F87" s="99"/>
      <c r="G87" s="99"/>
      <c r="H87" s="99"/>
      <c r="I87" s="99"/>
      <c r="J87" s="99"/>
      <c r="K87" s="99"/>
      <c r="L87" s="99"/>
    </row>
    <row r="88" spans="2:12">
      <c r="B88" s="100"/>
      <c r="C88" s="100"/>
      <c r="D88" s="99"/>
      <c r="E88" s="99"/>
      <c r="F88" s="99"/>
      <c r="G88" s="99"/>
      <c r="H88" s="99"/>
      <c r="I88" s="99"/>
      <c r="J88" s="99"/>
      <c r="K88" s="99"/>
      <c r="L88" s="99"/>
    </row>
    <row r="89" spans="2:12">
      <c r="B89" s="100"/>
      <c r="C89" s="100"/>
      <c r="D89" s="99"/>
      <c r="E89" s="99"/>
      <c r="F89" s="99"/>
      <c r="G89" s="99"/>
      <c r="H89" s="99"/>
      <c r="I89" s="99"/>
      <c r="J89" s="99"/>
      <c r="K89" s="99"/>
      <c r="L89" s="99"/>
    </row>
    <row r="90" spans="2:12">
      <c r="B90" s="100"/>
      <c r="C90" s="100"/>
      <c r="D90" s="99"/>
      <c r="E90" s="99"/>
      <c r="F90" s="99"/>
      <c r="G90" s="99"/>
      <c r="H90" s="99"/>
      <c r="I90" s="99"/>
      <c r="J90" s="99"/>
      <c r="K90" s="99"/>
      <c r="L90" s="99"/>
    </row>
    <row r="91" spans="2:12">
      <c r="B91" s="100"/>
      <c r="C91" s="100"/>
      <c r="D91" s="99"/>
      <c r="E91" s="99"/>
      <c r="F91" s="99"/>
      <c r="G91" s="99"/>
      <c r="H91" s="99"/>
      <c r="I91" s="99"/>
      <c r="J91" s="99"/>
      <c r="K91" s="99"/>
      <c r="L91" s="99"/>
    </row>
    <row r="92" spans="2:12">
      <c r="B92" s="100"/>
      <c r="C92" s="100"/>
      <c r="D92" s="99"/>
      <c r="E92" s="99"/>
      <c r="F92" s="99"/>
      <c r="G92" s="99"/>
      <c r="H92" s="99"/>
      <c r="I92" s="99"/>
      <c r="J92" s="99"/>
      <c r="K92" s="99"/>
      <c r="L92" s="99"/>
    </row>
    <row r="93" spans="2:12">
      <c r="B93" s="100"/>
      <c r="C93" s="100"/>
      <c r="D93" s="99"/>
      <c r="E93" s="99"/>
      <c r="F93" s="99"/>
      <c r="G93" s="99"/>
      <c r="H93" s="99"/>
      <c r="I93" s="99"/>
      <c r="J93" s="99"/>
      <c r="K93" s="99"/>
      <c r="L93" s="99"/>
    </row>
    <row r="94" spans="2:12">
      <c r="B94" s="100"/>
      <c r="C94" s="100"/>
      <c r="D94" s="99"/>
      <c r="E94" s="99"/>
      <c r="F94" s="99"/>
      <c r="G94" s="99"/>
      <c r="H94" s="99"/>
      <c r="I94" s="99"/>
      <c r="J94" s="99"/>
      <c r="K94" s="99"/>
      <c r="L94" s="99"/>
    </row>
    <row r="95" spans="2:12">
      <c r="B95" s="100"/>
      <c r="C95" s="100"/>
      <c r="D95" s="99"/>
      <c r="E95" s="99"/>
      <c r="F95" s="99"/>
      <c r="G95" s="99"/>
      <c r="H95" s="99"/>
      <c r="I95" s="99"/>
      <c r="J95" s="99"/>
      <c r="K95" s="99"/>
      <c r="L95" s="99"/>
    </row>
    <row r="96" spans="2:12">
      <c r="B96" s="100"/>
      <c r="C96" s="100"/>
      <c r="D96" s="99"/>
      <c r="E96" s="99"/>
      <c r="F96" s="99"/>
      <c r="G96" s="99"/>
      <c r="H96" s="99"/>
      <c r="I96" s="99"/>
      <c r="J96" s="99"/>
      <c r="K96" s="99"/>
      <c r="L96" s="99"/>
    </row>
    <row r="97" spans="2:12">
      <c r="B97" s="100"/>
      <c r="C97" s="100"/>
      <c r="D97" s="99"/>
      <c r="E97" s="99"/>
      <c r="F97" s="99"/>
      <c r="G97" s="99"/>
      <c r="H97" s="99"/>
      <c r="I97" s="99"/>
      <c r="J97" s="99"/>
      <c r="K97" s="99"/>
      <c r="L97" s="99"/>
    </row>
    <row r="98" spans="2:12">
      <c r="B98" s="100"/>
      <c r="C98" s="100"/>
      <c r="D98" s="99"/>
      <c r="E98" s="99"/>
      <c r="F98" s="99"/>
      <c r="G98" s="99"/>
      <c r="H98" s="99"/>
      <c r="I98" s="99"/>
      <c r="J98" s="99"/>
      <c r="K98" s="99"/>
      <c r="L98" s="99"/>
    </row>
    <row r="99" spans="2:12">
      <c r="B99" s="100"/>
      <c r="C99" s="100"/>
      <c r="D99" s="99"/>
      <c r="E99" s="99"/>
      <c r="F99" s="99"/>
      <c r="G99" s="99"/>
      <c r="H99" s="99"/>
      <c r="I99" s="99"/>
      <c r="J99" s="99"/>
      <c r="K99" s="99"/>
      <c r="L99" s="99"/>
    </row>
    <row r="100" spans="2:12">
      <c r="B100" s="100"/>
      <c r="C100" s="100"/>
      <c r="D100" s="99"/>
      <c r="E100" s="99"/>
      <c r="F100" s="99"/>
      <c r="G100" s="99"/>
      <c r="H100" s="99"/>
      <c r="I100" s="99"/>
      <c r="J100" s="99"/>
      <c r="K100" s="99"/>
      <c r="L100" s="99"/>
    </row>
    <row r="101" spans="2:12">
      <c r="B101" s="100"/>
      <c r="C101" s="100"/>
      <c r="D101" s="99"/>
      <c r="E101" s="99"/>
      <c r="F101" s="99"/>
      <c r="G101" s="99"/>
      <c r="H101" s="99"/>
      <c r="I101" s="99"/>
      <c r="J101" s="99"/>
      <c r="K101" s="99"/>
      <c r="L101" s="99"/>
    </row>
    <row r="102" spans="2:12">
      <c r="B102" s="100"/>
      <c r="C102" s="100"/>
      <c r="D102" s="99"/>
      <c r="E102" s="99"/>
      <c r="F102" s="99"/>
      <c r="G102" s="99"/>
      <c r="H102" s="99"/>
      <c r="I102" s="99"/>
      <c r="J102" s="99"/>
      <c r="K102" s="99"/>
      <c r="L102" s="99"/>
    </row>
    <row r="103" spans="2:12">
      <c r="B103" s="100"/>
      <c r="C103" s="100"/>
      <c r="D103" s="99"/>
      <c r="E103" s="99"/>
      <c r="F103" s="99"/>
      <c r="G103" s="99"/>
      <c r="H103" s="99"/>
      <c r="I103" s="99"/>
      <c r="J103" s="99"/>
      <c r="K103" s="99"/>
      <c r="L103" s="99"/>
    </row>
    <row r="104" spans="2:12">
      <c r="B104" s="100"/>
      <c r="C104" s="100"/>
      <c r="D104" s="99"/>
      <c r="E104" s="99"/>
      <c r="F104" s="99"/>
      <c r="G104" s="99"/>
      <c r="H104" s="99"/>
      <c r="I104" s="99"/>
      <c r="J104" s="99"/>
      <c r="K104" s="99"/>
      <c r="L104" s="99"/>
    </row>
    <row r="105" spans="2:12">
      <c r="B105" s="100"/>
      <c r="C105" s="100"/>
      <c r="D105" s="99"/>
      <c r="E105" s="99"/>
      <c r="F105" s="99"/>
      <c r="G105" s="99"/>
      <c r="H105" s="99"/>
      <c r="I105" s="99"/>
      <c r="J105" s="99"/>
      <c r="K105" s="99"/>
      <c r="L105" s="99"/>
    </row>
    <row r="106" spans="2:12">
      <c r="B106" s="100"/>
      <c r="C106" s="100"/>
      <c r="D106" s="99"/>
      <c r="E106" s="99"/>
      <c r="F106" s="99"/>
      <c r="G106" s="99"/>
      <c r="H106" s="99"/>
      <c r="I106" s="99"/>
      <c r="J106" s="99"/>
      <c r="K106" s="99"/>
      <c r="L106" s="99"/>
    </row>
    <row r="107" spans="2:12">
      <c r="B107" s="100"/>
      <c r="C107" s="100"/>
      <c r="D107" s="99"/>
      <c r="E107" s="99"/>
      <c r="F107" s="99"/>
      <c r="G107" s="99"/>
      <c r="H107" s="99"/>
      <c r="I107" s="99"/>
      <c r="J107" s="99"/>
      <c r="K107" s="99"/>
      <c r="L107" s="99"/>
    </row>
    <row r="108" spans="2:12">
      <c r="B108" s="100"/>
      <c r="C108" s="100"/>
      <c r="D108" s="99"/>
      <c r="E108" s="99"/>
      <c r="F108" s="99"/>
      <c r="G108" s="99"/>
      <c r="H108" s="99"/>
      <c r="I108" s="99"/>
      <c r="J108" s="99"/>
      <c r="K108" s="99"/>
      <c r="L108" s="99"/>
    </row>
    <row r="109" spans="2:12">
      <c r="B109" s="100"/>
      <c r="C109" s="100"/>
      <c r="D109" s="99"/>
      <c r="E109" s="99"/>
      <c r="F109" s="99"/>
      <c r="G109" s="99"/>
      <c r="H109" s="99"/>
      <c r="I109" s="99"/>
      <c r="J109" s="99"/>
      <c r="K109" s="99"/>
      <c r="L109" s="99"/>
    </row>
    <row r="110" spans="2:12">
      <c r="B110" s="100"/>
      <c r="C110" s="100"/>
      <c r="D110" s="99"/>
      <c r="E110" s="99"/>
      <c r="F110" s="99"/>
      <c r="G110" s="99"/>
      <c r="H110" s="99"/>
      <c r="I110" s="99"/>
      <c r="J110" s="99"/>
      <c r="K110" s="99"/>
      <c r="L110" s="99"/>
    </row>
    <row r="111" spans="2:12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</row>
    <row r="112" spans="2:12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</row>
    <row r="113" spans="2:12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</row>
    <row r="114" spans="2:12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</row>
    <row r="115" spans="2:12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100"/>
      <c r="C397" s="100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100"/>
      <c r="C398" s="100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100"/>
      <c r="C399" s="100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100"/>
      <c r="C410" s="100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100"/>
      <c r="C411" s="100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100"/>
      <c r="C412" s="100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100"/>
      <c r="C413" s="100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100"/>
      <c r="C414" s="100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100"/>
      <c r="C415" s="100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100"/>
      <c r="C416" s="100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100"/>
      <c r="C417" s="100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100"/>
      <c r="C418" s="100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100"/>
      <c r="C419" s="100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100"/>
      <c r="C420" s="100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100"/>
      <c r="C421" s="100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100"/>
      <c r="C422" s="100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100"/>
      <c r="C423" s="100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100"/>
      <c r="C424" s="100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100"/>
      <c r="C425" s="100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100"/>
      <c r="C426" s="100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100"/>
      <c r="C427" s="100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100"/>
      <c r="C428" s="100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100"/>
      <c r="C429" s="100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100"/>
      <c r="C430" s="100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100"/>
      <c r="C431" s="100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B432" s="100"/>
      <c r="C432" s="100"/>
      <c r="D432" s="99"/>
      <c r="E432" s="99"/>
      <c r="F432" s="99"/>
      <c r="G432" s="99"/>
      <c r="H432" s="99"/>
      <c r="I432" s="99"/>
      <c r="J432" s="99"/>
      <c r="K432" s="99"/>
      <c r="L432" s="99"/>
    </row>
    <row r="433" spans="2:12">
      <c r="B433" s="100"/>
      <c r="C433" s="100"/>
      <c r="D433" s="99"/>
      <c r="E433" s="99"/>
      <c r="F433" s="99"/>
      <c r="G433" s="99"/>
      <c r="H433" s="99"/>
      <c r="I433" s="99"/>
      <c r="J433" s="99"/>
      <c r="K433" s="99"/>
      <c r="L433" s="99"/>
    </row>
    <row r="434" spans="2:12">
      <c r="B434" s="100"/>
      <c r="C434" s="100"/>
      <c r="D434" s="99"/>
      <c r="E434" s="99"/>
      <c r="F434" s="99"/>
      <c r="G434" s="99"/>
      <c r="H434" s="99"/>
      <c r="I434" s="99"/>
      <c r="J434" s="99"/>
      <c r="K434" s="99"/>
      <c r="L434" s="99"/>
    </row>
    <row r="435" spans="2:12">
      <c r="B435" s="100"/>
      <c r="C435" s="100"/>
      <c r="D435" s="99"/>
      <c r="E435" s="99"/>
      <c r="F435" s="99"/>
      <c r="G435" s="99"/>
      <c r="H435" s="99"/>
      <c r="I435" s="99"/>
      <c r="J435" s="99"/>
      <c r="K435" s="99"/>
      <c r="L435" s="99"/>
    </row>
    <row r="436" spans="2:12">
      <c r="B436" s="100"/>
      <c r="C436" s="100"/>
      <c r="D436" s="99"/>
      <c r="E436" s="99"/>
      <c r="F436" s="99"/>
      <c r="G436" s="99"/>
      <c r="H436" s="99"/>
      <c r="I436" s="99"/>
      <c r="J436" s="99"/>
      <c r="K436" s="99"/>
      <c r="L436" s="99"/>
    </row>
    <row r="437" spans="2:12">
      <c r="B437" s="100"/>
      <c r="C437" s="100"/>
      <c r="D437" s="99"/>
      <c r="E437" s="99"/>
      <c r="F437" s="99"/>
      <c r="G437" s="99"/>
      <c r="H437" s="99"/>
      <c r="I437" s="99"/>
      <c r="J437" s="99"/>
      <c r="K437" s="99"/>
      <c r="L437" s="99"/>
    </row>
    <row r="438" spans="2:12">
      <c r="B438" s="100"/>
      <c r="C438" s="100"/>
      <c r="D438" s="99"/>
      <c r="E438" s="99"/>
      <c r="F438" s="99"/>
      <c r="G438" s="99"/>
      <c r="H438" s="99"/>
      <c r="I438" s="99"/>
      <c r="J438" s="99"/>
      <c r="K438" s="99"/>
      <c r="L438" s="99"/>
    </row>
    <row r="439" spans="2:12">
      <c r="B439" s="100"/>
      <c r="C439" s="100"/>
      <c r="D439" s="99"/>
      <c r="E439" s="99"/>
      <c r="F439" s="99"/>
      <c r="G439" s="99"/>
      <c r="H439" s="99"/>
      <c r="I439" s="99"/>
      <c r="J439" s="99"/>
      <c r="K439" s="99"/>
      <c r="L439" s="99"/>
    </row>
    <row r="440" spans="2:12">
      <c r="B440" s="100"/>
      <c r="C440" s="100"/>
      <c r="D440" s="99"/>
      <c r="E440" s="99"/>
      <c r="F440" s="99"/>
      <c r="G440" s="99"/>
      <c r="H440" s="99"/>
      <c r="I440" s="99"/>
      <c r="J440" s="99"/>
      <c r="K440" s="99"/>
      <c r="L440" s="99"/>
    </row>
    <row r="441" spans="2:12">
      <c r="B441" s="100"/>
      <c r="C441" s="100"/>
      <c r="D441" s="99"/>
      <c r="E441" s="99"/>
      <c r="F441" s="99"/>
      <c r="G441" s="99"/>
      <c r="H441" s="99"/>
      <c r="I441" s="99"/>
      <c r="J441" s="99"/>
      <c r="K441" s="99"/>
      <c r="L441" s="99"/>
    </row>
    <row r="442" spans="2:12">
      <c r="B442" s="100"/>
      <c r="C442" s="100"/>
      <c r="D442" s="99"/>
      <c r="E442" s="99"/>
      <c r="F442" s="99"/>
      <c r="G442" s="99"/>
      <c r="H442" s="99"/>
      <c r="I442" s="99"/>
      <c r="J442" s="99"/>
      <c r="K442" s="99"/>
      <c r="L442" s="99"/>
    </row>
    <row r="443" spans="2:12">
      <c r="B443" s="100"/>
      <c r="C443" s="100"/>
      <c r="D443" s="99"/>
      <c r="E443" s="99"/>
      <c r="F443" s="99"/>
      <c r="G443" s="99"/>
      <c r="H443" s="99"/>
      <c r="I443" s="99"/>
      <c r="J443" s="99"/>
      <c r="K443" s="99"/>
      <c r="L443" s="99"/>
    </row>
    <row r="444" spans="2:12">
      <c r="B444" s="100"/>
      <c r="C444" s="100"/>
      <c r="D444" s="99"/>
      <c r="E444" s="99"/>
      <c r="F444" s="99"/>
      <c r="G444" s="99"/>
      <c r="H444" s="99"/>
      <c r="I444" s="99"/>
      <c r="J444" s="99"/>
      <c r="K444" s="99"/>
      <c r="L444" s="99"/>
    </row>
    <row r="445" spans="2:12">
      <c r="B445" s="100"/>
      <c r="C445" s="100"/>
      <c r="D445" s="99"/>
      <c r="E445" s="99"/>
      <c r="F445" s="99"/>
      <c r="G445" s="99"/>
      <c r="H445" s="99"/>
      <c r="I445" s="99"/>
      <c r="J445" s="99"/>
      <c r="K445" s="99"/>
      <c r="L445" s="99"/>
    </row>
    <row r="446" spans="2:12">
      <c r="B446" s="100"/>
      <c r="C446" s="100"/>
      <c r="D446" s="99"/>
      <c r="E446" s="99"/>
      <c r="F446" s="99"/>
      <c r="G446" s="99"/>
      <c r="H446" s="99"/>
      <c r="I446" s="99"/>
      <c r="J446" s="99"/>
      <c r="K446" s="99"/>
      <c r="L446" s="99"/>
    </row>
    <row r="447" spans="2:12">
      <c r="B447" s="100"/>
      <c r="C447" s="100"/>
      <c r="D447" s="99"/>
      <c r="E447" s="99"/>
      <c r="F447" s="99"/>
      <c r="G447" s="99"/>
      <c r="H447" s="99"/>
      <c r="I447" s="99"/>
      <c r="J447" s="99"/>
      <c r="K447" s="99"/>
      <c r="L447" s="99"/>
    </row>
    <row r="448" spans="2:12">
      <c r="B448" s="100"/>
      <c r="C448" s="100"/>
      <c r="D448" s="99"/>
      <c r="E448" s="99"/>
      <c r="F448" s="99"/>
      <c r="G448" s="99"/>
      <c r="H448" s="99"/>
      <c r="I448" s="99"/>
      <c r="J448" s="99"/>
      <c r="K448" s="99"/>
      <c r="L448" s="99"/>
    </row>
    <row r="449" spans="2:12">
      <c r="B449" s="100"/>
      <c r="C449" s="100"/>
      <c r="D449" s="99"/>
      <c r="E449" s="99"/>
      <c r="F449" s="99"/>
      <c r="G449" s="99"/>
      <c r="H449" s="99"/>
      <c r="I449" s="99"/>
      <c r="J449" s="99"/>
      <c r="K449" s="99"/>
      <c r="L449" s="99"/>
    </row>
    <row r="450" spans="2:12">
      <c r="B450" s="100"/>
      <c r="C450" s="100"/>
      <c r="D450" s="99"/>
      <c r="E450" s="99"/>
      <c r="F450" s="99"/>
      <c r="G450" s="99"/>
      <c r="H450" s="99"/>
      <c r="I450" s="99"/>
      <c r="J450" s="99"/>
      <c r="K450" s="99"/>
      <c r="L450" s="99"/>
    </row>
    <row r="451" spans="2:12">
      <c r="B451" s="100"/>
      <c r="C451" s="100"/>
      <c r="D451" s="99"/>
      <c r="E451" s="99"/>
      <c r="F451" s="99"/>
      <c r="G451" s="99"/>
      <c r="H451" s="99"/>
      <c r="I451" s="99"/>
      <c r="J451" s="99"/>
      <c r="K451" s="99"/>
      <c r="L451" s="99"/>
    </row>
    <row r="452" spans="2:12">
      <c r="B452" s="100"/>
      <c r="C452" s="100"/>
      <c r="D452" s="99"/>
      <c r="E452" s="99"/>
      <c r="F452" s="99"/>
      <c r="G452" s="99"/>
      <c r="H452" s="99"/>
      <c r="I452" s="99"/>
      <c r="J452" s="99"/>
      <c r="K452" s="99"/>
      <c r="L452" s="99"/>
    </row>
    <row r="453" spans="2:12">
      <c r="B453" s="100"/>
      <c r="C453" s="100"/>
      <c r="D453" s="99"/>
      <c r="E453" s="99"/>
      <c r="F453" s="99"/>
      <c r="G453" s="99"/>
      <c r="H453" s="99"/>
      <c r="I453" s="99"/>
      <c r="J453" s="99"/>
      <c r="K453" s="99"/>
      <c r="L453" s="99"/>
    </row>
    <row r="454" spans="2:12">
      <c r="B454" s="100"/>
      <c r="C454" s="100"/>
      <c r="D454" s="99"/>
      <c r="E454" s="99"/>
      <c r="F454" s="99"/>
      <c r="G454" s="99"/>
      <c r="H454" s="99"/>
      <c r="I454" s="99"/>
      <c r="J454" s="99"/>
      <c r="K454" s="99"/>
      <c r="L454" s="99"/>
    </row>
    <row r="455" spans="2:12">
      <c r="B455" s="100"/>
      <c r="C455" s="100"/>
      <c r="D455" s="99"/>
      <c r="E455" s="99"/>
      <c r="F455" s="99"/>
      <c r="G455" s="99"/>
      <c r="H455" s="99"/>
      <c r="I455" s="99"/>
      <c r="J455" s="99"/>
      <c r="K455" s="99"/>
      <c r="L455" s="99"/>
    </row>
    <row r="456" spans="2:12">
      <c r="B456" s="100"/>
      <c r="C456" s="100"/>
      <c r="D456" s="99"/>
      <c r="E456" s="99"/>
      <c r="F456" s="99"/>
      <c r="G456" s="99"/>
      <c r="H456" s="99"/>
      <c r="I456" s="99"/>
      <c r="J456" s="99"/>
      <c r="K456" s="99"/>
      <c r="L456" s="99"/>
    </row>
    <row r="457" spans="2:12">
      <c r="B457" s="100"/>
      <c r="C457" s="100"/>
      <c r="D457" s="99"/>
      <c r="E457" s="99"/>
      <c r="F457" s="99"/>
      <c r="G457" s="99"/>
      <c r="H457" s="99"/>
      <c r="I457" s="99"/>
      <c r="J457" s="99"/>
      <c r="K457" s="99"/>
      <c r="L457" s="99"/>
    </row>
    <row r="458" spans="2:12">
      <c r="B458" s="100"/>
      <c r="C458" s="100"/>
      <c r="D458" s="99"/>
      <c r="E458" s="99"/>
      <c r="F458" s="99"/>
      <c r="G458" s="99"/>
      <c r="H458" s="99"/>
      <c r="I458" s="99"/>
      <c r="J458" s="99"/>
      <c r="K458" s="99"/>
      <c r="L458" s="99"/>
    </row>
    <row r="459" spans="2:12">
      <c r="B459" s="100"/>
      <c r="C459" s="100"/>
      <c r="D459" s="99"/>
      <c r="E459" s="99"/>
      <c r="F459" s="99"/>
      <c r="G459" s="99"/>
      <c r="H459" s="99"/>
      <c r="I459" s="99"/>
      <c r="J459" s="99"/>
      <c r="K459" s="99"/>
      <c r="L459" s="99"/>
    </row>
    <row r="460" spans="2:12">
      <c r="B460" s="100"/>
      <c r="C460" s="100"/>
      <c r="D460" s="99"/>
      <c r="E460" s="99"/>
      <c r="F460" s="99"/>
      <c r="G460" s="99"/>
      <c r="H460" s="99"/>
      <c r="I460" s="99"/>
      <c r="J460" s="99"/>
      <c r="K460" s="99"/>
      <c r="L460" s="99"/>
    </row>
    <row r="461" spans="2:12">
      <c r="B461" s="100"/>
      <c r="C461" s="100"/>
      <c r="D461" s="99"/>
      <c r="E461" s="99"/>
      <c r="F461" s="99"/>
      <c r="G461" s="99"/>
      <c r="H461" s="99"/>
      <c r="I461" s="99"/>
      <c r="J461" s="99"/>
      <c r="K461" s="99"/>
      <c r="L461" s="99"/>
    </row>
    <row r="462" spans="2:12">
      <c r="B462" s="100"/>
      <c r="C462" s="100"/>
      <c r="D462" s="99"/>
      <c r="E462" s="99"/>
      <c r="F462" s="99"/>
      <c r="G462" s="99"/>
      <c r="H462" s="99"/>
      <c r="I462" s="99"/>
      <c r="J462" s="99"/>
      <c r="K462" s="99"/>
      <c r="L462" s="99"/>
    </row>
    <row r="463" spans="2:12">
      <c r="B463" s="100"/>
      <c r="C463" s="100"/>
      <c r="D463" s="99"/>
      <c r="E463" s="99"/>
      <c r="F463" s="99"/>
      <c r="G463" s="99"/>
      <c r="H463" s="99"/>
      <c r="I463" s="99"/>
      <c r="J463" s="99"/>
      <c r="K463" s="99"/>
      <c r="L463" s="99"/>
    </row>
    <row r="464" spans="2:12">
      <c r="B464" s="100"/>
      <c r="C464" s="100"/>
      <c r="D464" s="99"/>
      <c r="E464" s="99"/>
      <c r="F464" s="99"/>
      <c r="G464" s="99"/>
      <c r="H464" s="99"/>
      <c r="I464" s="99"/>
      <c r="J464" s="99"/>
      <c r="K464" s="99"/>
      <c r="L464" s="99"/>
    </row>
    <row r="465" spans="2:12">
      <c r="B465" s="100"/>
      <c r="C465" s="100"/>
      <c r="D465" s="99"/>
      <c r="E465" s="99"/>
      <c r="F465" s="99"/>
      <c r="G465" s="99"/>
      <c r="H465" s="99"/>
      <c r="I465" s="99"/>
      <c r="J465" s="99"/>
      <c r="K465" s="99"/>
      <c r="L465" s="99"/>
    </row>
    <row r="466" spans="2:12">
      <c r="B466" s="100"/>
      <c r="C466" s="100"/>
      <c r="D466" s="99"/>
      <c r="E466" s="99"/>
      <c r="F466" s="99"/>
      <c r="G466" s="99"/>
      <c r="H466" s="99"/>
      <c r="I466" s="99"/>
      <c r="J466" s="99"/>
      <c r="K466" s="99"/>
      <c r="L466" s="99"/>
    </row>
    <row r="467" spans="2:12">
      <c r="B467" s="100"/>
      <c r="C467" s="100"/>
      <c r="D467" s="99"/>
      <c r="E467" s="99"/>
      <c r="F467" s="99"/>
      <c r="G467" s="99"/>
      <c r="H467" s="99"/>
      <c r="I467" s="99"/>
      <c r="J467" s="99"/>
      <c r="K467" s="99"/>
      <c r="L467" s="99"/>
    </row>
    <row r="468" spans="2:12">
      <c r="B468" s="100"/>
      <c r="C468" s="100"/>
      <c r="D468" s="99"/>
      <c r="E468" s="99"/>
      <c r="F468" s="99"/>
      <c r="G468" s="99"/>
      <c r="H468" s="99"/>
      <c r="I468" s="99"/>
      <c r="J468" s="99"/>
      <c r="K468" s="99"/>
      <c r="L468" s="99"/>
    </row>
    <row r="469" spans="2:12">
      <c r="B469" s="100"/>
      <c r="C469" s="100"/>
      <c r="D469" s="99"/>
      <c r="E469" s="99"/>
      <c r="F469" s="99"/>
      <c r="G469" s="99"/>
      <c r="H469" s="99"/>
      <c r="I469" s="99"/>
      <c r="J469" s="99"/>
      <c r="K469" s="99"/>
      <c r="L469" s="99"/>
    </row>
    <row r="470" spans="2:12">
      <c r="B470" s="100"/>
      <c r="C470" s="100"/>
      <c r="D470" s="99"/>
      <c r="E470" s="99"/>
      <c r="F470" s="99"/>
      <c r="G470" s="99"/>
      <c r="H470" s="99"/>
      <c r="I470" s="99"/>
      <c r="J470" s="99"/>
      <c r="K470" s="99"/>
      <c r="L470" s="99"/>
    </row>
    <row r="471" spans="2:12">
      <c r="B471" s="100"/>
      <c r="C471" s="100"/>
      <c r="D471" s="99"/>
      <c r="E471" s="99"/>
      <c r="F471" s="99"/>
      <c r="G471" s="99"/>
      <c r="H471" s="99"/>
      <c r="I471" s="99"/>
      <c r="J471" s="99"/>
      <c r="K471" s="99"/>
      <c r="L471" s="99"/>
    </row>
    <row r="472" spans="2:12">
      <c r="B472" s="100"/>
      <c r="C472" s="100"/>
      <c r="D472" s="99"/>
      <c r="E472" s="99"/>
      <c r="F472" s="99"/>
      <c r="G472" s="99"/>
      <c r="H472" s="99"/>
      <c r="I472" s="99"/>
      <c r="J472" s="99"/>
      <c r="K472" s="99"/>
      <c r="L472" s="99"/>
    </row>
    <row r="473" spans="2:12">
      <c r="B473" s="100"/>
      <c r="C473" s="100"/>
      <c r="D473" s="99"/>
      <c r="E473" s="99"/>
      <c r="F473" s="99"/>
      <c r="G473" s="99"/>
      <c r="H473" s="99"/>
      <c r="I473" s="99"/>
      <c r="J473" s="99"/>
      <c r="K473" s="99"/>
      <c r="L473" s="99"/>
    </row>
    <row r="474" spans="2:12">
      <c r="B474" s="100"/>
      <c r="C474" s="100"/>
      <c r="D474" s="99"/>
      <c r="E474" s="99"/>
      <c r="F474" s="99"/>
      <c r="G474" s="99"/>
      <c r="H474" s="99"/>
      <c r="I474" s="99"/>
      <c r="J474" s="99"/>
      <c r="K474" s="99"/>
      <c r="L474" s="99"/>
    </row>
    <row r="475" spans="2:12">
      <c r="B475" s="100"/>
      <c r="C475" s="100"/>
      <c r="D475" s="99"/>
      <c r="E475" s="99"/>
      <c r="F475" s="99"/>
      <c r="G475" s="99"/>
      <c r="H475" s="99"/>
      <c r="I475" s="99"/>
      <c r="J475" s="99"/>
      <c r="K475" s="99"/>
      <c r="L475" s="99"/>
    </row>
    <row r="476" spans="2:12">
      <c r="B476" s="100"/>
      <c r="C476" s="100"/>
      <c r="D476" s="99"/>
      <c r="E476" s="99"/>
      <c r="F476" s="99"/>
      <c r="G476" s="99"/>
      <c r="H476" s="99"/>
      <c r="I476" s="99"/>
      <c r="J476" s="99"/>
      <c r="K476" s="99"/>
      <c r="L476" s="99"/>
    </row>
    <row r="477" spans="2:12">
      <c r="B477" s="100"/>
      <c r="C477" s="100"/>
      <c r="D477" s="99"/>
      <c r="E477" s="99"/>
      <c r="F477" s="99"/>
      <c r="G477" s="99"/>
      <c r="H477" s="99"/>
      <c r="I477" s="99"/>
      <c r="J477" s="99"/>
      <c r="K477" s="99"/>
      <c r="L477" s="99"/>
    </row>
    <row r="478" spans="2:12">
      <c r="B478" s="100"/>
      <c r="C478" s="100"/>
      <c r="D478" s="99"/>
      <c r="E478" s="99"/>
      <c r="F478" s="99"/>
      <c r="G478" s="99"/>
      <c r="H478" s="99"/>
      <c r="I478" s="99"/>
      <c r="J478" s="99"/>
      <c r="K478" s="99"/>
      <c r="L478" s="99"/>
    </row>
    <row r="479" spans="2:12">
      <c r="B479" s="100"/>
      <c r="C479" s="100"/>
      <c r="D479" s="99"/>
      <c r="E479" s="99"/>
      <c r="F479" s="99"/>
      <c r="G479" s="99"/>
      <c r="H479" s="99"/>
      <c r="I479" s="99"/>
      <c r="J479" s="99"/>
      <c r="K479" s="99"/>
      <c r="L479" s="99"/>
    </row>
    <row r="480" spans="2:12">
      <c r="B480" s="100"/>
      <c r="C480" s="100"/>
      <c r="D480" s="99"/>
      <c r="E480" s="99"/>
      <c r="F480" s="99"/>
      <c r="G480" s="99"/>
      <c r="H480" s="99"/>
      <c r="I480" s="99"/>
      <c r="J480" s="99"/>
      <c r="K480" s="99"/>
      <c r="L480" s="99"/>
    </row>
    <row r="481" spans="2:12">
      <c r="B481" s="100"/>
      <c r="C481" s="100"/>
      <c r="D481" s="99"/>
      <c r="E481" s="99"/>
      <c r="F481" s="99"/>
      <c r="G481" s="99"/>
      <c r="H481" s="99"/>
      <c r="I481" s="99"/>
      <c r="J481" s="99"/>
      <c r="K481" s="99"/>
      <c r="L481" s="99"/>
    </row>
    <row r="482" spans="2:12">
      <c r="B482" s="100"/>
      <c r="C482" s="100"/>
      <c r="D482" s="99"/>
      <c r="E482" s="99"/>
      <c r="F482" s="99"/>
      <c r="G482" s="99"/>
      <c r="H482" s="99"/>
      <c r="I482" s="99"/>
      <c r="J482" s="99"/>
      <c r="K482" s="99"/>
      <c r="L482" s="99"/>
    </row>
    <row r="483" spans="2:12">
      <c r="B483" s="100"/>
      <c r="C483" s="100"/>
      <c r="D483" s="99"/>
      <c r="E483" s="99"/>
      <c r="F483" s="99"/>
      <c r="G483" s="99"/>
      <c r="H483" s="99"/>
      <c r="I483" s="99"/>
      <c r="J483" s="99"/>
      <c r="K483" s="99"/>
      <c r="L483" s="99"/>
    </row>
    <row r="484" spans="2:12">
      <c r="B484" s="100"/>
      <c r="C484" s="100"/>
      <c r="D484" s="99"/>
      <c r="E484" s="99"/>
      <c r="F484" s="99"/>
      <c r="G484" s="99"/>
      <c r="H484" s="99"/>
      <c r="I484" s="99"/>
      <c r="J484" s="99"/>
      <c r="K484" s="99"/>
      <c r="L484" s="99"/>
    </row>
    <row r="485" spans="2:12">
      <c r="B485" s="100"/>
      <c r="C485" s="100"/>
      <c r="D485" s="99"/>
      <c r="E485" s="99"/>
      <c r="F485" s="99"/>
      <c r="G485" s="99"/>
      <c r="H485" s="99"/>
      <c r="I485" s="99"/>
      <c r="J485" s="99"/>
      <c r="K485" s="99"/>
      <c r="L485" s="99"/>
    </row>
    <row r="486" spans="2:12">
      <c r="B486" s="100"/>
      <c r="C486" s="100"/>
      <c r="D486" s="99"/>
      <c r="E486" s="99"/>
      <c r="F486" s="99"/>
      <c r="G486" s="99"/>
      <c r="H486" s="99"/>
      <c r="I486" s="99"/>
      <c r="J486" s="99"/>
      <c r="K486" s="99"/>
      <c r="L486" s="99"/>
    </row>
    <row r="487" spans="2:12">
      <c r="B487" s="100"/>
      <c r="C487" s="100"/>
      <c r="D487" s="99"/>
      <c r="E487" s="99"/>
      <c r="F487" s="99"/>
      <c r="G487" s="99"/>
      <c r="H487" s="99"/>
      <c r="I487" s="99"/>
      <c r="J487" s="99"/>
      <c r="K487" s="99"/>
      <c r="L487" s="99"/>
    </row>
    <row r="488" spans="2:12">
      <c r="B488" s="100"/>
      <c r="C488" s="100"/>
      <c r="D488" s="99"/>
      <c r="E488" s="99"/>
      <c r="F488" s="99"/>
      <c r="G488" s="99"/>
      <c r="H488" s="99"/>
      <c r="I488" s="99"/>
      <c r="J488" s="99"/>
      <c r="K488" s="99"/>
      <c r="L488" s="99"/>
    </row>
    <row r="489" spans="2:12">
      <c r="B489" s="100"/>
      <c r="C489" s="100"/>
      <c r="D489" s="99"/>
      <c r="E489" s="99"/>
      <c r="F489" s="99"/>
      <c r="G489" s="99"/>
      <c r="H489" s="99"/>
      <c r="I489" s="99"/>
      <c r="J489" s="99"/>
      <c r="K489" s="99"/>
      <c r="L489" s="99"/>
    </row>
    <row r="490" spans="2:12">
      <c r="B490" s="100"/>
      <c r="C490" s="100"/>
      <c r="D490" s="99"/>
      <c r="E490" s="99"/>
      <c r="F490" s="99"/>
      <c r="G490" s="99"/>
      <c r="H490" s="99"/>
      <c r="I490" s="99"/>
      <c r="J490" s="99"/>
      <c r="K490" s="99"/>
      <c r="L490" s="99"/>
    </row>
    <row r="491" spans="2:12">
      <c r="B491" s="100"/>
      <c r="C491" s="100"/>
      <c r="D491" s="99"/>
      <c r="E491" s="99"/>
      <c r="F491" s="99"/>
      <c r="G491" s="99"/>
      <c r="H491" s="99"/>
      <c r="I491" s="99"/>
      <c r="J491" s="99"/>
      <c r="K491" s="99"/>
      <c r="L491" s="99"/>
    </row>
    <row r="492" spans="2:12">
      <c r="B492" s="100"/>
      <c r="C492" s="100"/>
      <c r="D492" s="99"/>
      <c r="E492" s="99"/>
      <c r="F492" s="99"/>
      <c r="G492" s="99"/>
      <c r="H492" s="99"/>
      <c r="I492" s="99"/>
      <c r="J492" s="99"/>
      <c r="K492" s="99"/>
      <c r="L492" s="99"/>
    </row>
    <row r="493" spans="2:12">
      <c r="B493" s="100"/>
      <c r="C493" s="100"/>
      <c r="D493" s="99"/>
      <c r="E493" s="99"/>
      <c r="F493" s="99"/>
      <c r="G493" s="99"/>
      <c r="H493" s="99"/>
      <c r="I493" s="99"/>
      <c r="J493" s="99"/>
      <c r="K493" s="99"/>
      <c r="L493" s="99"/>
    </row>
    <row r="494" spans="2:12">
      <c r="B494" s="100"/>
      <c r="C494" s="100"/>
      <c r="D494" s="99"/>
      <c r="E494" s="99"/>
      <c r="F494" s="99"/>
      <c r="G494" s="99"/>
      <c r="H494" s="99"/>
      <c r="I494" s="99"/>
      <c r="J494" s="99"/>
      <c r="K494" s="99"/>
      <c r="L494" s="99"/>
    </row>
    <row r="495" spans="2:12">
      <c r="B495" s="100"/>
      <c r="C495" s="100"/>
      <c r="D495" s="99"/>
      <c r="E495" s="99"/>
      <c r="F495" s="99"/>
      <c r="G495" s="99"/>
      <c r="H495" s="99"/>
      <c r="I495" s="99"/>
      <c r="J495" s="99"/>
      <c r="K495" s="99"/>
      <c r="L495" s="99"/>
    </row>
    <row r="496" spans="2:12">
      <c r="B496" s="100"/>
      <c r="C496" s="100"/>
      <c r="D496" s="99"/>
      <c r="E496" s="99"/>
      <c r="F496" s="99"/>
      <c r="G496" s="99"/>
      <c r="H496" s="99"/>
      <c r="I496" s="99"/>
      <c r="J496" s="99"/>
      <c r="K496" s="99"/>
      <c r="L496" s="99"/>
    </row>
    <row r="497" spans="2:12">
      <c r="B497" s="100"/>
      <c r="C497" s="100"/>
      <c r="D497" s="99"/>
      <c r="E497" s="99"/>
      <c r="F497" s="99"/>
      <c r="G497" s="99"/>
      <c r="H497" s="99"/>
      <c r="I497" s="99"/>
      <c r="J497" s="99"/>
      <c r="K497" s="99"/>
      <c r="L497" s="99"/>
    </row>
    <row r="498" spans="2:12">
      <c r="B498" s="100"/>
      <c r="C498" s="100"/>
      <c r="D498" s="99"/>
      <c r="E498" s="99"/>
      <c r="F498" s="99"/>
      <c r="G498" s="99"/>
      <c r="H498" s="99"/>
      <c r="I498" s="99"/>
      <c r="J498" s="99"/>
      <c r="K498" s="99"/>
      <c r="L498" s="99"/>
    </row>
    <row r="499" spans="2:12">
      <c r="B499" s="100"/>
      <c r="C499" s="100"/>
      <c r="D499" s="99"/>
      <c r="E499" s="99"/>
      <c r="F499" s="99"/>
      <c r="G499" s="99"/>
      <c r="H499" s="99"/>
      <c r="I499" s="99"/>
      <c r="J499" s="99"/>
      <c r="K499" s="99"/>
      <c r="L499" s="99"/>
    </row>
    <row r="500" spans="2:12">
      <c r="B500" s="100"/>
      <c r="C500" s="100"/>
      <c r="D500" s="99"/>
      <c r="E500" s="99"/>
      <c r="F500" s="99"/>
      <c r="G500" s="99"/>
      <c r="H500" s="99"/>
      <c r="I500" s="99"/>
      <c r="J500" s="99"/>
      <c r="K500" s="99"/>
      <c r="L500" s="99"/>
    </row>
    <row r="501" spans="2:12">
      <c r="B501" s="100"/>
      <c r="C501" s="100"/>
      <c r="D501" s="99"/>
      <c r="E501" s="99"/>
      <c r="F501" s="99"/>
      <c r="G501" s="99"/>
      <c r="H501" s="99"/>
      <c r="I501" s="99"/>
      <c r="J501" s="99"/>
      <c r="K501" s="99"/>
      <c r="L501" s="99"/>
    </row>
    <row r="502" spans="2:12">
      <c r="B502" s="100"/>
      <c r="C502" s="100"/>
      <c r="D502" s="99"/>
      <c r="E502" s="99"/>
      <c r="F502" s="99"/>
      <c r="G502" s="99"/>
      <c r="H502" s="99"/>
      <c r="I502" s="99"/>
      <c r="J502" s="99"/>
      <c r="K502" s="99"/>
      <c r="L502" s="99"/>
    </row>
    <row r="503" spans="2:12">
      <c r="B503" s="100"/>
      <c r="C503" s="100"/>
      <c r="D503" s="99"/>
      <c r="E503" s="99"/>
      <c r="F503" s="99"/>
      <c r="G503" s="99"/>
      <c r="H503" s="99"/>
      <c r="I503" s="99"/>
      <c r="J503" s="99"/>
      <c r="K503" s="99"/>
      <c r="L503" s="99"/>
    </row>
    <row r="504" spans="2:12">
      <c r="B504" s="100"/>
      <c r="C504" s="100"/>
      <c r="D504" s="99"/>
      <c r="E504" s="99"/>
      <c r="F504" s="99"/>
      <c r="G504" s="99"/>
      <c r="H504" s="99"/>
      <c r="I504" s="99"/>
      <c r="J504" s="99"/>
      <c r="K504" s="99"/>
      <c r="L504" s="99"/>
    </row>
    <row r="505" spans="2:12">
      <c r="B505" s="100"/>
      <c r="C505" s="100"/>
      <c r="D505" s="99"/>
      <c r="E505" s="99"/>
      <c r="F505" s="99"/>
      <c r="G505" s="99"/>
      <c r="H505" s="99"/>
      <c r="I505" s="99"/>
      <c r="J505" s="99"/>
      <c r="K505" s="99"/>
      <c r="L505" s="99"/>
    </row>
    <row r="506" spans="2:12">
      <c r="D506" s="1"/>
    </row>
    <row r="507" spans="2:12">
      <c r="D507" s="1"/>
    </row>
    <row r="508" spans="2:12">
      <c r="D508" s="1"/>
    </row>
    <row r="509" spans="2:12">
      <c r="D509" s="1"/>
    </row>
    <row r="510" spans="2:12">
      <c r="D510" s="1"/>
    </row>
    <row r="511" spans="2:12">
      <c r="D511" s="1"/>
    </row>
    <row r="512" spans="2:12">
      <c r="E512" s="2"/>
    </row>
  </sheetData>
  <sheetProtection sheet="1" objects="1" scenarios="1"/>
  <mergeCells count="1">
    <mergeCell ref="B6:L6"/>
  </mergeCells>
  <phoneticPr fontId="3" type="noConversion"/>
  <dataValidations disablePrompts="1" count="1">
    <dataValidation allowBlank="1" showInputMessage="1" showErrorMessage="1" sqref="E10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0">
    <tabColor indexed="43"/>
    <pageSetUpPr fitToPage="1"/>
  </sheetPr>
  <dimension ref="B1:K1099"/>
  <sheetViews>
    <sheetView rightToLeft="1" workbookViewId="0"/>
  </sheetViews>
  <sheetFormatPr defaultColWidth="9.140625" defaultRowHeight="18"/>
  <cols>
    <col min="1" max="1" width="6.28515625" style="1" customWidth="1"/>
    <col min="2" max="2" width="47" style="2" bestFit="1" customWidth="1"/>
    <col min="3" max="3" width="51.5703125" style="2" bestFit="1" customWidth="1"/>
    <col min="4" max="4" width="8.5703125" style="2" bestFit="1" customWidth="1"/>
    <col min="5" max="5" width="12.28515625" style="1" bestFit="1" customWidth="1"/>
    <col min="6" max="6" width="11.28515625" style="1" bestFit="1" customWidth="1"/>
    <col min="7" max="7" width="13.140625" style="1" bestFit="1" customWidth="1"/>
    <col min="8" max="8" width="6.42578125" style="1" bestFit="1" customWidth="1"/>
    <col min="9" max="9" width="8" style="1" bestFit="1" customWidth="1"/>
    <col min="10" max="10" width="10" style="1" bestFit="1" customWidth="1"/>
    <col min="11" max="11" width="10.425781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ht="26.25" customHeight="1">
      <c r="B7" s="120" t="s">
        <v>80</v>
      </c>
      <c r="C7" s="121"/>
      <c r="D7" s="121"/>
      <c r="E7" s="121"/>
      <c r="F7" s="121"/>
      <c r="G7" s="121"/>
      <c r="H7" s="121"/>
      <c r="I7" s="121"/>
      <c r="J7" s="121"/>
      <c r="K7" s="122"/>
    </row>
    <row r="8" spans="2:11" s="3" customFormat="1" ht="63">
      <c r="B8" s="21" t="s">
        <v>95</v>
      </c>
      <c r="C8" s="29" t="s">
        <v>34</v>
      </c>
      <c r="D8" s="29" t="s">
        <v>49</v>
      </c>
      <c r="E8" s="29" t="s">
        <v>82</v>
      </c>
      <c r="F8" s="29" t="s">
        <v>83</v>
      </c>
      <c r="G8" s="29" t="s">
        <v>179</v>
      </c>
      <c r="H8" s="29" t="s">
        <v>178</v>
      </c>
      <c r="I8" s="29" t="s">
        <v>90</v>
      </c>
      <c r="J8" s="29" t="s">
        <v>127</v>
      </c>
      <c r="K8" s="30" t="s">
        <v>129</v>
      </c>
    </row>
    <row r="9" spans="2:11" s="3" customFormat="1" ht="22.5" customHeight="1">
      <c r="B9" s="14"/>
      <c r="C9" s="15"/>
      <c r="D9" s="15"/>
      <c r="E9" s="15"/>
      <c r="F9" s="15" t="s">
        <v>21</v>
      </c>
      <c r="G9" s="15" t="s">
        <v>186</v>
      </c>
      <c r="H9" s="15"/>
      <c r="I9" s="15" t="s">
        <v>182</v>
      </c>
      <c r="J9" s="31" t="s">
        <v>19</v>
      </c>
      <c r="K9" s="16" t="s">
        <v>19</v>
      </c>
    </row>
    <row r="10" spans="2:1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9" t="s">
        <v>8</v>
      </c>
    </row>
    <row r="11" spans="2:11" s="4" customFormat="1" ht="18" customHeight="1">
      <c r="B11" s="84" t="s">
        <v>37</v>
      </c>
      <c r="C11" s="86"/>
      <c r="D11" s="86"/>
      <c r="E11" s="86"/>
      <c r="F11" s="86"/>
      <c r="G11" s="87"/>
      <c r="H11" s="88"/>
      <c r="I11" s="87">
        <v>78.537928643000001</v>
      </c>
      <c r="J11" s="108">
        <f>I11/$I$11</f>
        <v>1</v>
      </c>
      <c r="K11" s="108">
        <f>I11/'סכום נכסי הקרן'!$C$42</f>
        <v>3.3084663052653537E-3</v>
      </c>
    </row>
    <row r="12" spans="2:11" ht="19.5" customHeight="1">
      <c r="B12" s="70" t="s">
        <v>29</v>
      </c>
      <c r="C12" s="71"/>
      <c r="D12" s="71"/>
      <c r="E12" s="71"/>
      <c r="F12" s="71"/>
      <c r="G12" s="79"/>
      <c r="H12" s="81"/>
      <c r="I12" s="79">
        <v>-22.392240992999998</v>
      </c>
      <c r="J12" s="80">
        <f t="shared" ref="J12:J75" si="0">I12/$I$11</f>
        <v>-0.28511371995543194</v>
      </c>
      <c r="K12" s="80">
        <f>I12/'סכום נכסי הקרן'!$C$42</f>
        <v>-9.4328913564140863E-4</v>
      </c>
    </row>
    <row r="13" spans="2:11">
      <c r="B13" s="85" t="s">
        <v>993</v>
      </c>
      <c r="C13" s="71"/>
      <c r="D13" s="71"/>
      <c r="E13" s="71"/>
      <c r="F13" s="71"/>
      <c r="G13" s="79"/>
      <c r="H13" s="81"/>
      <c r="I13" s="79">
        <v>-12.482771031999997</v>
      </c>
      <c r="J13" s="80">
        <f t="shared" si="0"/>
        <v>-0.15893939715091496</v>
      </c>
      <c r="K13" s="80">
        <f>I13/'סכום נכסי הקרן'!$C$42</f>
        <v>-5.2584564005299025E-4</v>
      </c>
    </row>
    <row r="14" spans="2:11">
      <c r="B14" s="75" t="s">
        <v>994</v>
      </c>
      <c r="C14" s="69" t="s">
        <v>995</v>
      </c>
      <c r="D14" s="82" t="s">
        <v>529</v>
      </c>
      <c r="E14" s="82" t="s">
        <v>110</v>
      </c>
      <c r="F14" s="91">
        <v>43887</v>
      </c>
      <c r="G14" s="76">
        <v>42288.177960000001</v>
      </c>
      <c r="H14" s="78">
        <v>-1.8695999999999999</v>
      </c>
      <c r="I14" s="76">
        <v>-0.79061317999999992</v>
      </c>
      <c r="J14" s="77">
        <f t="shared" si="0"/>
        <v>-1.0066641604386983E-2</v>
      </c>
      <c r="K14" s="77">
        <f>I14/'סכום נכסי הקרן'!$C$42</f>
        <v>-3.3305144555296695E-5</v>
      </c>
    </row>
    <row r="15" spans="2:11">
      <c r="B15" s="75" t="s">
        <v>996</v>
      </c>
      <c r="C15" s="69" t="s">
        <v>997</v>
      </c>
      <c r="D15" s="82" t="s">
        <v>529</v>
      </c>
      <c r="E15" s="82" t="s">
        <v>110</v>
      </c>
      <c r="F15" s="91">
        <v>43887</v>
      </c>
      <c r="G15" s="76">
        <v>51952.70137499999</v>
      </c>
      <c r="H15" s="78">
        <v>-1.8666</v>
      </c>
      <c r="I15" s="76">
        <v>-0.96974256199999997</v>
      </c>
      <c r="J15" s="77">
        <f t="shared" si="0"/>
        <v>-1.2347442551076651E-2</v>
      </c>
      <c r="K15" s="77">
        <f>I15/'סכום נכסי הקרן'!$C$42</f>
        <v>-4.0851097636436783E-5</v>
      </c>
    </row>
    <row r="16" spans="2:11" s="6" customFormat="1">
      <c r="B16" s="75" t="s">
        <v>998</v>
      </c>
      <c r="C16" s="69" t="s">
        <v>999</v>
      </c>
      <c r="D16" s="82" t="s">
        <v>529</v>
      </c>
      <c r="E16" s="82" t="s">
        <v>110</v>
      </c>
      <c r="F16" s="91">
        <v>43893</v>
      </c>
      <c r="G16" s="76">
        <v>52914.669413000003</v>
      </c>
      <c r="H16" s="78">
        <v>-1.6365000000000001</v>
      </c>
      <c r="I16" s="76">
        <v>-0.8659440129999999</v>
      </c>
      <c r="J16" s="77">
        <f t="shared" si="0"/>
        <v>-1.1025806612957835E-2</v>
      </c>
      <c r="K16" s="77">
        <f>I16/'סכום נכסי הקרן'!$C$42</f>
        <v>-3.6478509667342908E-5</v>
      </c>
    </row>
    <row r="17" spans="2:11" s="6" customFormat="1">
      <c r="B17" s="75" t="s">
        <v>1000</v>
      </c>
      <c r="C17" s="69" t="s">
        <v>1001</v>
      </c>
      <c r="D17" s="82" t="s">
        <v>529</v>
      </c>
      <c r="E17" s="82" t="s">
        <v>110</v>
      </c>
      <c r="F17" s="91">
        <v>43888</v>
      </c>
      <c r="G17" s="76">
        <v>52088.771249999998</v>
      </c>
      <c r="H17" s="78">
        <v>-1.6006</v>
      </c>
      <c r="I17" s="76">
        <v>-0.83371003700000001</v>
      </c>
      <c r="J17" s="77">
        <f t="shared" si="0"/>
        <v>-1.0615381019146698E-2</v>
      </c>
      <c r="K17" s="77">
        <f>I17/'סכום נכסי הקרן'!$C$42</f>
        <v>-3.5120630419400238E-5</v>
      </c>
    </row>
    <row r="18" spans="2:11" s="6" customFormat="1">
      <c r="B18" s="75" t="s">
        <v>1002</v>
      </c>
      <c r="C18" s="69" t="s">
        <v>1003</v>
      </c>
      <c r="D18" s="82" t="s">
        <v>529</v>
      </c>
      <c r="E18" s="82" t="s">
        <v>110</v>
      </c>
      <c r="F18" s="91">
        <v>44005</v>
      </c>
      <c r="G18" s="76">
        <v>59006.679550000001</v>
      </c>
      <c r="H18" s="78">
        <v>-1.3897999999999999</v>
      </c>
      <c r="I18" s="76">
        <v>-0.8200957160000002</v>
      </c>
      <c r="J18" s="77">
        <f t="shared" si="0"/>
        <v>-1.0442033934047412E-2</v>
      </c>
      <c r="K18" s="77">
        <f>I18/'סכום נכסי הקרן'!$C$42</f>
        <v>-3.4547117429233289E-5</v>
      </c>
    </row>
    <row r="19" spans="2:11">
      <c r="B19" s="75" t="s">
        <v>1004</v>
      </c>
      <c r="C19" s="69" t="s">
        <v>1005</v>
      </c>
      <c r="D19" s="82" t="s">
        <v>529</v>
      </c>
      <c r="E19" s="82" t="s">
        <v>110</v>
      </c>
      <c r="F19" s="91">
        <v>43992</v>
      </c>
      <c r="G19" s="76">
        <v>83586.653999999995</v>
      </c>
      <c r="H19" s="78">
        <v>-1.3408</v>
      </c>
      <c r="I19" s="76">
        <v>-1.120761602</v>
      </c>
      <c r="J19" s="77">
        <f t="shared" si="0"/>
        <v>-1.4270322904675845E-2</v>
      </c>
      <c r="K19" s="77">
        <f>I19/'סכום נכסי הקרן'!$C$42</f>
        <v>-4.7212882495376439E-5</v>
      </c>
    </row>
    <row r="20" spans="2:11">
      <c r="B20" s="75" t="s">
        <v>1006</v>
      </c>
      <c r="C20" s="69" t="s">
        <v>1007</v>
      </c>
      <c r="D20" s="82" t="s">
        <v>529</v>
      </c>
      <c r="E20" s="82" t="s">
        <v>110</v>
      </c>
      <c r="F20" s="91">
        <v>44006</v>
      </c>
      <c r="G20" s="76">
        <v>47295.915730000001</v>
      </c>
      <c r="H20" s="78">
        <v>-1.2856000000000001</v>
      </c>
      <c r="I20" s="76">
        <v>-0.60803005099999996</v>
      </c>
      <c r="J20" s="77">
        <f t="shared" si="0"/>
        <v>-7.7418651281706934E-3</v>
      </c>
      <c r="K20" s="77">
        <f>I20/'סכום נכסי הקרן'!$C$42</f>
        <v>-2.5613699916461577E-5</v>
      </c>
    </row>
    <row r="21" spans="2:11">
      <c r="B21" s="75" t="s">
        <v>1008</v>
      </c>
      <c r="C21" s="69" t="s">
        <v>1009</v>
      </c>
      <c r="D21" s="82" t="s">
        <v>529</v>
      </c>
      <c r="E21" s="82" t="s">
        <v>110</v>
      </c>
      <c r="F21" s="91">
        <v>43992</v>
      </c>
      <c r="G21" s="76">
        <v>83674.717199999999</v>
      </c>
      <c r="H21" s="78">
        <v>-1.2342</v>
      </c>
      <c r="I21" s="76">
        <v>-1.0327180359999999</v>
      </c>
      <c r="J21" s="77">
        <f t="shared" si="0"/>
        <v>-1.3149290461864567E-2</v>
      </c>
      <c r="K21" s="77">
        <f>I21/'סכום נכסי הקרן'!$C$42</f>
        <v>-4.3503984431226017E-5</v>
      </c>
    </row>
    <row r="22" spans="2:11">
      <c r="B22" s="75" t="s">
        <v>1010</v>
      </c>
      <c r="C22" s="69" t="s">
        <v>1011</v>
      </c>
      <c r="D22" s="82" t="s">
        <v>529</v>
      </c>
      <c r="E22" s="82" t="s">
        <v>110</v>
      </c>
      <c r="F22" s="91">
        <v>43889</v>
      </c>
      <c r="G22" s="76">
        <v>104789.0925</v>
      </c>
      <c r="H22" s="78">
        <v>-0.99939999999999996</v>
      </c>
      <c r="I22" s="76">
        <v>-1.047278106</v>
      </c>
      <c r="J22" s="77">
        <f t="shared" si="0"/>
        <v>-1.3334679486652628E-2</v>
      </c>
      <c r="K22" s="77">
        <f>I22/'סכום נכסי הקרן'!$C$42</f>
        <v>-4.4117337773103322E-5</v>
      </c>
    </row>
    <row r="23" spans="2:11">
      <c r="B23" s="75" t="s">
        <v>1012</v>
      </c>
      <c r="C23" s="69" t="s">
        <v>1013</v>
      </c>
      <c r="D23" s="82" t="s">
        <v>529</v>
      </c>
      <c r="E23" s="82" t="s">
        <v>110</v>
      </c>
      <c r="F23" s="91">
        <v>44005</v>
      </c>
      <c r="G23" s="76">
        <v>59243.480624999997</v>
      </c>
      <c r="H23" s="78">
        <v>-1.081</v>
      </c>
      <c r="I23" s="76">
        <v>-0.64041683299999996</v>
      </c>
      <c r="J23" s="77">
        <f t="shared" si="0"/>
        <v>-8.1542363551636611E-3</v>
      </c>
      <c r="K23" s="77">
        <f>I23/'סכום נכסי הקרן'!$C$42</f>
        <v>-2.697801622622874E-5</v>
      </c>
    </row>
    <row r="24" spans="2:11">
      <c r="B24" s="75" t="s">
        <v>1014</v>
      </c>
      <c r="C24" s="69" t="s">
        <v>1015</v>
      </c>
      <c r="D24" s="82" t="s">
        <v>529</v>
      </c>
      <c r="E24" s="82" t="s">
        <v>110</v>
      </c>
      <c r="F24" s="91">
        <v>44000</v>
      </c>
      <c r="G24" s="76">
        <v>53365.801388</v>
      </c>
      <c r="H24" s="78">
        <v>-0.94210000000000005</v>
      </c>
      <c r="I24" s="76">
        <v>-0.502770155</v>
      </c>
      <c r="J24" s="77">
        <f t="shared" si="0"/>
        <v>-6.4016222949471856E-3</v>
      </c>
      <c r="K24" s="77">
        <f>I24/'סכום נכסי הקרן'!$C$42</f>
        <v>-2.117955166186823E-5</v>
      </c>
    </row>
    <row r="25" spans="2:11">
      <c r="B25" s="75" t="s">
        <v>1016</v>
      </c>
      <c r="C25" s="69" t="s">
        <v>1017</v>
      </c>
      <c r="D25" s="82" t="s">
        <v>529</v>
      </c>
      <c r="E25" s="82" t="s">
        <v>110</v>
      </c>
      <c r="F25" s="91">
        <v>43892</v>
      </c>
      <c r="G25" s="76">
        <v>104926.69125</v>
      </c>
      <c r="H25" s="78">
        <v>-0.88349999999999995</v>
      </c>
      <c r="I25" s="76">
        <v>-0.92700070600000006</v>
      </c>
      <c r="J25" s="77">
        <f t="shared" si="0"/>
        <v>-1.1803223258073824E-2</v>
      </c>
      <c r="K25" s="77">
        <f>I25/'סכום נכסי הקרן'!$C$42</f>
        <v>-3.9050566442861597E-5</v>
      </c>
    </row>
    <row r="26" spans="2:11">
      <c r="B26" s="75" t="s">
        <v>1018</v>
      </c>
      <c r="C26" s="69" t="s">
        <v>1019</v>
      </c>
      <c r="D26" s="82" t="s">
        <v>529</v>
      </c>
      <c r="E26" s="82" t="s">
        <v>110</v>
      </c>
      <c r="F26" s="91">
        <v>44011</v>
      </c>
      <c r="G26" s="76">
        <v>47460.46654999999</v>
      </c>
      <c r="H26" s="78">
        <v>-0.93100000000000005</v>
      </c>
      <c r="I26" s="76">
        <v>-0.441841066</v>
      </c>
      <c r="J26" s="77">
        <f t="shared" si="0"/>
        <v>-5.6258303934704143E-3</v>
      </c>
      <c r="K26" s="77">
        <f>I26/'סכום נכסי הקרן'!$C$42</f>
        <v>-1.8612870295934593E-5</v>
      </c>
    </row>
    <row r="27" spans="2:11">
      <c r="B27" s="75" t="s">
        <v>1020</v>
      </c>
      <c r="C27" s="69" t="s">
        <v>1021</v>
      </c>
      <c r="D27" s="82" t="s">
        <v>529</v>
      </c>
      <c r="E27" s="82" t="s">
        <v>110</v>
      </c>
      <c r="F27" s="91">
        <v>44011</v>
      </c>
      <c r="G27" s="76">
        <v>110221.185375</v>
      </c>
      <c r="H27" s="78">
        <v>-0.90890000000000004</v>
      </c>
      <c r="I27" s="76">
        <v>-1.0018223070000001</v>
      </c>
      <c r="J27" s="77">
        <f t="shared" si="0"/>
        <v>-1.2755904367606357E-2</v>
      </c>
      <c r="K27" s="77">
        <f>I27/'סכום נכסי הקרן'!$C$42</f>
        <v>-4.2202479793412791E-5</v>
      </c>
    </row>
    <row r="28" spans="2:11">
      <c r="B28" s="75" t="s">
        <v>1022</v>
      </c>
      <c r="C28" s="69" t="s">
        <v>1023</v>
      </c>
      <c r="D28" s="82" t="s">
        <v>529</v>
      </c>
      <c r="E28" s="82" t="s">
        <v>110</v>
      </c>
      <c r="F28" s="91">
        <v>44000</v>
      </c>
      <c r="G28" s="76">
        <v>52547.433749999997</v>
      </c>
      <c r="H28" s="78">
        <v>-0.75929999999999997</v>
      </c>
      <c r="I28" s="76">
        <v>-0.39897680699999993</v>
      </c>
      <c r="J28" s="77">
        <f t="shared" si="0"/>
        <v>-5.080052579608748E-3</v>
      </c>
      <c r="K28" s="77">
        <f>I28/'סכום נכסי הקרן'!$C$42</f>
        <v>-1.6807182788611883E-5</v>
      </c>
    </row>
    <row r="29" spans="2:11">
      <c r="B29" s="75" t="s">
        <v>1024</v>
      </c>
      <c r="C29" s="69" t="s">
        <v>1025</v>
      </c>
      <c r="D29" s="82" t="s">
        <v>529</v>
      </c>
      <c r="E29" s="82" t="s">
        <v>110</v>
      </c>
      <c r="F29" s="91">
        <v>44000</v>
      </c>
      <c r="G29" s="76">
        <v>65365.566228000003</v>
      </c>
      <c r="H29" s="78">
        <v>-0.72489999999999999</v>
      </c>
      <c r="I29" s="76">
        <v>-0.47383036399999995</v>
      </c>
      <c r="J29" s="77">
        <f t="shared" si="0"/>
        <v>-6.0331405753496648E-3</v>
      </c>
      <c r="K29" s="77">
        <f>I29/'סכום נכסי הקרן'!$C$42</f>
        <v>-1.9960442308473595E-5</v>
      </c>
    </row>
    <row r="30" spans="2:11">
      <c r="B30" s="75" t="s">
        <v>1026</v>
      </c>
      <c r="C30" s="69" t="s">
        <v>1027</v>
      </c>
      <c r="D30" s="82" t="s">
        <v>529</v>
      </c>
      <c r="E30" s="82" t="s">
        <v>110</v>
      </c>
      <c r="F30" s="91">
        <v>43991</v>
      </c>
      <c r="G30" s="76">
        <v>41597.479350000001</v>
      </c>
      <c r="H30" s="78">
        <v>-0.77649999999999997</v>
      </c>
      <c r="I30" s="76">
        <v>-0.32299712599999997</v>
      </c>
      <c r="J30" s="77">
        <f t="shared" si="0"/>
        <v>-4.1126259831502235E-3</v>
      </c>
      <c r="K30" s="77">
        <f>I30/'סכום נכסי הקרן'!$C$42</f>
        <v>-1.3606484491411311E-5</v>
      </c>
    </row>
    <row r="31" spans="2:11">
      <c r="B31" s="75" t="s">
        <v>1028</v>
      </c>
      <c r="C31" s="69" t="s">
        <v>1029</v>
      </c>
      <c r="D31" s="82" t="s">
        <v>529</v>
      </c>
      <c r="E31" s="82" t="s">
        <v>110</v>
      </c>
      <c r="F31" s="91">
        <v>44000</v>
      </c>
      <c r="G31" s="76">
        <v>41639.826988000001</v>
      </c>
      <c r="H31" s="78">
        <v>-0.66090000000000004</v>
      </c>
      <c r="I31" s="76">
        <v>-0.27520126299999997</v>
      </c>
      <c r="J31" s="77">
        <f t="shared" si="0"/>
        <v>-3.5040555277558666E-3</v>
      </c>
      <c r="K31" s="77">
        <f>I31/'סכום נכסי הקרן'!$C$42</f>
        <v>-1.1593049645359091E-5</v>
      </c>
    </row>
    <row r="32" spans="2:11">
      <c r="B32" s="75" t="s">
        <v>1030</v>
      </c>
      <c r="C32" s="69" t="s">
        <v>1031</v>
      </c>
      <c r="D32" s="82" t="s">
        <v>529</v>
      </c>
      <c r="E32" s="82" t="s">
        <v>110</v>
      </c>
      <c r="F32" s="91">
        <v>43991</v>
      </c>
      <c r="G32" s="76">
        <v>17846.15868</v>
      </c>
      <c r="H32" s="78">
        <v>-0.67110000000000003</v>
      </c>
      <c r="I32" s="76">
        <v>-0.11976260000000001</v>
      </c>
      <c r="J32" s="77">
        <f t="shared" si="0"/>
        <v>-1.5249014338586623E-3</v>
      </c>
      <c r="K32" s="77">
        <f>I32/'סכום נכסי הקרן'!$C$42</f>
        <v>-5.0450850127722091E-6</v>
      </c>
    </row>
    <row r="33" spans="2:11">
      <c r="B33" s="75" t="s">
        <v>1032</v>
      </c>
      <c r="C33" s="69" t="s">
        <v>1033</v>
      </c>
      <c r="D33" s="82" t="s">
        <v>529</v>
      </c>
      <c r="E33" s="82" t="s">
        <v>110</v>
      </c>
      <c r="F33" s="91">
        <v>43992</v>
      </c>
      <c r="G33" s="76">
        <v>52392.842810000002</v>
      </c>
      <c r="H33" s="78">
        <v>-0.58109999999999995</v>
      </c>
      <c r="I33" s="76">
        <v>-0.30446588600000002</v>
      </c>
      <c r="J33" s="77">
        <f t="shared" si="0"/>
        <v>-3.8766732362394271E-3</v>
      </c>
      <c r="K33" s="77">
        <f>I33/'סכום נכסי הקרן'!$C$42</f>
        <v>-1.282584277862214E-5</v>
      </c>
    </row>
    <row r="34" spans="2:11">
      <c r="B34" s="75" t="s">
        <v>1034</v>
      </c>
      <c r="C34" s="69" t="s">
        <v>1035</v>
      </c>
      <c r="D34" s="82" t="s">
        <v>529</v>
      </c>
      <c r="E34" s="82" t="s">
        <v>110</v>
      </c>
      <c r="F34" s="91">
        <v>43990</v>
      </c>
      <c r="G34" s="76">
        <v>84296.051999999996</v>
      </c>
      <c r="H34" s="78">
        <v>-0.53839999999999999</v>
      </c>
      <c r="I34" s="76">
        <v>-0.45386351400000002</v>
      </c>
      <c r="J34" s="77">
        <f t="shared" si="0"/>
        <v>-5.7789086348720804E-3</v>
      </c>
      <c r="K34" s="77">
        <f>I34/'סכום נכסי הקרן'!$C$42</f>
        <v>-1.9119324499681281E-5</v>
      </c>
    </row>
    <row r="35" spans="2:11">
      <c r="B35" s="75" t="s">
        <v>1036</v>
      </c>
      <c r="C35" s="69" t="s">
        <v>1037</v>
      </c>
      <c r="D35" s="82" t="s">
        <v>529</v>
      </c>
      <c r="E35" s="82" t="s">
        <v>110</v>
      </c>
      <c r="F35" s="91">
        <v>43991</v>
      </c>
      <c r="G35" s="76">
        <v>53613.146159999997</v>
      </c>
      <c r="H35" s="78">
        <v>-0.53090000000000004</v>
      </c>
      <c r="I35" s="76">
        <v>-0.284628836</v>
      </c>
      <c r="J35" s="77">
        <f t="shared" si="0"/>
        <v>-3.6240940004135017E-3</v>
      </c>
      <c r="K35" s="77">
        <f>I35/'סכום נכסי הקרן'!$C$42</f>
        <v>-1.1990192887482393E-5</v>
      </c>
    </row>
    <row r="36" spans="2:11">
      <c r="B36" s="75" t="s">
        <v>1038</v>
      </c>
      <c r="C36" s="69" t="s">
        <v>1039</v>
      </c>
      <c r="D36" s="82" t="s">
        <v>529</v>
      </c>
      <c r="E36" s="82" t="s">
        <v>110</v>
      </c>
      <c r="F36" s="91">
        <v>43991</v>
      </c>
      <c r="G36" s="76">
        <v>54815.680786999998</v>
      </c>
      <c r="H36" s="78">
        <v>-0.51049999999999995</v>
      </c>
      <c r="I36" s="76">
        <v>-0.27982420400000002</v>
      </c>
      <c r="J36" s="77">
        <f t="shared" si="0"/>
        <v>-3.5629180554526941E-3</v>
      </c>
      <c r="K36" s="77">
        <f>I36/'סכום נכסי הקרן'!$C$42</f>
        <v>-1.1787794334886794E-5</v>
      </c>
    </row>
    <row r="37" spans="2:11">
      <c r="B37" s="75" t="s">
        <v>1040</v>
      </c>
      <c r="C37" s="69" t="s">
        <v>1041</v>
      </c>
      <c r="D37" s="82" t="s">
        <v>529</v>
      </c>
      <c r="E37" s="82" t="s">
        <v>110</v>
      </c>
      <c r="F37" s="91">
        <v>43895</v>
      </c>
      <c r="G37" s="76">
        <v>79064.241750000001</v>
      </c>
      <c r="H37" s="78">
        <v>-0.49180000000000001</v>
      </c>
      <c r="I37" s="76">
        <v>-0.38880968700000001</v>
      </c>
      <c r="J37" s="77">
        <f t="shared" si="0"/>
        <v>-4.950597675772217E-3</v>
      </c>
      <c r="K37" s="77">
        <f>I37/'סכום נכסי הקרן'!$C$42</f>
        <v>-1.6378885601217354E-5</v>
      </c>
    </row>
    <row r="38" spans="2:11">
      <c r="B38" s="75" t="s">
        <v>1042</v>
      </c>
      <c r="C38" s="69" t="s">
        <v>997</v>
      </c>
      <c r="D38" s="82" t="s">
        <v>529</v>
      </c>
      <c r="E38" s="82" t="s">
        <v>110</v>
      </c>
      <c r="F38" s="91">
        <v>43999</v>
      </c>
      <c r="G38" s="76">
        <v>53633.369317999997</v>
      </c>
      <c r="H38" s="78">
        <v>-0.50149999999999995</v>
      </c>
      <c r="I38" s="76">
        <v>-0.26898646900000001</v>
      </c>
      <c r="J38" s="77">
        <f t="shared" si="0"/>
        <v>-3.4249244110154471E-3</v>
      </c>
      <c r="K38" s="77">
        <f>I38/'סכום נכסי הקרן'!$C$42</f>
        <v>-1.1331247011925395E-5</v>
      </c>
    </row>
    <row r="39" spans="2:11">
      <c r="B39" s="75" t="s">
        <v>1043</v>
      </c>
      <c r="C39" s="69" t="s">
        <v>1044</v>
      </c>
      <c r="D39" s="82" t="s">
        <v>529</v>
      </c>
      <c r="E39" s="82" t="s">
        <v>110</v>
      </c>
      <c r="F39" s="91">
        <v>43895</v>
      </c>
      <c r="G39" s="76">
        <v>73806.134850000002</v>
      </c>
      <c r="H39" s="78">
        <v>-0.47939999999999999</v>
      </c>
      <c r="I39" s="76">
        <v>-0.35384523000000001</v>
      </c>
      <c r="J39" s="77">
        <f t="shared" si="0"/>
        <v>-4.5054056825006147E-3</v>
      </c>
      <c r="K39" s="77">
        <f>I39/'סכום נכסי הקרן'!$C$42</f>
        <v>-1.4905982892104338E-5</v>
      </c>
    </row>
    <row r="40" spans="2:11">
      <c r="B40" s="75" t="s">
        <v>1045</v>
      </c>
      <c r="C40" s="69" t="s">
        <v>1001</v>
      </c>
      <c r="D40" s="82" t="s">
        <v>529</v>
      </c>
      <c r="E40" s="82" t="s">
        <v>110</v>
      </c>
      <c r="F40" s="91">
        <v>44012</v>
      </c>
      <c r="G40" s="76">
        <v>29814.465274999999</v>
      </c>
      <c r="H40" s="78">
        <v>-0.3629</v>
      </c>
      <c r="I40" s="76">
        <v>-0.10818718599999999</v>
      </c>
      <c r="J40" s="77">
        <f t="shared" si="0"/>
        <v>-1.3775151429288757E-3</v>
      </c>
      <c r="K40" s="77">
        <f>I40/'סכום נכסי הקרן'!$C$42</f>
        <v>-4.5574624353729734E-6</v>
      </c>
    </row>
    <row r="41" spans="2:11">
      <c r="B41" s="75" t="s">
        <v>1046</v>
      </c>
      <c r="C41" s="69" t="s">
        <v>1047</v>
      </c>
      <c r="D41" s="82" t="s">
        <v>529</v>
      </c>
      <c r="E41" s="82" t="s">
        <v>110</v>
      </c>
      <c r="F41" s="91">
        <v>43990</v>
      </c>
      <c r="G41" s="76">
        <v>105614.685</v>
      </c>
      <c r="H41" s="78">
        <v>-0.30559999999999998</v>
      </c>
      <c r="I41" s="76">
        <v>-0.32274699900000003</v>
      </c>
      <c r="J41" s="77">
        <f t="shared" si="0"/>
        <v>-4.1094411907279926E-3</v>
      </c>
      <c r="K41" s="77">
        <f>I41/'סכום נכסי הקרן'!$C$42</f>
        <v>-1.3595947712993097E-5</v>
      </c>
    </row>
    <row r="42" spans="2:11">
      <c r="B42" s="75" t="s">
        <v>1048</v>
      </c>
      <c r="C42" s="69" t="s">
        <v>1049</v>
      </c>
      <c r="D42" s="82" t="s">
        <v>529</v>
      </c>
      <c r="E42" s="82" t="s">
        <v>110</v>
      </c>
      <c r="F42" s="91">
        <v>43991</v>
      </c>
      <c r="G42" s="76">
        <v>83634.164197999999</v>
      </c>
      <c r="H42" s="78">
        <v>-0.27129999999999999</v>
      </c>
      <c r="I42" s="76">
        <v>-0.22685877300000001</v>
      </c>
      <c r="J42" s="77">
        <f t="shared" si="0"/>
        <v>-2.8885250339514739E-3</v>
      </c>
      <c r="K42" s="77">
        <f>I42/'סכום נכסי הקרן'!$C$42</f>
        <v>-9.556587746743913E-6</v>
      </c>
    </row>
    <row r="43" spans="2:11">
      <c r="B43" s="75" t="s">
        <v>1050</v>
      </c>
      <c r="C43" s="69" t="s">
        <v>1051</v>
      </c>
      <c r="D43" s="82" t="s">
        <v>529</v>
      </c>
      <c r="E43" s="82" t="s">
        <v>110</v>
      </c>
      <c r="F43" s="91">
        <v>43990</v>
      </c>
      <c r="G43" s="76">
        <v>53793.598949999992</v>
      </c>
      <c r="H43" s="78">
        <v>-0.21820000000000001</v>
      </c>
      <c r="I43" s="76">
        <v>-0.117396242</v>
      </c>
      <c r="J43" s="77">
        <f t="shared" si="0"/>
        <v>-1.4947713038579531E-3</v>
      </c>
      <c r="K43" s="77">
        <f>I43/'סכום נכסי הקרן'!$C$42</f>
        <v>-4.9454004928915977E-6</v>
      </c>
    </row>
    <row r="44" spans="2:11">
      <c r="B44" s="75" t="s">
        <v>1052</v>
      </c>
      <c r="C44" s="69" t="s">
        <v>1053</v>
      </c>
      <c r="D44" s="82" t="s">
        <v>529</v>
      </c>
      <c r="E44" s="82" t="s">
        <v>110</v>
      </c>
      <c r="F44" s="91">
        <v>43990</v>
      </c>
      <c r="G44" s="76">
        <v>28691.993610000001</v>
      </c>
      <c r="H44" s="78">
        <v>-0.21099999999999999</v>
      </c>
      <c r="I44" s="76">
        <v>-6.0537376000000004E-2</v>
      </c>
      <c r="J44" s="77">
        <f t="shared" si="0"/>
        <v>-7.7080433678327774E-4</v>
      </c>
      <c r="K44" s="77">
        <f>I44/'סכום נכסי הקרן'!$C$42</f>
        <v>-2.5501801761998822E-6</v>
      </c>
    </row>
    <row r="45" spans="2:11">
      <c r="B45" s="75" t="s">
        <v>1054</v>
      </c>
      <c r="C45" s="69" t="s">
        <v>1055</v>
      </c>
      <c r="D45" s="82" t="s">
        <v>529</v>
      </c>
      <c r="E45" s="82" t="s">
        <v>110</v>
      </c>
      <c r="F45" s="91">
        <v>43990</v>
      </c>
      <c r="G45" s="76">
        <v>17941.570500000002</v>
      </c>
      <c r="H45" s="78">
        <v>-0.1603</v>
      </c>
      <c r="I45" s="76">
        <v>-2.8762310999999999E-2</v>
      </c>
      <c r="J45" s="77">
        <f t="shared" si="0"/>
        <v>-3.6622191973945768E-4</v>
      </c>
      <c r="K45" s="77">
        <f>I45/'סכום נכסי הקרן'!$C$42</f>
        <v>-1.2116328817075884E-6</v>
      </c>
    </row>
    <row r="46" spans="2:11">
      <c r="B46" s="75" t="s">
        <v>1054</v>
      </c>
      <c r="C46" s="69" t="s">
        <v>1056</v>
      </c>
      <c r="D46" s="82" t="s">
        <v>529</v>
      </c>
      <c r="E46" s="82" t="s">
        <v>110</v>
      </c>
      <c r="F46" s="91">
        <v>43990</v>
      </c>
      <c r="G46" s="76">
        <v>37029.352500000001</v>
      </c>
      <c r="H46" s="78">
        <v>-0.1603</v>
      </c>
      <c r="I46" s="76">
        <v>-5.9362125000000002E-2</v>
      </c>
      <c r="J46" s="77">
        <f t="shared" si="0"/>
        <v>-7.5584021664022944E-4</v>
      </c>
      <c r="K46" s="77">
        <f>I46/'סכום נכסי הקרן'!$C$42</f>
        <v>-2.5006718889186645E-6</v>
      </c>
    </row>
    <row r="47" spans="2:11">
      <c r="B47" s="75" t="s">
        <v>1057</v>
      </c>
      <c r="C47" s="69" t="s">
        <v>1058</v>
      </c>
      <c r="D47" s="82" t="s">
        <v>529</v>
      </c>
      <c r="E47" s="82" t="s">
        <v>110</v>
      </c>
      <c r="F47" s="91">
        <v>43994</v>
      </c>
      <c r="G47" s="76">
        <v>105911.28675000001</v>
      </c>
      <c r="H47" s="78">
        <v>-6.5500000000000003E-2</v>
      </c>
      <c r="I47" s="76">
        <v>-6.9360032000000002E-2</v>
      </c>
      <c r="J47" s="77">
        <f t="shared" si="0"/>
        <v>-8.8314058186180573E-4</v>
      </c>
      <c r="K47" s="77">
        <f>I47/'סכום נכסי הקרן'!$C$42</f>
        <v>-2.9218408579022231E-6</v>
      </c>
    </row>
    <row r="48" spans="2:11">
      <c r="B48" s="75" t="s">
        <v>1059</v>
      </c>
      <c r="C48" s="69" t="s">
        <v>1060</v>
      </c>
      <c r="D48" s="82" t="s">
        <v>529</v>
      </c>
      <c r="E48" s="82" t="s">
        <v>110</v>
      </c>
      <c r="F48" s="91">
        <v>43985</v>
      </c>
      <c r="G48" s="76">
        <v>47907.795879999998</v>
      </c>
      <c r="H48" s="78">
        <v>-3.9300000000000002E-2</v>
      </c>
      <c r="I48" s="76">
        <v>-1.8832934999999999E-2</v>
      </c>
      <c r="J48" s="77">
        <f t="shared" si="0"/>
        <v>-2.3979413928277261E-4</v>
      </c>
      <c r="K48" s="77">
        <f>I48/'סכום נכסי הקרן'!$C$42</f>
        <v>-7.9335083001716029E-7</v>
      </c>
    </row>
    <row r="49" spans="2:11">
      <c r="B49" s="75" t="s">
        <v>1061</v>
      </c>
      <c r="C49" s="69" t="s">
        <v>1062</v>
      </c>
      <c r="D49" s="82" t="s">
        <v>529</v>
      </c>
      <c r="E49" s="82" t="s">
        <v>110</v>
      </c>
      <c r="F49" s="91">
        <v>43896</v>
      </c>
      <c r="G49" s="76">
        <v>105954.09525</v>
      </c>
      <c r="H49" s="78">
        <v>1.89E-2</v>
      </c>
      <c r="I49" s="76">
        <v>2.0033901E-2</v>
      </c>
      <c r="J49" s="77">
        <f t="shared" si="0"/>
        <v>2.5508568084429099E-4</v>
      </c>
      <c r="K49" s="77">
        <f>I49/'סכום נכסי הקרן'!$C$42</f>
        <v>8.4394238002900863E-7</v>
      </c>
    </row>
    <row r="50" spans="2:11">
      <c r="B50" s="75" t="s">
        <v>1063</v>
      </c>
      <c r="C50" s="69" t="s">
        <v>1064</v>
      </c>
      <c r="D50" s="82" t="s">
        <v>529</v>
      </c>
      <c r="E50" s="82" t="s">
        <v>110</v>
      </c>
      <c r="F50" s="91">
        <v>43985</v>
      </c>
      <c r="G50" s="76">
        <v>53907.159758000002</v>
      </c>
      <c r="H50" s="78">
        <v>-2.0299999999999999E-2</v>
      </c>
      <c r="I50" s="76">
        <v>-1.0927699000000001E-2</v>
      </c>
      <c r="J50" s="77">
        <f t="shared" si="0"/>
        <v>-1.3913912919288551E-4</v>
      </c>
      <c r="K50" s="77">
        <f>I50/'סכום נכסי הקרן'!$C$42</f>
        <v>-4.6033712067862463E-7</v>
      </c>
    </row>
    <row r="51" spans="2:11">
      <c r="B51" s="75" t="s">
        <v>1065</v>
      </c>
      <c r="C51" s="69" t="s">
        <v>1066</v>
      </c>
      <c r="D51" s="82" t="s">
        <v>529</v>
      </c>
      <c r="E51" s="82" t="s">
        <v>110</v>
      </c>
      <c r="F51" s="91">
        <v>43896</v>
      </c>
      <c r="G51" s="76">
        <v>105975.49950000001</v>
      </c>
      <c r="H51" s="78">
        <v>3.1699999999999999E-2</v>
      </c>
      <c r="I51" s="76">
        <v>3.3646853999999997E-2</v>
      </c>
      <c r="J51" s="77">
        <f t="shared" si="0"/>
        <v>4.2841534760795991E-4</v>
      </c>
      <c r="K51" s="77">
        <f>I51/'סכום נכסי הקרן'!$C$42</f>
        <v>1.4173977422194792E-6</v>
      </c>
    </row>
    <row r="52" spans="2:11">
      <c r="B52" s="75" t="s">
        <v>1067</v>
      </c>
      <c r="C52" s="69" t="s">
        <v>1068</v>
      </c>
      <c r="D52" s="82" t="s">
        <v>529</v>
      </c>
      <c r="E52" s="82" t="s">
        <v>110</v>
      </c>
      <c r="F52" s="91">
        <v>43998</v>
      </c>
      <c r="G52" s="76">
        <v>23967.725740000002</v>
      </c>
      <c r="H52" s="78">
        <v>1.7500000000000002E-2</v>
      </c>
      <c r="I52" s="76">
        <v>4.2041659999999996E-3</v>
      </c>
      <c r="J52" s="77">
        <f t="shared" si="0"/>
        <v>5.353039063597347E-5</v>
      </c>
      <c r="K52" s="77">
        <f>I52/'סכום נכסי הקרן'!$C$42</f>
        <v>1.7710349372681021E-7</v>
      </c>
    </row>
    <row r="53" spans="2:11">
      <c r="B53" s="75" t="s">
        <v>1069</v>
      </c>
      <c r="C53" s="69" t="s">
        <v>1070</v>
      </c>
      <c r="D53" s="82" t="s">
        <v>529</v>
      </c>
      <c r="E53" s="82" t="s">
        <v>110</v>
      </c>
      <c r="F53" s="91">
        <v>43986</v>
      </c>
      <c r="G53" s="76">
        <v>53966.273603000001</v>
      </c>
      <c r="H53" s="78">
        <v>0.1258</v>
      </c>
      <c r="I53" s="76">
        <v>6.7908743999999993E-2</v>
      </c>
      <c r="J53" s="77">
        <f t="shared" si="0"/>
        <v>8.646617650012676E-4</v>
      </c>
      <c r="K53" s="77">
        <f>I53/'סכום נכסי הקרן'!$C$42</f>
        <v>2.8607043149579635E-6</v>
      </c>
    </row>
    <row r="54" spans="2:11">
      <c r="B54" s="75" t="s">
        <v>1071</v>
      </c>
      <c r="C54" s="69" t="s">
        <v>1072</v>
      </c>
      <c r="D54" s="82" t="s">
        <v>529</v>
      </c>
      <c r="E54" s="82" t="s">
        <v>110</v>
      </c>
      <c r="F54" s="91">
        <v>43986</v>
      </c>
      <c r="G54" s="76">
        <v>48012.887159999998</v>
      </c>
      <c r="H54" s="78">
        <v>0.215</v>
      </c>
      <c r="I54" s="76">
        <v>0.103223151</v>
      </c>
      <c r="J54" s="77">
        <f t="shared" si="0"/>
        <v>1.3143095671545976E-3</v>
      </c>
      <c r="K54" s="77">
        <f>I54/'סכום נכסי הקרן'!$C$42</f>
        <v>4.3483489176188777E-6</v>
      </c>
    </row>
    <row r="55" spans="2:11">
      <c r="B55" s="75" t="s">
        <v>1073</v>
      </c>
      <c r="C55" s="69" t="s">
        <v>1074</v>
      </c>
      <c r="D55" s="82" t="s">
        <v>529</v>
      </c>
      <c r="E55" s="82" t="s">
        <v>110</v>
      </c>
      <c r="F55" s="91">
        <v>43984</v>
      </c>
      <c r="G55" s="76">
        <v>54059.611253000003</v>
      </c>
      <c r="H55" s="78">
        <v>0.26340000000000002</v>
      </c>
      <c r="I55" s="76">
        <v>0.14237264999999999</v>
      </c>
      <c r="J55" s="77">
        <f t="shared" si="0"/>
        <v>1.8127884508791347E-3</v>
      </c>
      <c r="K55" s="77">
        <f>I55/'סכום נכסי הקרן'!$C$42</f>
        <v>5.9975495083077942E-6</v>
      </c>
    </row>
    <row r="56" spans="2:11">
      <c r="B56" s="75" t="s">
        <v>1075</v>
      </c>
      <c r="C56" s="69" t="s">
        <v>1076</v>
      </c>
      <c r="D56" s="82" t="s">
        <v>529</v>
      </c>
      <c r="E56" s="82" t="s">
        <v>110</v>
      </c>
      <c r="F56" s="91">
        <v>43997</v>
      </c>
      <c r="G56" s="76">
        <v>53266.004999999997</v>
      </c>
      <c r="H56" s="78">
        <v>0.54459999999999997</v>
      </c>
      <c r="I56" s="76">
        <v>0.29008055700000002</v>
      </c>
      <c r="J56" s="77">
        <f t="shared" si="0"/>
        <v>3.693509136440086E-3</v>
      </c>
      <c r="K56" s="77">
        <f>I56/'סכום נכסי הקרן'!$C$42</f>
        <v>1.2219850526101758E-5</v>
      </c>
    </row>
    <row r="57" spans="2:11">
      <c r="B57" s="75" t="s">
        <v>1077</v>
      </c>
      <c r="C57" s="69" t="s">
        <v>1078</v>
      </c>
      <c r="D57" s="82" t="s">
        <v>529</v>
      </c>
      <c r="E57" s="82" t="s">
        <v>110</v>
      </c>
      <c r="F57" s="91">
        <v>43957</v>
      </c>
      <c r="G57" s="76">
        <v>48236.897520000006</v>
      </c>
      <c r="H57" s="78">
        <v>0.67930000000000001</v>
      </c>
      <c r="I57" s="76">
        <v>0.32767741499999997</v>
      </c>
      <c r="J57" s="77">
        <f t="shared" si="0"/>
        <v>4.1722187058113288E-3</v>
      </c>
      <c r="K57" s="77">
        <f>I57/'סכום נכסי הקרן'!$C$42</f>
        <v>1.3803645006374603E-5</v>
      </c>
    </row>
    <row r="58" spans="2:11">
      <c r="B58" s="75" t="s">
        <v>1079</v>
      </c>
      <c r="C58" s="69" t="s">
        <v>1080</v>
      </c>
      <c r="D58" s="82" t="s">
        <v>529</v>
      </c>
      <c r="E58" s="82" t="s">
        <v>110</v>
      </c>
      <c r="F58" s="91">
        <v>43963</v>
      </c>
      <c r="G58" s="76">
        <v>32027.485049999999</v>
      </c>
      <c r="H58" s="78">
        <v>0.77190000000000003</v>
      </c>
      <c r="I58" s="76">
        <v>0.24722883900000001</v>
      </c>
      <c r="J58" s="77">
        <f t="shared" si="0"/>
        <v>3.1478910033876381E-3</v>
      </c>
      <c r="K58" s="77">
        <f>I58/'סכום נכסי הקרן'!$C$42</f>
        <v>1.0414691317355946E-5</v>
      </c>
    </row>
    <row r="59" spans="2:11">
      <c r="B59" s="75" t="s">
        <v>1081</v>
      </c>
      <c r="C59" s="69" t="s">
        <v>1082</v>
      </c>
      <c r="D59" s="82" t="s">
        <v>529</v>
      </c>
      <c r="E59" s="82" t="s">
        <v>110</v>
      </c>
      <c r="F59" s="91">
        <v>43984</v>
      </c>
      <c r="G59" s="76">
        <v>66414.145585999999</v>
      </c>
      <c r="H59" s="78">
        <v>0.78390000000000004</v>
      </c>
      <c r="I59" s="76">
        <v>0.52061329599999995</v>
      </c>
      <c r="J59" s="77">
        <f t="shared" si="0"/>
        <v>6.6288136827046514E-3</v>
      </c>
      <c r="K59" s="77">
        <f>I59/'סכום נכסי הקרן'!$C$42</f>
        <v>2.193120671311028E-5</v>
      </c>
    </row>
    <row r="60" spans="2:11">
      <c r="B60" s="75" t="s">
        <v>1083</v>
      </c>
      <c r="C60" s="69" t="s">
        <v>1084</v>
      </c>
      <c r="D60" s="82" t="s">
        <v>529</v>
      </c>
      <c r="E60" s="82" t="s">
        <v>110</v>
      </c>
      <c r="F60" s="91">
        <v>43963</v>
      </c>
      <c r="G60" s="76">
        <v>30252.633688000002</v>
      </c>
      <c r="H60" s="78">
        <v>1.0298</v>
      </c>
      <c r="I60" s="76">
        <v>0.31155448000000002</v>
      </c>
      <c r="J60" s="77">
        <f t="shared" si="0"/>
        <v>3.9669301875300796E-3</v>
      </c>
      <c r="K60" s="77">
        <f>I60/'סכום נכסי הקרן'!$C$42</f>
        <v>1.312445486078324E-5</v>
      </c>
    </row>
    <row r="61" spans="2:11">
      <c r="B61" s="75" t="s">
        <v>1085</v>
      </c>
      <c r="C61" s="69" t="s">
        <v>1086</v>
      </c>
      <c r="D61" s="82" t="s">
        <v>529</v>
      </c>
      <c r="E61" s="82" t="s">
        <v>110</v>
      </c>
      <c r="F61" s="91">
        <v>43983</v>
      </c>
      <c r="G61" s="76">
        <v>48427.721160000001</v>
      </c>
      <c r="H61" s="78">
        <v>1.0348999999999999</v>
      </c>
      <c r="I61" s="76">
        <v>0.50116799400000001</v>
      </c>
      <c r="J61" s="77">
        <f t="shared" si="0"/>
        <v>6.3812224572167729E-3</v>
      </c>
      <c r="K61" s="77">
        <f>I61/'סכום נכסי הקרן'!$C$42</f>
        <v>2.1112059486104275E-5</v>
      </c>
    </row>
    <row r="62" spans="2:11">
      <c r="B62" s="75" t="s">
        <v>1087</v>
      </c>
      <c r="C62" s="69" t="s">
        <v>1088</v>
      </c>
      <c r="D62" s="82" t="s">
        <v>529</v>
      </c>
      <c r="E62" s="82" t="s">
        <v>110</v>
      </c>
      <c r="F62" s="91">
        <v>43983</v>
      </c>
      <c r="G62" s="76">
        <v>65397.024472999998</v>
      </c>
      <c r="H62" s="78">
        <v>1.0722</v>
      </c>
      <c r="I62" s="76">
        <v>0.70120417000000002</v>
      </c>
      <c r="J62" s="77">
        <f t="shared" si="0"/>
        <v>8.9282233707407253E-3</v>
      </c>
      <c r="K62" s="77">
        <f>I62/'סכום נכסי הקרן'!$C$42</f>
        <v>2.9538726187978349E-5</v>
      </c>
    </row>
    <row r="63" spans="2:11">
      <c r="B63" s="75" t="s">
        <v>1089</v>
      </c>
      <c r="C63" s="69" t="s">
        <v>1090</v>
      </c>
      <c r="D63" s="82" t="s">
        <v>529</v>
      </c>
      <c r="E63" s="82" t="s">
        <v>110</v>
      </c>
      <c r="F63" s="91">
        <v>43962</v>
      </c>
      <c r="G63" s="76">
        <v>30300.166749999997</v>
      </c>
      <c r="H63" s="78">
        <v>1.1409</v>
      </c>
      <c r="I63" s="76">
        <v>0.34568000700000001</v>
      </c>
      <c r="J63" s="77">
        <f t="shared" si="0"/>
        <v>4.4014403355519373E-3</v>
      </c>
      <c r="K63" s="77">
        <f>I63/'סכום נכסי הקרן'!$C$42</f>
        <v>1.4562017044809415E-5</v>
      </c>
    </row>
    <row r="64" spans="2:11">
      <c r="B64" s="75" t="s">
        <v>1091</v>
      </c>
      <c r="C64" s="69" t="s">
        <v>1092</v>
      </c>
      <c r="D64" s="82" t="s">
        <v>529</v>
      </c>
      <c r="E64" s="82" t="s">
        <v>110</v>
      </c>
      <c r="F64" s="91">
        <v>43956</v>
      </c>
      <c r="G64" s="76">
        <v>36376.793460000001</v>
      </c>
      <c r="H64" s="78">
        <v>1.2209000000000001</v>
      </c>
      <c r="I64" s="76">
        <v>0.44413822599999997</v>
      </c>
      <c r="J64" s="77">
        <f t="shared" si="0"/>
        <v>5.6550794459943468E-3</v>
      </c>
      <c r="K64" s="77">
        <f>I64/'סכום נכסי הקרן'!$C$42</f>
        <v>1.8709639800670959E-5</v>
      </c>
    </row>
    <row r="65" spans="2:11">
      <c r="B65" s="75" t="s">
        <v>1093</v>
      </c>
      <c r="C65" s="69" t="s">
        <v>1094</v>
      </c>
      <c r="D65" s="82" t="s">
        <v>529</v>
      </c>
      <c r="E65" s="82" t="s">
        <v>110</v>
      </c>
      <c r="F65" s="91">
        <v>43964</v>
      </c>
      <c r="G65" s="76">
        <v>36398.053702999998</v>
      </c>
      <c r="H65" s="78">
        <v>1.2490000000000001</v>
      </c>
      <c r="I65" s="76">
        <v>0.45459590100000002</v>
      </c>
      <c r="J65" s="77">
        <f t="shared" si="0"/>
        <v>5.7882338999084067E-3</v>
      </c>
      <c r="K65" s="77">
        <f>I65/'סכום נכסי הקרן'!$C$42</f>
        <v>1.9150176824841632E-5</v>
      </c>
    </row>
    <row r="66" spans="2:11">
      <c r="B66" s="75" t="s">
        <v>1095</v>
      </c>
      <c r="C66" s="69" t="s">
        <v>1096</v>
      </c>
      <c r="D66" s="82" t="s">
        <v>529</v>
      </c>
      <c r="E66" s="82" t="s">
        <v>110</v>
      </c>
      <c r="F66" s="91">
        <v>43965</v>
      </c>
      <c r="G66" s="76">
        <v>107693.955</v>
      </c>
      <c r="H66" s="78">
        <v>1.6247</v>
      </c>
      <c r="I66" s="76">
        <v>1.749752051</v>
      </c>
      <c r="J66" s="77">
        <f t="shared" si="0"/>
        <v>2.2279070523410775E-2</v>
      </c>
      <c r="K66" s="77">
        <f>I66/'סכום נכסי הקרן'!$C$42</f>
        <v>7.3709554139335094E-5</v>
      </c>
    </row>
    <row r="67" spans="2:11">
      <c r="B67" s="75" t="s">
        <v>1097</v>
      </c>
      <c r="C67" s="69" t="s">
        <v>1098</v>
      </c>
      <c r="D67" s="82" t="s">
        <v>529</v>
      </c>
      <c r="E67" s="82" t="s">
        <v>110</v>
      </c>
      <c r="F67" s="91">
        <v>43969</v>
      </c>
      <c r="G67" s="76">
        <v>36602.877990000001</v>
      </c>
      <c r="H67" s="78">
        <v>1.8019000000000001</v>
      </c>
      <c r="I67" s="76">
        <v>0.65955835600000001</v>
      </c>
      <c r="J67" s="77">
        <f t="shared" si="0"/>
        <v>8.3979596533296872E-3</v>
      </c>
      <c r="K67" s="77">
        <f>I67/'סכום נכסי הקרן'!$C$42</f>
        <v>2.7784366546019181E-5</v>
      </c>
    </row>
    <row r="68" spans="2:11">
      <c r="B68" s="75" t="s">
        <v>1099</v>
      </c>
      <c r="C68" s="69" t="s">
        <v>1100</v>
      </c>
      <c r="D68" s="82" t="s">
        <v>529</v>
      </c>
      <c r="E68" s="82" t="s">
        <v>110</v>
      </c>
      <c r="F68" s="91">
        <v>43942</v>
      </c>
      <c r="G68" s="76">
        <v>48632.902199999997</v>
      </c>
      <c r="H68" s="78">
        <v>1.9367000000000001</v>
      </c>
      <c r="I68" s="76">
        <v>0.94185770400000013</v>
      </c>
      <c r="J68" s="77">
        <f t="shared" si="0"/>
        <v>1.1992392978445923E-2</v>
      </c>
      <c r="K68" s="77">
        <f>I68/'סכום נכסי הקרן'!$C$42</f>
        <v>3.9676428088689149E-5</v>
      </c>
    </row>
    <row r="69" spans="2:11">
      <c r="B69" s="75" t="s">
        <v>1101</v>
      </c>
      <c r="C69" s="69" t="s">
        <v>1102</v>
      </c>
      <c r="D69" s="82" t="s">
        <v>529</v>
      </c>
      <c r="E69" s="82" t="s">
        <v>110</v>
      </c>
      <c r="F69" s="91">
        <v>43920</v>
      </c>
      <c r="G69" s="76">
        <v>8560.5144240000009</v>
      </c>
      <c r="H69" s="78">
        <v>2.2949999999999999</v>
      </c>
      <c r="I69" s="76">
        <v>0.19646377799999998</v>
      </c>
      <c r="J69" s="77">
        <f t="shared" si="0"/>
        <v>2.5015146362344326E-3</v>
      </c>
      <c r="K69" s="77">
        <f>I69/'סכום נכסי הקרן'!$C$42</f>
        <v>8.2761768861097381E-6</v>
      </c>
    </row>
    <row r="70" spans="2:11">
      <c r="B70" s="75" t="s">
        <v>1103</v>
      </c>
      <c r="C70" s="69" t="s">
        <v>1104</v>
      </c>
      <c r="D70" s="82" t="s">
        <v>529</v>
      </c>
      <c r="E70" s="82" t="s">
        <v>110</v>
      </c>
      <c r="F70" s="91">
        <v>43920</v>
      </c>
      <c r="G70" s="76">
        <v>43275.724199999997</v>
      </c>
      <c r="H70" s="78">
        <v>2.3115999999999999</v>
      </c>
      <c r="I70" s="76">
        <v>1.0003448240000001</v>
      </c>
      <c r="J70" s="77">
        <f t="shared" si="0"/>
        <v>1.273709201763064E-2</v>
      </c>
      <c r="K70" s="77">
        <f>I70/'סכום נכסי הקרן'!$C$42</f>
        <v>4.2140239767395276E-5</v>
      </c>
    </row>
    <row r="71" spans="2:11">
      <c r="B71" s="75" t="s">
        <v>1105</v>
      </c>
      <c r="C71" s="69" t="s">
        <v>1106</v>
      </c>
      <c r="D71" s="82" t="s">
        <v>529</v>
      </c>
      <c r="E71" s="82" t="s">
        <v>110</v>
      </c>
      <c r="F71" s="91">
        <v>43941</v>
      </c>
      <c r="G71" s="76">
        <v>32631.084900000002</v>
      </c>
      <c r="H71" s="78">
        <v>2.5981000000000001</v>
      </c>
      <c r="I71" s="76">
        <v>0.84777651300000001</v>
      </c>
      <c r="J71" s="77">
        <f t="shared" si="0"/>
        <v>1.0794485258882129E-2</v>
      </c>
      <c r="K71" s="77">
        <f>I71/'סכום נכסי הקרן'!$C$42</f>
        <v>3.5713190761695077E-5</v>
      </c>
    </row>
    <row r="72" spans="2:11">
      <c r="B72" s="75" t="s">
        <v>1107</v>
      </c>
      <c r="C72" s="69" t="s">
        <v>1108</v>
      </c>
      <c r="D72" s="82" t="s">
        <v>529</v>
      </c>
      <c r="E72" s="82" t="s">
        <v>110</v>
      </c>
      <c r="F72" s="91">
        <v>43941</v>
      </c>
      <c r="G72" s="76">
        <v>49189.63294000001</v>
      </c>
      <c r="H72" s="78">
        <v>2.6008</v>
      </c>
      <c r="I72" s="76">
        <v>1.279324863</v>
      </c>
      <c r="J72" s="77">
        <f t="shared" si="0"/>
        <v>1.6289261572141358E-2</v>
      </c>
      <c r="K72" s="77">
        <f>I72/'סכום נכסי הקרן'!$C$42</f>
        <v>5.3892473049083424E-5</v>
      </c>
    </row>
    <row r="73" spans="2:11">
      <c r="B73" s="75" t="s">
        <v>1109</v>
      </c>
      <c r="C73" s="69" t="s">
        <v>1110</v>
      </c>
      <c r="D73" s="82" t="s">
        <v>529</v>
      </c>
      <c r="E73" s="82" t="s">
        <v>110</v>
      </c>
      <c r="F73" s="91">
        <v>43941</v>
      </c>
      <c r="G73" s="76">
        <v>54461.585249999996</v>
      </c>
      <c r="H73" s="78">
        <v>2.7031999999999998</v>
      </c>
      <c r="I73" s="76">
        <v>1.4722052479999999</v>
      </c>
      <c r="J73" s="77">
        <f t="shared" si="0"/>
        <v>1.8745149935033536E-2</v>
      </c>
      <c r="K73" s="77">
        <f>I73/'סכום נכסי הקרן'!$C$42</f>
        <v>6.2017696947205486E-5</v>
      </c>
    </row>
    <row r="74" spans="2:11">
      <c r="B74" s="75" t="s">
        <v>1111</v>
      </c>
      <c r="C74" s="69" t="s">
        <v>1112</v>
      </c>
      <c r="D74" s="82" t="s">
        <v>529</v>
      </c>
      <c r="E74" s="82" t="s">
        <v>110</v>
      </c>
      <c r="F74" s="91">
        <v>43915</v>
      </c>
      <c r="G74" s="76">
        <v>54603.770624999997</v>
      </c>
      <c r="H74" s="78">
        <v>2.9548999999999999</v>
      </c>
      <c r="I74" s="76">
        <v>1.6134836270000001</v>
      </c>
      <c r="J74" s="77">
        <f t="shared" si="0"/>
        <v>2.0544005359935197E-2</v>
      </c>
      <c r="K74" s="77">
        <f>I74/'סכום נכסי הקרן'!$C$42</f>
        <v>6.7969149508536423E-5</v>
      </c>
    </row>
    <row r="75" spans="2:11">
      <c r="B75" s="75" t="s">
        <v>1113</v>
      </c>
      <c r="C75" s="69" t="s">
        <v>1114</v>
      </c>
      <c r="D75" s="82" t="s">
        <v>529</v>
      </c>
      <c r="E75" s="82" t="s">
        <v>110</v>
      </c>
      <c r="F75" s="91">
        <v>43916</v>
      </c>
      <c r="G75" s="76">
        <v>61931.25925000001</v>
      </c>
      <c r="H75" s="78">
        <v>3.3652000000000002</v>
      </c>
      <c r="I75" s="76">
        <v>2.08411736</v>
      </c>
      <c r="J75" s="77">
        <f t="shared" si="0"/>
        <v>2.6536444187031091E-2</v>
      </c>
      <c r="K75" s="77">
        <f>I75/'סכום נכסי הקרן'!$C$42</f>
        <v>8.7794931454347023E-5</v>
      </c>
    </row>
    <row r="76" spans="2:11">
      <c r="B76" s="75" t="s">
        <v>1115</v>
      </c>
      <c r="C76" s="69" t="s">
        <v>1116</v>
      </c>
      <c r="D76" s="82" t="s">
        <v>529</v>
      </c>
      <c r="E76" s="82" t="s">
        <v>110</v>
      </c>
      <c r="F76" s="91">
        <v>43908</v>
      </c>
      <c r="G76" s="76">
        <v>52545.64</v>
      </c>
      <c r="H76" s="78">
        <v>8.7894000000000005</v>
      </c>
      <c r="I76" s="76">
        <v>4.6184258410000005</v>
      </c>
      <c r="J76" s="77">
        <f t="shared" ref="J76:J98" si="1">I76/$I$11</f>
        <v>5.88050375251606E-2</v>
      </c>
      <c r="K76" s="77">
        <f>I76/'סכום נכסי הקרן'!$C$42</f>
        <v>1.9455448523185857E-4</v>
      </c>
    </row>
    <row r="77" spans="2:11">
      <c r="B77" s="75" t="s">
        <v>1117</v>
      </c>
      <c r="C77" s="69" t="s">
        <v>1118</v>
      </c>
      <c r="D77" s="82" t="s">
        <v>529</v>
      </c>
      <c r="E77" s="82" t="s">
        <v>110</v>
      </c>
      <c r="F77" s="91">
        <v>44011</v>
      </c>
      <c r="G77" s="76">
        <v>42392.645999999993</v>
      </c>
      <c r="H77" s="78">
        <v>1.0507</v>
      </c>
      <c r="I77" s="76">
        <v>0.44543503700000003</v>
      </c>
      <c r="J77" s="77">
        <f t="shared" si="1"/>
        <v>5.671591353328888E-3</v>
      </c>
      <c r="K77" s="77">
        <f>I77/'סכום נכסי הקרן'!$C$42</f>
        <v>1.8764268889722952E-5</v>
      </c>
    </row>
    <row r="78" spans="2:11">
      <c r="B78" s="75" t="s">
        <v>1119</v>
      </c>
      <c r="C78" s="69" t="s">
        <v>1120</v>
      </c>
      <c r="D78" s="82" t="s">
        <v>529</v>
      </c>
      <c r="E78" s="82" t="s">
        <v>110</v>
      </c>
      <c r="F78" s="91">
        <v>43889</v>
      </c>
      <c r="G78" s="76">
        <v>52990.807500000003</v>
      </c>
      <c r="H78" s="78">
        <v>0.80030000000000001</v>
      </c>
      <c r="I78" s="76">
        <v>0.42408401400000001</v>
      </c>
      <c r="J78" s="77">
        <f t="shared" si="1"/>
        <v>5.3997351512503657E-3</v>
      </c>
      <c r="K78" s="77">
        <f>I78/'סכום נכסי הקרן'!$C$42</f>
        <v>1.7864841805268752E-5</v>
      </c>
    </row>
    <row r="79" spans="2:11">
      <c r="B79" s="75" t="s">
        <v>1121</v>
      </c>
      <c r="C79" s="69" t="s">
        <v>1122</v>
      </c>
      <c r="D79" s="82" t="s">
        <v>529</v>
      </c>
      <c r="E79" s="82" t="s">
        <v>110</v>
      </c>
      <c r="F79" s="91">
        <v>44004</v>
      </c>
      <c r="G79" s="76">
        <v>105981.61500000001</v>
      </c>
      <c r="H79" s="78">
        <v>0.7661</v>
      </c>
      <c r="I79" s="76">
        <v>0.811911787</v>
      </c>
      <c r="J79" s="77">
        <f t="shared" si="1"/>
        <v>1.0337830409184911E-2</v>
      </c>
      <c r="K79" s="77">
        <f>I79/'סכום נכסי הקרן'!$C$42</f>
        <v>3.4202363578335823E-5</v>
      </c>
    </row>
    <row r="80" spans="2:11">
      <c r="B80" s="75" t="s">
        <v>1123</v>
      </c>
      <c r="C80" s="69" t="s">
        <v>1124</v>
      </c>
      <c r="D80" s="82" t="s">
        <v>529</v>
      </c>
      <c r="E80" s="82" t="s">
        <v>110</v>
      </c>
      <c r="F80" s="91">
        <v>44004</v>
      </c>
      <c r="G80" s="76">
        <v>84785.291999999987</v>
      </c>
      <c r="H80" s="78">
        <v>0.73719999999999997</v>
      </c>
      <c r="I80" s="76">
        <v>0.62507119</v>
      </c>
      <c r="J80" s="77">
        <f t="shared" si="1"/>
        <v>7.958844863878543E-3</v>
      </c>
      <c r="K80" s="77">
        <f>I80/'סכום נכסי הקרן'!$C$42</f>
        <v>2.6331570060976376E-5</v>
      </c>
    </row>
    <row r="81" spans="2:11">
      <c r="B81" s="75" t="s">
        <v>1125</v>
      </c>
      <c r="C81" s="69" t="s">
        <v>1126</v>
      </c>
      <c r="D81" s="82" t="s">
        <v>529</v>
      </c>
      <c r="E81" s="82" t="s">
        <v>110</v>
      </c>
      <c r="F81" s="91">
        <v>43999</v>
      </c>
      <c r="G81" s="76">
        <v>105981.61500000001</v>
      </c>
      <c r="H81" s="78">
        <v>0.4405</v>
      </c>
      <c r="I81" s="76">
        <v>0.466853717</v>
      </c>
      <c r="J81" s="77">
        <f t="shared" si="1"/>
        <v>5.9443090117912113E-3</v>
      </c>
      <c r="K81" s="77">
        <f>I81/'סכום נכסי הקרן'!$C$42</f>
        <v>1.9666546073596414E-5</v>
      </c>
    </row>
    <row r="82" spans="2:11">
      <c r="B82" s="75" t="s">
        <v>1127</v>
      </c>
      <c r="C82" s="69" t="s">
        <v>1128</v>
      </c>
      <c r="D82" s="82" t="s">
        <v>529</v>
      </c>
      <c r="E82" s="82" t="s">
        <v>110</v>
      </c>
      <c r="F82" s="91">
        <v>43985</v>
      </c>
      <c r="G82" s="76">
        <v>105981.61500000001</v>
      </c>
      <c r="H82" s="78">
        <v>0.2238</v>
      </c>
      <c r="I82" s="76">
        <v>0.23720503900000001</v>
      </c>
      <c r="J82" s="77">
        <f t="shared" si="1"/>
        <v>3.0202609503267291E-3</v>
      </c>
      <c r="K82" s="77">
        <f>I82/'סכום נכסי הקרן'!$C$42</f>
        <v>9.9924315872646992E-6</v>
      </c>
    </row>
    <row r="83" spans="2:11">
      <c r="B83" s="75" t="s">
        <v>1129</v>
      </c>
      <c r="C83" s="69" t="s">
        <v>1130</v>
      </c>
      <c r="D83" s="82" t="s">
        <v>529</v>
      </c>
      <c r="E83" s="82" t="s">
        <v>110</v>
      </c>
      <c r="F83" s="91">
        <v>43984</v>
      </c>
      <c r="G83" s="76">
        <v>79486.211249999993</v>
      </c>
      <c r="H83" s="78">
        <v>2.18E-2</v>
      </c>
      <c r="I83" s="76">
        <v>1.7350174999999999E-2</v>
      </c>
      <c r="J83" s="77">
        <f t="shared" si="1"/>
        <v>2.2091459884136376E-4</v>
      </c>
      <c r="K83" s="77">
        <f>I83/'סכום נכסי הקרן'!$C$42</f>
        <v>7.308885066078646E-7</v>
      </c>
    </row>
    <row r="84" spans="2:11">
      <c r="B84" s="75" t="s">
        <v>1131</v>
      </c>
      <c r="C84" s="69" t="s">
        <v>1132</v>
      </c>
      <c r="D84" s="82" t="s">
        <v>529</v>
      </c>
      <c r="E84" s="82" t="s">
        <v>110</v>
      </c>
      <c r="F84" s="91">
        <v>43997</v>
      </c>
      <c r="G84" s="76">
        <v>42392.645999999993</v>
      </c>
      <c r="H84" s="78">
        <v>-0.39290000000000003</v>
      </c>
      <c r="I84" s="76">
        <v>-0.166541675</v>
      </c>
      <c r="J84" s="77">
        <f t="shared" si="1"/>
        <v>-2.1205254311840536E-3</v>
      </c>
      <c r="K84" s="77">
        <f>I84/'סכום נכסי הקרן'!$C$42</f>
        <v>-7.0156869385307266E-6</v>
      </c>
    </row>
    <row r="85" spans="2:11">
      <c r="B85" s="75" t="s">
        <v>1133</v>
      </c>
      <c r="C85" s="69" t="s">
        <v>1134</v>
      </c>
      <c r="D85" s="82" t="s">
        <v>529</v>
      </c>
      <c r="E85" s="82" t="s">
        <v>110</v>
      </c>
      <c r="F85" s="91">
        <v>43997</v>
      </c>
      <c r="G85" s="76">
        <v>105981.61500000001</v>
      </c>
      <c r="H85" s="78">
        <v>-0.38869999999999999</v>
      </c>
      <c r="I85" s="76">
        <v>-0.41193998200000004</v>
      </c>
      <c r="J85" s="77">
        <f t="shared" si="1"/>
        <v>-5.2451088170723716E-3</v>
      </c>
      <c r="K85" s="77">
        <f>I85/'סכום נכסי הקרן'!$C$42</f>
        <v>-1.7353265788734156E-5</v>
      </c>
    </row>
    <row r="86" spans="2:11">
      <c r="B86" s="75" t="s">
        <v>1135</v>
      </c>
      <c r="C86" s="69" t="s">
        <v>1136</v>
      </c>
      <c r="D86" s="82" t="s">
        <v>529</v>
      </c>
      <c r="E86" s="82" t="s">
        <v>110</v>
      </c>
      <c r="F86" s="91">
        <v>43978</v>
      </c>
      <c r="G86" s="76">
        <v>52990.807500000003</v>
      </c>
      <c r="H86" s="78">
        <v>-0.62170000000000003</v>
      </c>
      <c r="I86" s="76">
        <v>-0.329444456</v>
      </c>
      <c r="J86" s="77">
        <f t="shared" si="1"/>
        <v>-4.1947179113612006E-3</v>
      </c>
      <c r="K86" s="77">
        <f>I86/'סכום נכסי הקרן'!$C$42</f>
        <v>-1.3878082869831594E-5</v>
      </c>
    </row>
    <row r="87" spans="2:11">
      <c r="B87" s="75" t="s">
        <v>1137</v>
      </c>
      <c r="C87" s="69" t="s">
        <v>1138</v>
      </c>
      <c r="D87" s="82" t="s">
        <v>529</v>
      </c>
      <c r="E87" s="82" t="s">
        <v>110</v>
      </c>
      <c r="F87" s="91">
        <v>43978</v>
      </c>
      <c r="G87" s="76">
        <v>105981.61500000001</v>
      </c>
      <c r="H87" s="78">
        <v>-0.7702</v>
      </c>
      <c r="I87" s="76">
        <v>-0.81631389200000004</v>
      </c>
      <c r="J87" s="77">
        <f t="shared" si="1"/>
        <v>-1.0393881098018457E-2</v>
      </c>
      <c r="K87" s="77">
        <f>I87/'סכום נכסי הקרן'!$C$42</f>
        <v>-3.4387805393728517E-5</v>
      </c>
    </row>
    <row r="88" spans="2:11">
      <c r="B88" s="75" t="s">
        <v>1139</v>
      </c>
      <c r="C88" s="69" t="s">
        <v>1140</v>
      </c>
      <c r="D88" s="82" t="s">
        <v>529</v>
      </c>
      <c r="E88" s="82" t="s">
        <v>110</v>
      </c>
      <c r="F88" s="91">
        <v>43976</v>
      </c>
      <c r="G88" s="76">
        <v>74187.130499999999</v>
      </c>
      <c r="H88" s="78">
        <v>-1.3576999999999999</v>
      </c>
      <c r="I88" s="76">
        <v>-1.007263215</v>
      </c>
      <c r="J88" s="77">
        <f t="shared" si="1"/>
        <v>-1.2825181824931874E-2</v>
      </c>
      <c r="K88" s="77">
        <f>I88/'סכום נכסי הקרן'!$C$42</f>
        <v>-4.2431681926688722E-5</v>
      </c>
    </row>
    <row r="89" spans="2:11">
      <c r="B89" s="75" t="s">
        <v>1141</v>
      </c>
      <c r="C89" s="69" t="s">
        <v>1142</v>
      </c>
      <c r="D89" s="82" t="s">
        <v>529</v>
      </c>
      <c r="E89" s="82" t="s">
        <v>110</v>
      </c>
      <c r="F89" s="91">
        <v>44012</v>
      </c>
      <c r="G89" s="76">
        <v>29954.471750000004</v>
      </c>
      <c r="H89" s="78">
        <v>5.7799999999999997E-2</v>
      </c>
      <c r="I89" s="76">
        <v>1.7298747E-2</v>
      </c>
      <c r="J89" s="77">
        <f t="shared" si="1"/>
        <v>2.202597814698264E-4</v>
      </c>
      <c r="K89" s="77">
        <f>I89/'סכום נכסי הקרן'!$C$42</f>
        <v>7.2872206539803074E-7</v>
      </c>
    </row>
    <row r="90" spans="2:11">
      <c r="B90" s="75" t="s">
        <v>1143</v>
      </c>
      <c r="C90" s="69" t="s">
        <v>1144</v>
      </c>
      <c r="D90" s="82" t="s">
        <v>529</v>
      </c>
      <c r="E90" s="82" t="s">
        <v>110</v>
      </c>
      <c r="F90" s="91">
        <v>43893</v>
      </c>
      <c r="G90" s="76">
        <v>203622</v>
      </c>
      <c r="H90" s="78">
        <v>-1.829</v>
      </c>
      <c r="I90" s="76">
        <v>-3.7242199999999999</v>
      </c>
      <c r="J90" s="77">
        <f t="shared" si="1"/>
        <v>-4.7419381493096401E-2</v>
      </c>
      <c r="K90" s="77">
        <f>I90/'סכום נכסי הקרן'!$C$42</f>
        <v>-1.5688542588643294E-4</v>
      </c>
    </row>
    <row r="91" spans="2:11">
      <c r="B91" s="75" t="s">
        <v>1145</v>
      </c>
      <c r="C91" s="69" t="s">
        <v>1146</v>
      </c>
      <c r="D91" s="82" t="s">
        <v>529</v>
      </c>
      <c r="E91" s="82" t="s">
        <v>110</v>
      </c>
      <c r="F91" s="91">
        <v>43992</v>
      </c>
      <c r="G91" s="76">
        <v>2328783.6</v>
      </c>
      <c r="H91" s="78">
        <v>-0.64249999999999996</v>
      </c>
      <c r="I91" s="76">
        <v>-14.961739999999999</v>
      </c>
      <c r="J91" s="77">
        <f t="shared" si="1"/>
        <v>-0.19050336899015635</v>
      </c>
      <c r="K91" s="77">
        <f>I91/'סכום נכסי הקרן'!$C$42</f>
        <v>-6.3027397734346494E-4</v>
      </c>
    </row>
    <row r="92" spans="2:11">
      <c r="B92" s="75" t="s">
        <v>1147</v>
      </c>
      <c r="C92" s="69" t="s">
        <v>1148</v>
      </c>
      <c r="D92" s="82" t="s">
        <v>529</v>
      </c>
      <c r="E92" s="82" t="s">
        <v>110</v>
      </c>
      <c r="F92" s="91">
        <v>43657</v>
      </c>
      <c r="G92" s="76">
        <v>709386</v>
      </c>
      <c r="H92" s="78">
        <v>-0.30740000000000001</v>
      </c>
      <c r="I92" s="76">
        <v>-2.1806399999999999</v>
      </c>
      <c r="J92" s="77">
        <f t="shared" si="1"/>
        <v>-2.7765438147882168E-2</v>
      </c>
      <c r="K92" s="77">
        <f>I92/'סכום נכסי הקרן'!$C$42</f>
        <v>-9.1861016563197422E-5</v>
      </c>
    </row>
    <row r="93" spans="2:11">
      <c r="B93" s="75" t="s">
        <v>1149</v>
      </c>
      <c r="C93" s="69" t="s">
        <v>1150</v>
      </c>
      <c r="D93" s="82" t="s">
        <v>529</v>
      </c>
      <c r="E93" s="82" t="s">
        <v>110</v>
      </c>
      <c r="F93" s="91">
        <v>43643</v>
      </c>
      <c r="G93" s="76">
        <v>62886.6</v>
      </c>
      <c r="H93" s="78">
        <v>0.88959999999999995</v>
      </c>
      <c r="I93" s="76">
        <v>0.55941999999999992</v>
      </c>
      <c r="J93" s="77">
        <f t="shared" si="1"/>
        <v>7.1229278600265251E-3</v>
      </c>
      <c r="K93" s="77">
        <f>I93/'סכום נכסי הקרן'!$C$42</f>
        <v>2.3565966819733609E-5</v>
      </c>
    </row>
    <row r="94" spans="2:11">
      <c r="B94" s="75" t="s">
        <v>1151</v>
      </c>
      <c r="C94" s="69" t="s">
        <v>1152</v>
      </c>
      <c r="D94" s="82" t="s">
        <v>529</v>
      </c>
      <c r="E94" s="82" t="s">
        <v>110</v>
      </c>
      <c r="F94" s="91">
        <v>43642</v>
      </c>
      <c r="G94" s="76">
        <v>45527.3</v>
      </c>
      <c r="H94" s="78">
        <v>1.1272</v>
      </c>
      <c r="I94" s="76">
        <v>0.5132000000000001</v>
      </c>
      <c r="J94" s="77">
        <f t="shared" si="1"/>
        <v>6.5344223977791532E-3</v>
      </c>
      <c r="K94" s="77">
        <f>I94/'סכום נכסי הקרן'!$C$42</f>
        <v>2.1618916327423568E-5</v>
      </c>
    </row>
    <row r="95" spans="2:11">
      <c r="B95" s="75" t="s">
        <v>1153</v>
      </c>
      <c r="C95" s="69" t="s">
        <v>1154</v>
      </c>
      <c r="D95" s="82" t="s">
        <v>529</v>
      </c>
      <c r="E95" s="82" t="s">
        <v>110</v>
      </c>
      <c r="F95" s="91">
        <v>43920</v>
      </c>
      <c r="G95" s="76">
        <v>77330</v>
      </c>
      <c r="H95" s="78">
        <v>1.6836</v>
      </c>
      <c r="I95" s="76">
        <v>1.30189</v>
      </c>
      <c r="J95" s="77">
        <f t="shared" si="1"/>
        <v>1.6576576725340412E-2</v>
      </c>
      <c r="K95" s="77">
        <f>I95/'סכום נכסי הקרן'!$C$42</f>
        <v>5.4843045552434651E-5</v>
      </c>
    </row>
    <row r="96" spans="2:11">
      <c r="B96" s="75" t="s">
        <v>1155</v>
      </c>
      <c r="C96" s="69" t="s">
        <v>1156</v>
      </c>
      <c r="D96" s="82" t="s">
        <v>529</v>
      </c>
      <c r="E96" s="82" t="s">
        <v>110</v>
      </c>
      <c r="F96" s="91">
        <v>43916</v>
      </c>
      <c r="G96" s="76">
        <v>70920</v>
      </c>
      <c r="H96" s="78">
        <v>2.5427</v>
      </c>
      <c r="I96" s="76">
        <v>1.8032699999999999</v>
      </c>
      <c r="J96" s="77">
        <f t="shared" si="1"/>
        <v>2.2960498591666427E-2</v>
      </c>
      <c r="K96" s="77">
        <f>I96/'סכום נכסי הקרן'!$C$42</f>
        <v>7.5964035942620984E-5</v>
      </c>
    </row>
    <row r="97" spans="2:11">
      <c r="B97" s="75" t="s">
        <v>1157</v>
      </c>
      <c r="C97" s="69" t="s">
        <v>1158</v>
      </c>
      <c r="D97" s="82" t="s">
        <v>529</v>
      </c>
      <c r="E97" s="82" t="s">
        <v>110</v>
      </c>
      <c r="F97" s="91">
        <v>44004</v>
      </c>
      <c r="G97" s="76">
        <v>103980</v>
      </c>
      <c r="H97" s="78">
        <v>0.71889999999999998</v>
      </c>
      <c r="I97" s="76">
        <v>0.74748000000000003</v>
      </c>
      <c r="J97" s="77">
        <f t="shared" si="1"/>
        <v>9.517439699711536E-3</v>
      </c>
      <c r="K97" s="77">
        <f>I97/'סכום נכסי הקרן'!$C$42</f>
        <v>3.1488128558890422E-5</v>
      </c>
    </row>
    <row r="98" spans="2:11">
      <c r="B98" s="75" t="s">
        <v>1159</v>
      </c>
      <c r="C98" s="69" t="s">
        <v>1160</v>
      </c>
      <c r="D98" s="82" t="s">
        <v>529</v>
      </c>
      <c r="E98" s="82" t="s">
        <v>110</v>
      </c>
      <c r="F98" s="91">
        <v>43997</v>
      </c>
      <c r="G98" s="76">
        <v>207960</v>
      </c>
      <c r="H98" s="78">
        <v>-0.6169</v>
      </c>
      <c r="I98" s="76">
        <v>-1.28287</v>
      </c>
      <c r="J98" s="77">
        <f t="shared" si="1"/>
        <v>-1.6334400743255924E-2</v>
      </c>
      <c r="K98" s="77">
        <f>I98/'סכום נכסי הקרן'!$C$42</f>
        <v>-5.4041814475763573E-5</v>
      </c>
    </row>
    <row r="99" spans="2:11">
      <c r="B99" s="72"/>
      <c r="C99" s="69"/>
      <c r="D99" s="69"/>
      <c r="E99" s="69"/>
      <c r="F99" s="69"/>
      <c r="G99" s="76"/>
      <c r="H99" s="78"/>
      <c r="I99" s="69"/>
      <c r="J99" s="77"/>
      <c r="K99" s="69"/>
    </row>
    <row r="100" spans="2:11">
      <c r="B100" s="85" t="s">
        <v>171</v>
      </c>
      <c r="C100" s="71"/>
      <c r="D100" s="71"/>
      <c r="E100" s="71"/>
      <c r="F100" s="71"/>
      <c r="G100" s="79"/>
      <c r="H100" s="81"/>
      <c r="I100" s="79">
        <v>-9.9094699610000028</v>
      </c>
      <c r="J100" s="80">
        <f t="shared" ref="J100:J142" si="2">I100/$I$11</f>
        <v>-0.12617432280451699</v>
      </c>
      <c r="K100" s="80">
        <f>I100/'סכום נכסי הקרן'!$C$42</f>
        <v>-4.1744349558841837E-4</v>
      </c>
    </row>
    <row r="101" spans="2:11">
      <c r="B101" s="75" t="s">
        <v>1161</v>
      </c>
      <c r="C101" s="69" t="s">
        <v>1162</v>
      </c>
      <c r="D101" s="82" t="s">
        <v>529</v>
      </c>
      <c r="E101" s="82" t="s">
        <v>112</v>
      </c>
      <c r="F101" s="91">
        <v>43899</v>
      </c>
      <c r="G101" s="76">
        <v>22083.094961999999</v>
      </c>
      <c r="H101" s="78">
        <v>-3.0228000000000002</v>
      </c>
      <c r="I101" s="76">
        <v>-0.66753571200000006</v>
      </c>
      <c r="J101" s="77">
        <f t="shared" si="2"/>
        <v>-8.4995329458500656E-3</v>
      </c>
      <c r="K101" s="77">
        <f>I101/'סכום נכסי הקרן'!$C$42</f>
        <v>-2.8120418361837715E-5</v>
      </c>
    </row>
    <row r="102" spans="2:11">
      <c r="B102" s="75" t="s">
        <v>1163</v>
      </c>
      <c r="C102" s="69" t="s">
        <v>1164</v>
      </c>
      <c r="D102" s="82" t="s">
        <v>529</v>
      </c>
      <c r="E102" s="82" t="s">
        <v>113</v>
      </c>
      <c r="F102" s="91">
        <v>43943</v>
      </c>
      <c r="G102" s="76">
        <v>53332.694528</v>
      </c>
      <c r="H102" s="78">
        <v>-0.83030000000000004</v>
      </c>
      <c r="I102" s="76">
        <v>-0.44283242100000003</v>
      </c>
      <c r="J102" s="77">
        <f t="shared" si="2"/>
        <v>-5.638453020742726E-3</v>
      </c>
      <c r="K102" s="77">
        <f>I102/'סכום נכסי הקרן'!$C$42</f>
        <v>-1.8654631832948958E-5</v>
      </c>
    </row>
    <row r="103" spans="2:11">
      <c r="B103" s="75" t="s">
        <v>1165</v>
      </c>
      <c r="C103" s="69" t="s">
        <v>1166</v>
      </c>
      <c r="D103" s="82" t="s">
        <v>529</v>
      </c>
      <c r="E103" s="82" t="s">
        <v>113</v>
      </c>
      <c r="F103" s="91">
        <v>43983</v>
      </c>
      <c r="G103" s="76">
        <v>26015.948550000001</v>
      </c>
      <c r="H103" s="78">
        <v>-1.4549000000000001</v>
      </c>
      <c r="I103" s="76">
        <v>-0.37850050199999996</v>
      </c>
      <c r="J103" s="77">
        <f t="shared" si="2"/>
        <v>-4.8193339007004139E-3</v>
      </c>
      <c r="K103" s="77">
        <f>I103/'סכום נכסי הקרן'!$C$42</f>
        <v>-1.5944603824290365E-5</v>
      </c>
    </row>
    <row r="104" spans="2:11">
      <c r="B104" s="75" t="s">
        <v>1167</v>
      </c>
      <c r="C104" s="69" t="s">
        <v>1168</v>
      </c>
      <c r="D104" s="82" t="s">
        <v>529</v>
      </c>
      <c r="E104" s="82" t="s">
        <v>112</v>
      </c>
      <c r="F104" s="91">
        <v>43958</v>
      </c>
      <c r="G104" s="76">
        <v>34443.283003999997</v>
      </c>
      <c r="H104" s="78">
        <v>-3.5047999999999999</v>
      </c>
      <c r="I104" s="76">
        <v>-1.2071667990000001</v>
      </c>
      <c r="J104" s="77">
        <f t="shared" si="2"/>
        <v>-1.5370494484101646E-2</v>
      </c>
      <c r="K104" s="77">
        <f>I104/'סכום נכסי הקרן'!$C$42</f>
        <v>-5.0852763095917266E-5</v>
      </c>
    </row>
    <row r="105" spans="2:11">
      <c r="B105" s="75" t="s">
        <v>1169</v>
      </c>
      <c r="C105" s="69" t="s">
        <v>1170</v>
      </c>
      <c r="D105" s="82" t="s">
        <v>529</v>
      </c>
      <c r="E105" s="82" t="s">
        <v>112</v>
      </c>
      <c r="F105" s="91">
        <v>43962</v>
      </c>
      <c r="G105" s="76">
        <v>68892.924904</v>
      </c>
      <c r="H105" s="78">
        <v>-3.4380000000000002</v>
      </c>
      <c r="I105" s="76">
        <v>-2.3685219590000002</v>
      </c>
      <c r="J105" s="77">
        <f t="shared" si="2"/>
        <v>-3.0157683044663593E-2</v>
      </c>
      <c r="K105" s="77">
        <f>I105/'סכום נכסי הקרן'!$C$42</f>
        <v>-9.9775678198141756E-5</v>
      </c>
    </row>
    <row r="106" spans="2:11">
      <c r="B106" s="75" t="s">
        <v>1171</v>
      </c>
      <c r="C106" s="69" t="s">
        <v>1172</v>
      </c>
      <c r="D106" s="82" t="s">
        <v>529</v>
      </c>
      <c r="E106" s="82" t="s">
        <v>112</v>
      </c>
      <c r="F106" s="91">
        <v>43948</v>
      </c>
      <c r="G106" s="76">
        <v>64535.681569999993</v>
      </c>
      <c r="H106" s="78">
        <v>-3.16</v>
      </c>
      <c r="I106" s="76">
        <v>-2.0393487009999998</v>
      </c>
      <c r="J106" s="77">
        <f t="shared" si="2"/>
        <v>-2.5966418216477431E-2</v>
      </c>
      <c r="K106" s="77">
        <f>I106/'סכום נכסי הקרן'!$C$42</f>
        <v>-8.5909019737644062E-5</v>
      </c>
    </row>
    <row r="107" spans="2:11">
      <c r="B107" s="75" t="s">
        <v>1173</v>
      </c>
      <c r="C107" s="69" t="s">
        <v>1174</v>
      </c>
      <c r="D107" s="82" t="s">
        <v>529</v>
      </c>
      <c r="E107" s="82" t="s">
        <v>112</v>
      </c>
      <c r="F107" s="91">
        <v>43942</v>
      </c>
      <c r="G107" s="76">
        <v>34576.819839000003</v>
      </c>
      <c r="H107" s="78">
        <v>-3.1707000000000001</v>
      </c>
      <c r="I107" s="76">
        <v>-1.0963324210000001</v>
      </c>
      <c r="J107" s="77">
        <f t="shared" si="2"/>
        <v>-1.3959273435685586E-2</v>
      </c>
      <c r="K107" s="77">
        <f>I107/'סכום נכסי הקרן'!$C$42</f>
        <v>-4.6183785807951493E-5</v>
      </c>
    </row>
    <row r="108" spans="2:11">
      <c r="B108" s="75" t="s">
        <v>1175</v>
      </c>
      <c r="C108" s="69" t="s">
        <v>1176</v>
      </c>
      <c r="D108" s="82" t="s">
        <v>529</v>
      </c>
      <c r="E108" s="82" t="s">
        <v>112</v>
      </c>
      <c r="F108" s="91">
        <v>43955</v>
      </c>
      <c r="G108" s="76">
        <v>23252.154368</v>
      </c>
      <c r="H108" s="78">
        <v>-2.2568000000000001</v>
      </c>
      <c r="I108" s="76">
        <v>-0.52475593399999998</v>
      </c>
      <c r="J108" s="77">
        <f t="shared" si="2"/>
        <v>-6.6815606556841741E-3</v>
      </c>
      <c r="K108" s="77">
        <f>I108/'סכום נכסי הקרן'!$C$42</f>
        <v>-2.2105718295917774E-5</v>
      </c>
    </row>
    <row r="109" spans="2:11">
      <c r="B109" s="75" t="s">
        <v>1177</v>
      </c>
      <c r="C109" s="69" t="s">
        <v>1178</v>
      </c>
      <c r="D109" s="82" t="s">
        <v>529</v>
      </c>
      <c r="E109" s="82" t="s">
        <v>112</v>
      </c>
      <c r="F109" s="91">
        <v>43955</v>
      </c>
      <c r="G109" s="76">
        <v>34916.702877999996</v>
      </c>
      <c r="H109" s="78">
        <v>-2.0242</v>
      </c>
      <c r="I109" s="76">
        <v>-0.70679207199999983</v>
      </c>
      <c r="J109" s="77">
        <f t="shared" si="2"/>
        <v>-8.9993724587870885E-3</v>
      </c>
      <c r="K109" s="77">
        <f>I109/'סכום נכסי הקרן'!$C$42</f>
        <v>-2.9774120548430101E-5</v>
      </c>
    </row>
    <row r="110" spans="2:11">
      <c r="B110" s="75" t="s">
        <v>1179</v>
      </c>
      <c r="C110" s="69" t="s">
        <v>1180</v>
      </c>
      <c r="D110" s="82" t="s">
        <v>529</v>
      </c>
      <c r="E110" s="82" t="s">
        <v>112</v>
      </c>
      <c r="F110" s="91">
        <v>43977</v>
      </c>
      <c r="G110" s="76">
        <v>29178.06338</v>
      </c>
      <c r="H110" s="78">
        <v>-1.8202</v>
      </c>
      <c r="I110" s="76">
        <v>-0.53109977500000005</v>
      </c>
      <c r="J110" s="77">
        <f t="shared" si="2"/>
        <v>-6.7623348893520426E-3</v>
      </c>
      <c r="K110" s="77">
        <f>I110/'סכום נכסי הקרן'!$C$42</f>
        <v>-2.2372957126341547E-5</v>
      </c>
    </row>
    <row r="111" spans="2:11">
      <c r="B111" s="75" t="s">
        <v>1181</v>
      </c>
      <c r="C111" s="69" t="s">
        <v>1182</v>
      </c>
      <c r="D111" s="82" t="s">
        <v>529</v>
      </c>
      <c r="E111" s="82" t="s">
        <v>112</v>
      </c>
      <c r="F111" s="91">
        <v>43986</v>
      </c>
      <c r="G111" s="76">
        <v>17868.500289</v>
      </c>
      <c r="H111" s="78">
        <v>0.25030000000000002</v>
      </c>
      <c r="I111" s="76">
        <v>4.4717978999999991E-2</v>
      </c>
      <c r="J111" s="77">
        <f t="shared" si="2"/>
        <v>5.6938067724282484E-4</v>
      </c>
      <c r="K111" s="77">
        <f>I111/'סכום נכסי הקרן'!$C$42</f>
        <v>1.8837767855270536E-6</v>
      </c>
    </row>
    <row r="112" spans="2:11">
      <c r="B112" s="75" t="s">
        <v>1183</v>
      </c>
      <c r="C112" s="69" t="s">
        <v>1184</v>
      </c>
      <c r="D112" s="82" t="s">
        <v>529</v>
      </c>
      <c r="E112" s="82" t="s">
        <v>112</v>
      </c>
      <c r="F112" s="91">
        <v>44004</v>
      </c>
      <c r="G112" s="76">
        <v>59627.376231000002</v>
      </c>
      <c r="H112" s="78">
        <v>0.41949999999999998</v>
      </c>
      <c r="I112" s="76">
        <v>0.250145006</v>
      </c>
      <c r="J112" s="77">
        <f t="shared" si="2"/>
        <v>3.1850216872544822E-3</v>
      </c>
      <c r="K112" s="77">
        <f>I112/'סכום נכסי הקרן'!$C$42</f>
        <v>1.053753693382086E-5</v>
      </c>
    </row>
    <row r="113" spans="2:11">
      <c r="B113" s="75" t="s">
        <v>1185</v>
      </c>
      <c r="C113" s="69" t="s">
        <v>1186</v>
      </c>
      <c r="D113" s="82" t="s">
        <v>529</v>
      </c>
      <c r="E113" s="82" t="s">
        <v>112</v>
      </c>
      <c r="F113" s="91">
        <v>43894</v>
      </c>
      <c r="G113" s="76">
        <v>65605.269224999996</v>
      </c>
      <c r="H113" s="78">
        <v>0.3095</v>
      </c>
      <c r="I113" s="76">
        <v>0.20304204900000003</v>
      </c>
      <c r="J113" s="77">
        <f t="shared" si="2"/>
        <v>2.5852737971094547E-3</v>
      </c>
      <c r="K113" s="77">
        <f>I113/'סכום נכסי הקרן'!$C$42</f>
        <v>8.5532912476220492E-6</v>
      </c>
    </row>
    <row r="114" spans="2:11">
      <c r="B114" s="75" t="s">
        <v>1187</v>
      </c>
      <c r="C114" s="69" t="s">
        <v>1188</v>
      </c>
      <c r="D114" s="82" t="s">
        <v>529</v>
      </c>
      <c r="E114" s="82" t="s">
        <v>112</v>
      </c>
      <c r="F114" s="91">
        <v>43894</v>
      </c>
      <c r="G114" s="76">
        <v>22188.480487000001</v>
      </c>
      <c r="H114" s="78">
        <v>0.31830000000000003</v>
      </c>
      <c r="I114" s="76">
        <v>7.0635097999999993E-2</v>
      </c>
      <c r="J114" s="77">
        <f t="shared" si="2"/>
        <v>8.9937561660273838E-4</v>
      </c>
      <c r="K114" s="77">
        <f>I114/'סכום נכסי הקרן'!$C$42</f>
        <v>2.9755539233074109E-6</v>
      </c>
    </row>
    <row r="115" spans="2:11">
      <c r="B115" s="75" t="s">
        <v>1189</v>
      </c>
      <c r="C115" s="69" t="s">
        <v>1190</v>
      </c>
      <c r="D115" s="82" t="s">
        <v>529</v>
      </c>
      <c r="E115" s="82" t="s">
        <v>112</v>
      </c>
      <c r="F115" s="91">
        <v>44004</v>
      </c>
      <c r="G115" s="76">
        <v>35788.825588</v>
      </c>
      <c r="H115" s="78">
        <v>0.45400000000000001</v>
      </c>
      <c r="I115" s="76">
        <v>0.162468642</v>
      </c>
      <c r="J115" s="77">
        <f t="shared" si="2"/>
        <v>2.068664717890808E-3</v>
      </c>
      <c r="K115" s="77">
        <f>I115/'סכום נכסי הקרן'!$C$42</f>
        <v>6.8441075160329962E-6</v>
      </c>
    </row>
    <row r="116" spans="2:11">
      <c r="B116" s="75" t="s">
        <v>1191</v>
      </c>
      <c r="C116" s="69" t="s">
        <v>1192</v>
      </c>
      <c r="D116" s="82" t="s">
        <v>529</v>
      </c>
      <c r="E116" s="82" t="s">
        <v>112</v>
      </c>
      <c r="F116" s="91">
        <v>43894</v>
      </c>
      <c r="G116" s="76">
        <v>39970.224225999998</v>
      </c>
      <c r="H116" s="78">
        <v>0.33600000000000002</v>
      </c>
      <c r="I116" s="76">
        <v>0.13431525499999999</v>
      </c>
      <c r="J116" s="77">
        <f t="shared" si="2"/>
        <v>1.7101960456652732E-3</v>
      </c>
      <c r="K116" s="77">
        <f>I116/'סכום נכסי הקרן'!$C$42</f>
        <v>5.6581259924816047E-6</v>
      </c>
    </row>
    <row r="117" spans="2:11">
      <c r="B117" s="75" t="s">
        <v>1193</v>
      </c>
      <c r="C117" s="69" t="s">
        <v>1194</v>
      </c>
      <c r="D117" s="82" t="s">
        <v>529</v>
      </c>
      <c r="E117" s="82" t="s">
        <v>112</v>
      </c>
      <c r="F117" s="91">
        <v>43895</v>
      </c>
      <c r="G117" s="76">
        <v>47769.729219000001</v>
      </c>
      <c r="H117" s="78">
        <v>0.4899</v>
      </c>
      <c r="I117" s="76">
        <v>0.23402977300000002</v>
      </c>
      <c r="J117" s="77">
        <f t="shared" si="2"/>
        <v>2.9798312362400055E-3</v>
      </c>
      <c r="K117" s="77">
        <f>I117/'סכום נכסי הקרן'!$C$42</f>
        <v>9.8586712404772616E-6</v>
      </c>
    </row>
    <row r="118" spans="2:11">
      <c r="B118" s="75" t="s">
        <v>1195</v>
      </c>
      <c r="C118" s="69" t="s">
        <v>1196</v>
      </c>
      <c r="D118" s="82" t="s">
        <v>529</v>
      </c>
      <c r="E118" s="82" t="s">
        <v>112</v>
      </c>
      <c r="F118" s="91">
        <v>43895</v>
      </c>
      <c r="G118" s="76">
        <v>47857.058068999999</v>
      </c>
      <c r="H118" s="78">
        <v>0.68279999999999996</v>
      </c>
      <c r="I118" s="76">
        <v>0.32676849600000002</v>
      </c>
      <c r="J118" s="77">
        <f t="shared" si="2"/>
        <v>4.1606457115179411E-3</v>
      </c>
      <c r="K118" s="77">
        <f>I118/'סכום נכסי הקרן'!$C$42</f>
        <v>1.37653561447039E-5</v>
      </c>
    </row>
    <row r="119" spans="2:11">
      <c r="B119" s="75" t="s">
        <v>1197</v>
      </c>
      <c r="C119" s="69" t="s">
        <v>1198</v>
      </c>
      <c r="D119" s="82" t="s">
        <v>529</v>
      </c>
      <c r="E119" s="82" t="s">
        <v>112</v>
      </c>
      <c r="F119" s="91">
        <v>43895</v>
      </c>
      <c r="G119" s="76">
        <v>90086.926907000001</v>
      </c>
      <c r="H119" s="78">
        <v>0.69159999999999999</v>
      </c>
      <c r="I119" s="76">
        <v>0.62303154500000002</v>
      </c>
      <c r="J119" s="77">
        <f t="shared" si="2"/>
        <v>7.9328746729753503E-3</v>
      </c>
      <c r="K119" s="77">
        <f>I119/'סכום נכסי הקרן'!$C$42</f>
        <v>2.6245648559431858E-5</v>
      </c>
    </row>
    <row r="120" spans="2:11">
      <c r="B120" s="75" t="s">
        <v>1199</v>
      </c>
      <c r="C120" s="69" t="s">
        <v>1200</v>
      </c>
      <c r="D120" s="82" t="s">
        <v>529</v>
      </c>
      <c r="E120" s="82" t="s">
        <v>112</v>
      </c>
      <c r="F120" s="91">
        <v>43990</v>
      </c>
      <c r="G120" s="76">
        <v>43211.375172</v>
      </c>
      <c r="H120" s="78">
        <v>1.048</v>
      </c>
      <c r="I120" s="76">
        <v>0.45283913999999997</v>
      </c>
      <c r="J120" s="77">
        <f t="shared" si="2"/>
        <v>5.765865586529713E-3</v>
      </c>
      <c r="K120" s="77">
        <f>I120/'סכום נכסי הקרן'!$C$42</f>
        <v>1.907617201372261E-5</v>
      </c>
    </row>
    <row r="121" spans="2:11">
      <c r="B121" s="75" t="s">
        <v>1201</v>
      </c>
      <c r="C121" s="69" t="s">
        <v>1202</v>
      </c>
      <c r="D121" s="82" t="s">
        <v>529</v>
      </c>
      <c r="E121" s="82" t="s">
        <v>112</v>
      </c>
      <c r="F121" s="91">
        <v>44005</v>
      </c>
      <c r="G121" s="76">
        <v>18052.272409000001</v>
      </c>
      <c r="H121" s="78">
        <v>1.331</v>
      </c>
      <c r="I121" s="76">
        <v>0.24026995600000001</v>
      </c>
      <c r="J121" s="77">
        <f t="shared" si="2"/>
        <v>3.0592856235382138E-3</v>
      </c>
      <c r="K121" s="77">
        <f>I121/'סכום נכסי הקרן'!$C$42</f>
        <v>1.0121543403658888E-5</v>
      </c>
    </row>
    <row r="122" spans="2:11">
      <c r="B122" s="75" t="s">
        <v>1203</v>
      </c>
      <c r="C122" s="69" t="s">
        <v>1204</v>
      </c>
      <c r="D122" s="82" t="s">
        <v>529</v>
      </c>
      <c r="E122" s="82" t="s">
        <v>113</v>
      </c>
      <c r="F122" s="91">
        <v>43908</v>
      </c>
      <c r="G122" s="76">
        <v>51243.488613000001</v>
      </c>
      <c r="H122" s="78">
        <v>-4.0777000000000001</v>
      </c>
      <c r="I122" s="76">
        <v>-2.0895343930000001</v>
      </c>
      <c r="J122" s="77">
        <f t="shared" si="2"/>
        <v>-2.6605417651108857E-2</v>
      </c>
      <c r="K122" s="77">
        <f>I122/'סכום נכסי הקרן'!$C$42</f>
        <v>-8.802312783620574E-5</v>
      </c>
    </row>
    <row r="123" spans="2:11">
      <c r="B123" s="75" t="s">
        <v>1205</v>
      </c>
      <c r="C123" s="69" t="s">
        <v>1206</v>
      </c>
      <c r="D123" s="82" t="s">
        <v>529</v>
      </c>
      <c r="E123" s="82" t="s">
        <v>113</v>
      </c>
      <c r="F123" s="91">
        <v>43969</v>
      </c>
      <c r="G123" s="76">
        <v>25683.584578999998</v>
      </c>
      <c r="H123" s="78">
        <v>-1.3412999999999999</v>
      </c>
      <c r="I123" s="76">
        <v>-0.34448735599999997</v>
      </c>
      <c r="J123" s="77">
        <f t="shared" si="2"/>
        <v>-4.3862546664031957E-3</v>
      </c>
      <c r="K123" s="77">
        <f>I123/'סכום נכסי הקרן'!$C$42</f>
        <v>-1.4511775770107897E-5</v>
      </c>
    </row>
    <row r="124" spans="2:11">
      <c r="B124" s="75" t="s">
        <v>1207</v>
      </c>
      <c r="C124" s="69" t="s">
        <v>1208</v>
      </c>
      <c r="D124" s="82" t="s">
        <v>529</v>
      </c>
      <c r="E124" s="82" t="s">
        <v>110</v>
      </c>
      <c r="F124" s="91">
        <v>43972</v>
      </c>
      <c r="G124" s="76">
        <v>20667.049702</v>
      </c>
      <c r="H124" s="78">
        <v>3.3300000000000003E-2</v>
      </c>
      <c r="I124" s="76">
        <v>6.8851449999999996E-3</v>
      </c>
      <c r="J124" s="77">
        <f t="shared" si="2"/>
        <v>8.7666495907944535E-5</v>
      </c>
      <c r="K124" s="77">
        <f>I124/'סכום נכסי הקרן'!$C$42</f>
        <v>2.9004164781211752E-7</v>
      </c>
    </row>
    <row r="125" spans="2:11">
      <c r="B125" s="75" t="s">
        <v>1209</v>
      </c>
      <c r="C125" s="69" t="s">
        <v>1210</v>
      </c>
      <c r="D125" s="82" t="s">
        <v>529</v>
      </c>
      <c r="E125" s="82" t="s">
        <v>112</v>
      </c>
      <c r="F125" s="91">
        <v>43942</v>
      </c>
      <c r="G125" s="76">
        <v>21355.4</v>
      </c>
      <c r="H125" s="78">
        <v>3.2118000000000002</v>
      </c>
      <c r="I125" s="76">
        <v>0.68589999999999995</v>
      </c>
      <c r="J125" s="77">
        <f t="shared" si="2"/>
        <v>8.7333599427839442E-3</v>
      </c>
      <c r="K125" s="77">
        <f>I125/'סכום נכסי הקרן'!$C$42</f>
        <v>2.8894027102454834E-5</v>
      </c>
    </row>
    <row r="126" spans="2:11">
      <c r="B126" s="75" t="s">
        <v>1211</v>
      </c>
      <c r="C126" s="69" t="s">
        <v>1212</v>
      </c>
      <c r="D126" s="82" t="s">
        <v>529</v>
      </c>
      <c r="E126" s="82" t="s">
        <v>112</v>
      </c>
      <c r="F126" s="91">
        <v>43914</v>
      </c>
      <c r="G126" s="76">
        <v>20816.240000000002</v>
      </c>
      <c r="H126" s="78">
        <v>-2.6413000000000002</v>
      </c>
      <c r="I126" s="76">
        <v>-0.54980999999999991</v>
      </c>
      <c r="J126" s="77">
        <f t="shared" si="2"/>
        <v>-7.0005665988366233E-3</v>
      </c>
      <c r="K126" s="77">
        <f>I126/'סכום נכסי הקרן'!$C$42</f>
        <v>-2.3161138710017045E-5</v>
      </c>
    </row>
    <row r="127" spans="2:11">
      <c r="B127" s="75" t="s">
        <v>1213</v>
      </c>
      <c r="C127" s="69" t="s">
        <v>1214</v>
      </c>
      <c r="D127" s="82" t="s">
        <v>529</v>
      </c>
      <c r="E127" s="82" t="s">
        <v>112</v>
      </c>
      <c r="F127" s="91">
        <v>43985</v>
      </c>
      <c r="G127" s="76">
        <v>58464.83</v>
      </c>
      <c r="H127" s="78">
        <v>0.21890000000000001</v>
      </c>
      <c r="I127" s="76">
        <v>0.12798000000000001</v>
      </c>
      <c r="J127" s="77">
        <f t="shared" si="2"/>
        <v>1.6295311349722836E-3</v>
      </c>
      <c r="K127" s="77">
        <f>I127/'סכום נכסי הקרן'!$C$42</f>
        <v>5.3912488534366093E-6</v>
      </c>
    </row>
    <row r="128" spans="2:11">
      <c r="B128" s="75" t="s">
        <v>1215</v>
      </c>
      <c r="C128" s="69" t="s">
        <v>1216</v>
      </c>
      <c r="D128" s="82" t="s">
        <v>529</v>
      </c>
      <c r="E128" s="82" t="s">
        <v>110</v>
      </c>
      <c r="F128" s="91">
        <v>43944</v>
      </c>
      <c r="G128" s="76">
        <v>27784.880000000001</v>
      </c>
      <c r="H128" s="78">
        <v>0.4098</v>
      </c>
      <c r="I128" s="76">
        <v>0.11386</v>
      </c>
      <c r="J128" s="77">
        <f t="shared" si="2"/>
        <v>1.4497453901230208E-3</v>
      </c>
      <c r="K128" s="77">
        <f>I128/'סכום נכסי הקרן'!$C$42</f>
        <v>4.7964337744357894E-6</v>
      </c>
    </row>
    <row r="129" spans="2:11">
      <c r="B129" s="75" t="s">
        <v>1217</v>
      </c>
      <c r="C129" s="69" t="s">
        <v>1218</v>
      </c>
      <c r="D129" s="82" t="s">
        <v>529</v>
      </c>
      <c r="E129" s="82" t="s">
        <v>110</v>
      </c>
      <c r="F129" s="91">
        <v>43872</v>
      </c>
      <c r="G129" s="76">
        <v>55184.99</v>
      </c>
      <c r="H129" s="78">
        <v>-1.1591</v>
      </c>
      <c r="I129" s="76">
        <v>-0.63963999999999999</v>
      </c>
      <c r="J129" s="77">
        <f t="shared" si="2"/>
        <v>-8.144345172477507E-3</v>
      </c>
      <c r="K129" s="77">
        <f>I129/'סכום נכסי הקרן'!$C$42</f>
        <v>-2.6945291581592378E-5</v>
      </c>
    </row>
    <row r="130" spans="2:11">
      <c r="B130" s="72"/>
      <c r="C130" s="69"/>
      <c r="D130" s="69"/>
      <c r="E130" s="69"/>
      <c r="F130" s="69"/>
      <c r="G130" s="76"/>
      <c r="H130" s="78"/>
      <c r="I130" s="69"/>
      <c r="J130" s="77"/>
      <c r="K130" s="69"/>
    </row>
    <row r="131" spans="2:11">
      <c r="B131" s="70" t="s">
        <v>176</v>
      </c>
      <c r="C131" s="71"/>
      <c r="D131" s="71"/>
      <c r="E131" s="71"/>
      <c r="F131" s="71"/>
      <c r="G131" s="79"/>
      <c r="H131" s="81"/>
      <c r="I131" s="79">
        <v>100.930169636</v>
      </c>
      <c r="J131" s="80">
        <f t="shared" si="2"/>
        <v>1.2851137199554319</v>
      </c>
      <c r="K131" s="80">
        <f>I131/'סכום נכסי הקרן'!$C$42</f>
        <v>4.2517554409067628E-3</v>
      </c>
    </row>
    <row r="132" spans="2:11">
      <c r="B132" s="85" t="s">
        <v>170</v>
      </c>
      <c r="C132" s="71"/>
      <c r="D132" s="71"/>
      <c r="E132" s="71"/>
      <c r="F132" s="71"/>
      <c r="G132" s="79"/>
      <c r="H132" s="81"/>
      <c r="I132" s="79">
        <v>100.930169636</v>
      </c>
      <c r="J132" s="80">
        <f t="shared" si="2"/>
        <v>1.2851137199554319</v>
      </c>
      <c r="K132" s="80">
        <f>I132/'סכום נכסי הקרן'!$C$42</f>
        <v>4.2517554409067628E-3</v>
      </c>
    </row>
    <row r="133" spans="2:11">
      <c r="B133" s="75" t="s">
        <v>1219</v>
      </c>
      <c r="C133" s="69" t="s">
        <v>1220</v>
      </c>
      <c r="D133" s="82" t="s">
        <v>529</v>
      </c>
      <c r="E133" s="82" t="s">
        <v>110</v>
      </c>
      <c r="F133" s="91">
        <v>43916</v>
      </c>
      <c r="G133" s="76">
        <v>42242.025990000002</v>
      </c>
      <c r="H133" s="78">
        <v>15.3485</v>
      </c>
      <c r="I133" s="76">
        <v>6.4835282580000007</v>
      </c>
      <c r="J133" s="77">
        <f t="shared" si="2"/>
        <v>8.2552829824063229E-2</v>
      </c>
      <c r="K133" s="77">
        <f>I133/'סכום נכסי הקרן'!$C$42</f>
        <v>2.7312325587721797E-4</v>
      </c>
    </row>
    <row r="134" spans="2:11">
      <c r="B134" s="75" t="s">
        <v>1219</v>
      </c>
      <c r="C134" s="69" t="s">
        <v>1221</v>
      </c>
      <c r="D134" s="82" t="s">
        <v>529</v>
      </c>
      <c r="E134" s="82" t="s">
        <v>110</v>
      </c>
      <c r="F134" s="91">
        <v>43923</v>
      </c>
      <c r="G134" s="76">
        <v>59113.640951000008</v>
      </c>
      <c r="H134" s="78">
        <v>19.453700000000001</v>
      </c>
      <c r="I134" s="76">
        <v>11.499798434999999</v>
      </c>
      <c r="J134" s="77">
        <f t="shared" si="2"/>
        <v>0.14642350051365868</v>
      </c>
      <c r="K134" s="77">
        <f>I134/'סכום נכסי הקרן'!$C$42</f>
        <v>4.8443721774844389E-4</v>
      </c>
    </row>
    <row r="135" spans="2:11">
      <c r="B135" s="75" t="s">
        <v>1219</v>
      </c>
      <c r="C135" s="69" t="s">
        <v>1222</v>
      </c>
      <c r="D135" s="82" t="s">
        <v>529</v>
      </c>
      <c r="E135" s="82" t="s">
        <v>110</v>
      </c>
      <c r="F135" s="91">
        <v>43937</v>
      </c>
      <c r="G135" s="76">
        <v>62216.852587000001</v>
      </c>
      <c r="H135" s="78">
        <v>10.391500000000001</v>
      </c>
      <c r="I135" s="76">
        <v>6.4652634920000009</v>
      </c>
      <c r="J135" s="77">
        <f t="shared" si="2"/>
        <v>8.2320270011045707E-2</v>
      </c>
      <c r="K135" s="77">
        <f>I135/'סכום נכסי הקרן'!$C$42</f>
        <v>2.7235383957189071E-4</v>
      </c>
    </row>
    <row r="136" spans="2:11">
      <c r="B136" s="75" t="s">
        <v>1219</v>
      </c>
      <c r="C136" s="69" t="s">
        <v>1223</v>
      </c>
      <c r="D136" s="82" t="s">
        <v>529</v>
      </c>
      <c r="E136" s="82" t="s">
        <v>112</v>
      </c>
      <c r="F136" s="91">
        <v>43955</v>
      </c>
      <c r="G136" s="76">
        <v>118726.317</v>
      </c>
      <c r="H136" s="78">
        <v>10.423299999999999</v>
      </c>
      <c r="I136" s="76">
        <v>12.375224371</v>
      </c>
      <c r="J136" s="77">
        <f t="shared" si="2"/>
        <v>0.15757003762159941</v>
      </c>
      <c r="K136" s="77">
        <f>I136/'סכום נכסי הקרן'!$C$42</f>
        <v>5.2131516019045579E-4</v>
      </c>
    </row>
    <row r="137" spans="2:11">
      <c r="B137" s="75" t="s">
        <v>1219</v>
      </c>
      <c r="C137" s="69" t="s">
        <v>1224</v>
      </c>
      <c r="D137" s="82" t="s">
        <v>529</v>
      </c>
      <c r="E137" s="82" t="s">
        <v>110</v>
      </c>
      <c r="F137" s="91">
        <v>43956</v>
      </c>
      <c r="G137" s="76">
        <v>21196.323021</v>
      </c>
      <c r="H137" s="78">
        <v>8.4291999999999998</v>
      </c>
      <c r="I137" s="76">
        <v>1.7866888519999999</v>
      </c>
      <c r="J137" s="77">
        <f t="shared" si="2"/>
        <v>2.2749375784043492E-2</v>
      </c>
      <c r="K137" s="77">
        <f>I137/'סכום נכסי הקרן'!$C$42</f>
        <v>7.5265543247327472E-5</v>
      </c>
    </row>
    <row r="138" spans="2:11">
      <c r="B138" s="75" t="s">
        <v>1219</v>
      </c>
      <c r="C138" s="69" t="s">
        <v>1225</v>
      </c>
      <c r="D138" s="82" t="s">
        <v>529</v>
      </c>
      <c r="E138" s="82" t="s">
        <v>112</v>
      </c>
      <c r="F138" s="91">
        <v>43962</v>
      </c>
      <c r="G138" s="76">
        <v>180046.67883600001</v>
      </c>
      <c r="H138" s="78">
        <v>6.5860000000000003</v>
      </c>
      <c r="I138" s="76">
        <v>11.85779091</v>
      </c>
      <c r="J138" s="77">
        <f t="shared" si="2"/>
        <v>0.15098171182869452</v>
      </c>
      <c r="K138" s="77">
        <f>I138/'סכום נכסי הקרן'!$C$42</f>
        <v>4.9951790629651938E-4</v>
      </c>
    </row>
    <row r="139" spans="2:11">
      <c r="B139" s="75" t="s">
        <v>1219</v>
      </c>
      <c r="C139" s="69" t="s">
        <v>1226</v>
      </c>
      <c r="D139" s="82" t="s">
        <v>529</v>
      </c>
      <c r="E139" s="82" t="s">
        <v>110</v>
      </c>
      <c r="F139" s="91">
        <v>43969</v>
      </c>
      <c r="G139" s="76">
        <v>212608.96963199999</v>
      </c>
      <c r="H139" s="78">
        <v>5.1536999999999997</v>
      </c>
      <c r="I139" s="76">
        <v>10.957219621999998</v>
      </c>
      <c r="J139" s="77">
        <f t="shared" si="2"/>
        <v>0.13951500646021434</v>
      </c>
      <c r="K139" s="77">
        <f>I139/'סכום נכסי הקרן'!$C$42</f>
        <v>4.6158069795249729E-4</v>
      </c>
    </row>
    <row r="140" spans="2:11">
      <c r="B140" s="75" t="s">
        <v>1219</v>
      </c>
      <c r="C140" s="69" t="s">
        <v>1227</v>
      </c>
      <c r="D140" s="82" t="s">
        <v>529</v>
      </c>
      <c r="E140" s="82" t="s">
        <v>110</v>
      </c>
      <c r="F140" s="91">
        <v>43971</v>
      </c>
      <c r="G140" s="76">
        <v>370936.079616</v>
      </c>
      <c r="H140" s="78">
        <v>4.5023</v>
      </c>
      <c r="I140" s="76">
        <v>16.700565923999999</v>
      </c>
      <c r="J140" s="77">
        <f t="shared" si="2"/>
        <v>0.21264332040018097</v>
      </c>
      <c r="K140" s="77">
        <f>I140/'סכום נכסי הקרן'!$C$42</f>
        <v>7.0352326058374355E-4</v>
      </c>
    </row>
    <row r="141" spans="2:11">
      <c r="B141" s="75" t="s">
        <v>1219</v>
      </c>
      <c r="C141" s="69" t="s">
        <v>1228</v>
      </c>
      <c r="D141" s="82" t="s">
        <v>529</v>
      </c>
      <c r="E141" s="82" t="s">
        <v>112</v>
      </c>
      <c r="F141" s="91">
        <v>43956</v>
      </c>
      <c r="G141" s="76">
        <v>179693.94294800001</v>
      </c>
      <c r="H141" s="78">
        <v>8.0516000000000005</v>
      </c>
      <c r="I141" s="76">
        <v>14.468226441999999</v>
      </c>
      <c r="J141" s="77">
        <f t="shared" si="2"/>
        <v>0.18421960818149916</v>
      </c>
      <c r="K141" s="77">
        <f>I141/'סכום נכסי הקרן'!$C$42</f>
        <v>6.0948436643767554E-4</v>
      </c>
    </row>
    <row r="142" spans="2:11">
      <c r="B142" s="75" t="s">
        <v>1219</v>
      </c>
      <c r="C142" s="69" t="s">
        <v>1229</v>
      </c>
      <c r="D142" s="82" t="s">
        <v>529</v>
      </c>
      <c r="E142" s="82" t="s">
        <v>110</v>
      </c>
      <c r="F142" s="91">
        <v>43983</v>
      </c>
      <c r="G142" s="76">
        <v>531921.46143100003</v>
      </c>
      <c r="H142" s="78">
        <v>1.5670999999999999</v>
      </c>
      <c r="I142" s="76">
        <v>8.3358633300000005</v>
      </c>
      <c r="J142" s="77">
        <f t="shared" si="2"/>
        <v>0.1061380593304324</v>
      </c>
      <c r="K142" s="77">
        <f>I142/'סכום נכסי הקרן'!$C$42</f>
        <v>3.5115419300099058E-4</v>
      </c>
    </row>
    <row r="143" spans="2:11">
      <c r="B143" s="100"/>
      <c r="C143" s="99"/>
      <c r="D143" s="99"/>
      <c r="E143" s="99"/>
      <c r="F143" s="99"/>
      <c r="G143" s="99"/>
      <c r="H143" s="99"/>
      <c r="I143" s="99"/>
      <c r="J143" s="99"/>
      <c r="K143" s="99"/>
    </row>
    <row r="144" spans="2:11">
      <c r="B144" s="100"/>
      <c r="C144" s="99"/>
      <c r="D144" s="99"/>
      <c r="E144" s="99"/>
      <c r="F144" s="99"/>
      <c r="G144" s="99"/>
      <c r="H144" s="99"/>
      <c r="I144" s="99"/>
      <c r="J144" s="99"/>
      <c r="K144" s="99"/>
    </row>
    <row r="145" spans="2:11">
      <c r="B145" s="100"/>
      <c r="C145" s="99"/>
      <c r="D145" s="99"/>
      <c r="E145" s="99"/>
      <c r="F145" s="99"/>
      <c r="G145" s="99"/>
      <c r="H145" s="99"/>
      <c r="I145" s="99"/>
      <c r="J145" s="99"/>
      <c r="K145" s="99"/>
    </row>
    <row r="146" spans="2:11">
      <c r="B146" s="109" t="s">
        <v>194</v>
      </c>
      <c r="C146" s="99"/>
      <c r="D146" s="99"/>
      <c r="E146" s="99"/>
      <c r="F146" s="99"/>
      <c r="G146" s="99"/>
      <c r="H146" s="99"/>
      <c r="I146" s="99"/>
      <c r="J146" s="99"/>
      <c r="K146" s="99"/>
    </row>
    <row r="147" spans="2:11">
      <c r="B147" s="109" t="s">
        <v>91</v>
      </c>
      <c r="C147" s="99"/>
      <c r="D147" s="99"/>
      <c r="E147" s="99"/>
      <c r="F147" s="99"/>
      <c r="G147" s="99"/>
      <c r="H147" s="99"/>
      <c r="I147" s="99"/>
      <c r="J147" s="99"/>
      <c r="K147" s="99"/>
    </row>
    <row r="148" spans="2:11">
      <c r="B148" s="109" t="s">
        <v>177</v>
      </c>
      <c r="C148" s="99"/>
      <c r="D148" s="99"/>
      <c r="E148" s="99"/>
      <c r="F148" s="99"/>
      <c r="G148" s="99"/>
      <c r="H148" s="99"/>
      <c r="I148" s="99"/>
      <c r="J148" s="99"/>
      <c r="K148" s="99"/>
    </row>
    <row r="149" spans="2:11">
      <c r="B149" s="109" t="s">
        <v>185</v>
      </c>
      <c r="C149" s="99"/>
      <c r="D149" s="99"/>
      <c r="E149" s="99"/>
      <c r="F149" s="99"/>
      <c r="G149" s="99"/>
      <c r="H149" s="99"/>
      <c r="I149" s="99"/>
      <c r="J149" s="99"/>
      <c r="K149" s="99"/>
    </row>
    <row r="150" spans="2:11">
      <c r="B150" s="100"/>
      <c r="C150" s="99"/>
      <c r="D150" s="99"/>
      <c r="E150" s="99"/>
      <c r="F150" s="99"/>
      <c r="G150" s="99"/>
      <c r="H150" s="99"/>
      <c r="I150" s="99"/>
      <c r="J150" s="99"/>
      <c r="K150" s="99"/>
    </row>
    <row r="151" spans="2:11">
      <c r="B151" s="100"/>
      <c r="C151" s="99"/>
      <c r="D151" s="99"/>
      <c r="E151" s="99"/>
      <c r="F151" s="99"/>
      <c r="G151" s="99"/>
      <c r="H151" s="99"/>
      <c r="I151" s="99"/>
      <c r="J151" s="99"/>
      <c r="K151" s="99"/>
    </row>
    <row r="152" spans="2:11">
      <c r="B152" s="100"/>
      <c r="C152" s="99"/>
      <c r="D152" s="99"/>
      <c r="E152" s="99"/>
      <c r="F152" s="99"/>
      <c r="G152" s="99"/>
      <c r="H152" s="99"/>
      <c r="I152" s="99"/>
      <c r="J152" s="99"/>
      <c r="K152" s="99"/>
    </row>
    <row r="153" spans="2:11">
      <c r="B153" s="100"/>
      <c r="C153" s="99"/>
      <c r="D153" s="99"/>
      <c r="E153" s="99"/>
      <c r="F153" s="99"/>
      <c r="G153" s="99"/>
      <c r="H153" s="99"/>
      <c r="I153" s="99"/>
      <c r="J153" s="99"/>
      <c r="K153" s="99"/>
    </row>
    <row r="154" spans="2:11">
      <c r="B154" s="100"/>
      <c r="C154" s="99"/>
      <c r="D154" s="99"/>
      <c r="E154" s="99"/>
      <c r="F154" s="99"/>
      <c r="G154" s="99"/>
      <c r="H154" s="99"/>
      <c r="I154" s="99"/>
      <c r="J154" s="99"/>
      <c r="K154" s="99"/>
    </row>
    <row r="155" spans="2:11">
      <c r="B155" s="100"/>
      <c r="C155" s="99"/>
      <c r="D155" s="99"/>
      <c r="E155" s="99"/>
      <c r="F155" s="99"/>
      <c r="G155" s="99"/>
      <c r="H155" s="99"/>
      <c r="I155" s="99"/>
      <c r="J155" s="99"/>
      <c r="K155" s="99"/>
    </row>
    <row r="156" spans="2:11">
      <c r="B156" s="100"/>
      <c r="C156" s="99"/>
      <c r="D156" s="99"/>
      <c r="E156" s="99"/>
      <c r="F156" s="99"/>
      <c r="G156" s="99"/>
      <c r="H156" s="99"/>
      <c r="I156" s="99"/>
      <c r="J156" s="99"/>
      <c r="K156" s="99"/>
    </row>
    <row r="157" spans="2:11">
      <c r="B157" s="100"/>
      <c r="C157" s="99"/>
      <c r="D157" s="99"/>
      <c r="E157" s="99"/>
      <c r="F157" s="99"/>
      <c r="G157" s="99"/>
      <c r="H157" s="99"/>
      <c r="I157" s="99"/>
      <c r="J157" s="99"/>
      <c r="K157" s="99"/>
    </row>
    <row r="158" spans="2:11">
      <c r="B158" s="100"/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2:11">
      <c r="B159" s="100"/>
      <c r="C159" s="99"/>
      <c r="D159" s="99"/>
      <c r="E159" s="99"/>
      <c r="F159" s="99"/>
      <c r="G159" s="99"/>
      <c r="H159" s="99"/>
      <c r="I159" s="99"/>
      <c r="J159" s="99"/>
      <c r="K159" s="99"/>
    </row>
    <row r="160" spans="2:11">
      <c r="B160" s="100"/>
      <c r="C160" s="99"/>
      <c r="D160" s="99"/>
      <c r="E160" s="99"/>
      <c r="F160" s="99"/>
      <c r="G160" s="99"/>
      <c r="H160" s="99"/>
      <c r="I160" s="99"/>
      <c r="J160" s="99"/>
      <c r="K160" s="99"/>
    </row>
    <row r="161" spans="2:11">
      <c r="B161" s="100"/>
      <c r="C161" s="99"/>
      <c r="D161" s="99"/>
      <c r="E161" s="99"/>
      <c r="F161" s="99"/>
      <c r="G161" s="99"/>
      <c r="H161" s="99"/>
      <c r="I161" s="99"/>
      <c r="J161" s="99"/>
      <c r="K161" s="99"/>
    </row>
    <row r="162" spans="2:11">
      <c r="B162" s="100"/>
      <c r="C162" s="99"/>
      <c r="D162" s="99"/>
      <c r="E162" s="99"/>
      <c r="F162" s="99"/>
      <c r="G162" s="99"/>
      <c r="H162" s="99"/>
      <c r="I162" s="99"/>
      <c r="J162" s="99"/>
      <c r="K162" s="99"/>
    </row>
    <row r="163" spans="2:11">
      <c r="B163" s="100"/>
      <c r="C163" s="99"/>
      <c r="D163" s="99"/>
      <c r="E163" s="99"/>
      <c r="F163" s="99"/>
      <c r="G163" s="99"/>
      <c r="H163" s="99"/>
      <c r="I163" s="99"/>
      <c r="J163" s="99"/>
      <c r="K163" s="99"/>
    </row>
    <row r="164" spans="2:11">
      <c r="B164" s="100"/>
      <c r="C164" s="99"/>
      <c r="D164" s="99"/>
      <c r="E164" s="99"/>
      <c r="F164" s="99"/>
      <c r="G164" s="99"/>
      <c r="H164" s="99"/>
      <c r="I164" s="99"/>
      <c r="J164" s="99"/>
      <c r="K164" s="99"/>
    </row>
    <row r="165" spans="2:11">
      <c r="B165" s="100"/>
      <c r="C165" s="99"/>
      <c r="D165" s="99"/>
      <c r="E165" s="99"/>
      <c r="F165" s="99"/>
      <c r="G165" s="99"/>
      <c r="H165" s="99"/>
      <c r="I165" s="99"/>
      <c r="J165" s="99"/>
      <c r="K165" s="99"/>
    </row>
    <row r="166" spans="2:11">
      <c r="B166" s="100"/>
      <c r="C166" s="99"/>
      <c r="D166" s="99"/>
      <c r="E166" s="99"/>
      <c r="F166" s="99"/>
      <c r="G166" s="99"/>
      <c r="H166" s="99"/>
      <c r="I166" s="99"/>
      <c r="J166" s="99"/>
      <c r="K166" s="99"/>
    </row>
    <row r="167" spans="2:11">
      <c r="B167" s="100"/>
      <c r="C167" s="99"/>
      <c r="D167" s="99"/>
      <c r="E167" s="99"/>
      <c r="F167" s="99"/>
      <c r="G167" s="99"/>
      <c r="H167" s="99"/>
      <c r="I167" s="99"/>
      <c r="J167" s="99"/>
      <c r="K167" s="99"/>
    </row>
    <row r="168" spans="2:11">
      <c r="B168" s="100"/>
      <c r="C168" s="99"/>
      <c r="D168" s="99"/>
      <c r="E168" s="99"/>
      <c r="F168" s="99"/>
      <c r="G168" s="99"/>
      <c r="H168" s="99"/>
      <c r="I168" s="99"/>
      <c r="J168" s="99"/>
      <c r="K168" s="99"/>
    </row>
    <row r="169" spans="2:11">
      <c r="B169" s="100"/>
      <c r="C169" s="99"/>
      <c r="D169" s="99"/>
      <c r="E169" s="99"/>
      <c r="F169" s="99"/>
      <c r="G169" s="99"/>
      <c r="H169" s="99"/>
      <c r="I169" s="99"/>
      <c r="J169" s="99"/>
      <c r="K169" s="99"/>
    </row>
    <row r="170" spans="2:11">
      <c r="B170" s="100"/>
      <c r="C170" s="99"/>
      <c r="D170" s="99"/>
      <c r="E170" s="99"/>
      <c r="F170" s="99"/>
      <c r="G170" s="99"/>
      <c r="H170" s="99"/>
      <c r="I170" s="99"/>
      <c r="J170" s="99"/>
      <c r="K170" s="99"/>
    </row>
    <row r="171" spans="2:11">
      <c r="B171" s="100"/>
      <c r="C171" s="99"/>
      <c r="D171" s="99"/>
      <c r="E171" s="99"/>
      <c r="F171" s="99"/>
      <c r="G171" s="99"/>
      <c r="H171" s="99"/>
      <c r="I171" s="99"/>
      <c r="J171" s="99"/>
      <c r="K171" s="99"/>
    </row>
    <row r="172" spans="2:11">
      <c r="B172" s="100"/>
      <c r="C172" s="99"/>
      <c r="D172" s="99"/>
      <c r="E172" s="99"/>
      <c r="F172" s="99"/>
      <c r="G172" s="99"/>
      <c r="H172" s="99"/>
      <c r="I172" s="99"/>
      <c r="J172" s="99"/>
      <c r="K172" s="99"/>
    </row>
    <row r="173" spans="2:11">
      <c r="B173" s="100"/>
      <c r="C173" s="99"/>
      <c r="D173" s="99"/>
      <c r="E173" s="99"/>
      <c r="F173" s="99"/>
      <c r="G173" s="99"/>
      <c r="H173" s="99"/>
      <c r="I173" s="99"/>
      <c r="J173" s="99"/>
      <c r="K173" s="99"/>
    </row>
    <row r="174" spans="2:11">
      <c r="B174" s="100"/>
      <c r="C174" s="99"/>
      <c r="D174" s="99"/>
      <c r="E174" s="99"/>
      <c r="F174" s="99"/>
      <c r="G174" s="99"/>
      <c r="H174" s="99"/>
      <c r="I174" s="99"/>
      <c r="J174" s="99"/>
      <c r="K174" s="99"/>
    </row>
    <row r="175" spans="2:11">
      <c r="B175" s="100"/>
      <c r="C175" s="99"/>
      <c r="D175" s="99"/>
      <c r="E175" s="99"/>
      <c r="F175" s="99"/>
      <c r="G175" s="99"/>
      <c r="H175" s="99"/>
      <c r="I175" s="99"/>
      <c r="J175" s="99"/>
      <c r="K175" s="99"/>
    </row>
    <row r="176" spans="2:11">
      <c r="B176" s="100"/>
      <c r="C176" s="99"/>
      <c r="D176" s="99"/>
      <c r="E176" s="99"/>
      <c r="F176" s="99"/>
      <c r="G176" s="99"/>
      <c r="H176" s="99"/>
      <c r="I176" s="99"/>
      <c r="J176" s="99"/>
      <c r="K176" s="99"/>
    </row>
    <row r="177" spans="2:11">
      <c r="B177" s="100"/>
      <c r="C177" s="99"/>
      <c r="D177" s="99"/>
      <c r="E177" s="99"/>
      <c r="F177" s="99"/>
      <c r="G177" s="99"/>
      <c r="H177" s="99"/>
      <c r="I177" s="99"/>
      <c r="J177" s="99"/>
      <c r="K177" s="99"/>
    </row>
    <row r="178" spans="2:11">
      <c r="B178" s="100"/>
      <c r="C178" s="99"/>
      <c r="D178" s="99"/>
      <c r="E178" s="99"/>
      <c r="F178" s="99"/>
      <c r="G178" s="99"/>
      <c r="H178" s="99"/>
      <c r="I178" s="99"/>
      <c r="J178" s="99"/>
      <c r="K178" s="99"/>
    </row>
    <row r="179" spans="2:11">
      <c r="B179" s="100"/>
      <c r="C179" s="99"/>
      <c r="D179" s="99"/>
      <c r="E179" s="99"/>
      <c r="F179" s="99"/>
      <c r="G179" s="99"/>
      <c r="H179" s="99"/>
      <c r="I179" s="99"/>
      <c r="J179" s="99"/>
      <c r="K179" s="99"/>
    </row>
    <row r="180" spans="2:11">
      <c r="B180" s="100"/>
      <c r="C180" s="99"/>
      <c r="D180" s="99"/>
      <c r="E180" s="99"/>
      <c r="F180" s="99"/>
      <c r="G180" s="99"/>
      <c r="H180" s="99"/>
      <c r="I180" s="99"/>
      <c r="J180" s="99"/>
      <c r="K180" s="99"/>
    </row>
    <row r="181" spans="2:11">
      <c r="B181" s="100"/>
      <c r="C181" s="99"/>
      <c r="D181" s="99"/>
      <c r="E181" s="99"/>
      <c r="F181" s="99"/>
      <c r="G181" s="99"/>
      <c r="H181" s="99"/>
      <c r="I181" s="99"/>
      <c r="J181" s="99"/>
      <c r="K181" s="99"/>
    </row>
    <row r="182" spans="2:11">
      <c r="B182" s="100"/>
      <c r="C182" s="99"/>
      <c r="D182" s="99"/>
      <c r="E182" s="99"/>
      <c r="F182" s="99"/>
      <c r="G182" s="99"/>
      <c r="H182" s="99"/>
      <c r="I182" s="99"/>
      <c r="J182" s="99"/>
      <c r="K182" s="99"/>
    </row>
    <row r="183" spans="2:11">
      <c r="B183" s="100"/>
      <c r="C183" s="99"/>
      <c r="D183" s="99"/>
      <c r="E183" s="99"/>
      <c r="F183" s="99"/>
      <c r="G183" s="99"/>
      <c r="H183" s="99"/>
      <c r="I183" s="99"/>
      <c r="J183" s="99"/>
      <c r="K183" s="99"/>
    </row>
    <row r="184" spans="2:11">
      <c r="B184" s="100"/>
      <c r="C184" s="99"/>
      <c r="D184" s="99"/>
      <c r="E184" s="99"/>
      <c r="F184" s="99"/>
      <c r="G184" s="99"/>
      <c r="H184" s="99"/>
      <c r="I184" s="99"/>
      <c r="J184" s="99"/>
      <c r="K184" s="99"/>
    </row>
    <row r="185" spans="2:11">
      <c r="B185" s="100"/>
      <c r="C185" s="99"/>
      <c r="D185" s="99"/>
      <c r="E185" s="99"/>
      <c r="F185" s="99"/>
      <c r="G185" s="99"/>
      <c r="H185" s="99"/>
      <c r="I185" s="99"/>
      <c r="J185" s="99"/>
      <c r="K185" s="99"/>
    </row>
    <row r="186" spans="2:11">
      <c r="B186" s="100"/>
      <c r="C186" s="99"/>
      <c r="D186" s="99"/>
      <c r="E186" s="99"/>
      <c r="F186" s="99"/>
      <c r="G186" s="99"/>
      <c r="H186" s="99"/>
      <c r="I186" s="99"/>
      <c r="J186" s="99"/>
      <c r="K186" s="99"/>
    </row>
    <row r="187" spans="2:11">
      <c r="B187" s="100"/>
      <c r="C187" s="99"/>
      <c r="D187" s="99"/>
      <c r="E187" s="99"/>
      <c r="F187" s="99"/>
      <c r="G187" s="99"/>
      <c r="H187" s="99"/>
      <c r="I187" s="99"/>
      <c r="J187" s="99"/>
      <c r="K187" s="99"/>
    </row>
    <row r="188" spans="2:11">
      <c r="B188" s="100"/>
      <c r="C188" s="99"/>
      <c r="D188" s="99"/>
      <c r="E188" s="99"/>
      <c r="F188" s="99"/>
      <c r="G188" s="99"/>
      <c r="H188" s="99"/>
      <c r="I188" s="99"/>
      <c r="J188" s="99"/>
      <c r="K188" s="99"/>
    </row>
    <row r="189" spans="2:11">
      <c r="B189" s="100"/>
      <c r="C189" s="99"/>
      <c r="D189" s="99"/>
      <c r="E189" s="99"/>
      <c r="F189" s="99"/>
      <c r="G189" s="99"/>
      <c r="H189" s="99"/>
      <c r="I189" s="99"/>
      <c r="J189" s="99"/>
      <c r="K189" s="99"/>
    </row>
    <row r="190" spans="2:11">
      <c r="B190" s="100"/>
      <c r="C190" s="99"/>
      <c r="D190" s="99"/>
      <c r="E190" s="99"/>
      <c r="F190" s="99"/>
      <c r="G190" s="99"/>
      <c r="H190" s="99"/>
      <c r="I190" s="99"/>
      <c r="J190" s="99"/>
      <c r="K190" s="99"/>
    </row>
    <row r="191" spans="2:11">
      <c r="B191" s="100"/>
      <c r="C191" s="99"/>
      <c r="D191" s="99"/>
      <c r="E191" s="99"/>
      <c r="F191" s="99"/>
      <c r="G191" s="99"/>
      <c r="H191" s="99"/>
      <c r="I191" s="99"/>
      <c r="J191" s="99"/>
      <c r="K191" s="99"/>
    </row>
    <row r="192" spans="2:11">
      <c r="B192" s="100"/>
      <c r="C192" s="99"/>
      <c r="D192" s="99"/>
      <c r="E192" s="99"/>
      <c r="F192" s="99"/>
      <c r="G192" s="99"/>
      <c r="H192" s="99"/>
      <c r="I192" s="99"/>
      <c r="J192" s="99"/>
      <c r="K192" s="99"/>
    </row>
    <row r="193" spans="2:11">
      <c r="B193" s="100"/>
      <c r="C193" s="99"/>
      <c r="D193" s="99"/>
      <c r="E193" s="99"/>
      <c r="F193" s="99"/>
      <c r="G193" s="99"/>
      <c r="H193" s="99"/>
      <c r="I193" s="99"/>
      <c r="J193" s="99"/>
      <c r="K193" s="99"/>
    </row>
    <row r="194" spans="2:11">
      <c r="B194" s="100"/>
      <c r="C194" s="99"/>
      <c r="D194" s="99"/>
      <c r="E194" s="99"/>
      <c r="F194" s="99"/>
      <c r="G194" s="99"/>
      <c r="H194" s="99"/>
      <c r="I194" s="99"/>
      <c r="J194" s="99"/>
      <c r="K194" s="99"/>
    </row>
    <row r="195" spans="2:11">
      <c r="B195" s="100"/>
      <c r="C195" s="99"/>
      <c r="D195" s="99"/>
      <c r="E195" s="99"/>
      <c r="F195" s="99"/>
      <c r="G195" s="99"/>
      <c r="H195" s="99"/>
      <c r="I195" s="99"/>
      <c r="J195" s="99"/>
      <c r="K195" s="99"/>
    </row>
    <row r="196" spans="2:11">
      <c r="B196" s="100"/>
      <c r="C196" s="99"/>
      <c r="D196" s="99"/>
      <c r="E196" s="99"/>
      <c r="F196" s="99"/>
      <c r="G196" s="99"/>
      <c r="H196" s="99"/>
      <c r="I196" s="99"/>
      <c r="J196" s="99"/>
      <c r="K196" s="99"/>
    </row>
    <row r="197" spans="2:11">
      <c r="B197" s="100"/>
      <c r="C197" s="99"/>
      <c r="D197" s="99"/>
      <c r="E197" s="99"/>
      <c r="F197" s="99"/>
      <c r="G197" s="99"/>
      <c r="H197" s="99"/>
      <c r="I197" s="99"/>
      <c r="J197" s="99"/>
      <c r="K197" s="99"/>
    </row>
    <row r="198" spans="2:11">
      <c r="B198" s="100"/>
      <c r="C198" s="99"/>
      <c r="D198" s="99"/>
      <c r="E198" s="99"/>
      <c r="F198" s="99"/>
      <c r="G198" s="99"/>
      <c r="H198" s="99"/>
      <c r="I198" s="99"/>
      <c r="J198" s="99"/>
      <c r="K198" s="99"/>
    </row>
    <row r="199" spans="2:11">
      <c r="B199" s="100"/>
      <c r="C199" s="99"/>
      <c r="D199" s="99"/>
      <c r="E199" s="99"/>
      <c r="F199" s="99"/>
      <c r="G199" s="99"/>
      <c r="H199" s="99"/>
      <c r="I199" s="99"/>
      <c r="J199" s="99"/>
      <c r="K199" s="99"/>
    </row>
    <row r="200" spans="2:11">
      <c r="B200" s="100"/>
      <c r="C200" s="99"/>
      <c r="D200" s="99"/>
      <c r="E200" s="99"/>
      <c r="F200" s="99"/>
      <c r="G200" s="99"/>
      <c r="H200" s="99"/>
      <c r="I200" s="99"/>
      <c r="J200" s="99"/>
      <c r="K200" s="99"/>
    </row>
    <row r="201" spans="2:11">
      <c r="B201" s="100"/>
      <c r="C201" s="99"/>
      <c r="D201" s="99"/>
      <c r="E201" s="99"/>
      <c r="F201" s="99"/>
      <c r="G201" s="99"/>
      <c r="H201" s="99"/>
      <c r="I201" s="99"/>
      <c r="J201" s="99"/>
      <c r="K201" s="99"/>
    </row>
    <row r="202" spans="2:11">
      <c r="B202" s="100"/>
      <c r="C202" s="99"/>
      <c r="D202" s="99"/>
      <c r="E202" s="99"/>
      <c r="F202" s="99"/>
      <c r="G202" s="99"/>
      <c r="H202" s="99"/>
      <c r="I202" s="99"/>
      <c r="J202" s="99"/>
      <c r="K202" s="99"/>
    </row>
    <row r="203" spans="2:11">
      <c r="B203" s="100"/>
      <c r="C203" s="99"/>
      <c r="D203" s="99"/>
      <c r="E203" s="99"/>
      <c r="F203" s="99"/>
      <c r="G203" s="99"/>
      <c r="H203" s="99"/>
      <c r="I203" s="99"/>
      <c r="J203" s="99"/>
      <c r="K203" s="99"/>
    </row>
    <row r="204" spans="2:11">
      <c r="B204" s="100"/>
      <c r="C204" s="99"/>
      <c r="D204" s="99"/>
      <c r="E204" s="99"/>
      <c r="F204" s="99"/>
      <c r="G204" s="99"/>
      <c r="H204" s="99"/>
      <c r="I204" s="99"/>
      <c r="J204" s="99"/>
      <c r="K204" s="99"/>
    </row>
    <row r="205" spans="2:11">
      <c r="B205" s="100"/>
      <c r="C205" s="99"/>
      <c r="D205" s="99"/>
      <c r="E205" s="99"/>
      <c r="F205" s="99"/>
      <c r="G205" s="99"/>
      <c r="H205" s="99"/>
      <c r="I205" s="99"/>
      <c r="J205" s="99"/>
      <c r="K205" s="99"/>
    </row>
    <row r="206" spans="2:11">
      <c r="B206" s="100"/>
      <c r="C206" s="99"/>
      <c r="D206" s="99"/>
      <c r="E206" s="99"/>
      <c r="F206" s="99"/>
      <c r="G206" s="99"/>
      <c r="H206" s="99"/>
      <c r="I206" s="99"/>
      <c r="J206" s="99"/>
      <c r="K206" s="99"/>
    </row>
    <row r="207" spans="2:11">
      <c r="B207" s="100"/>
      <c r="C207" s="99"/>
      <c r="D207" s="99"/>
      <c r="E207" s="99"/>
      <c r="F207" s="99"/>
      <c r="G207" s="99"/>
      <c r="H207" s="99"/>
      <c r="I207" s="99"/>
      <c r="J207" s="99"/>
      <c r="K207" s="99"/>
    </row>
    <row r="208" spans="2:11">
      <c r="B208" s="100"/>
      <c r="C208" s="99"/>
      <c r="D208" s="99"/>
      <c r="E208" s="99"/>
      <c r="F208" s="99"/>
      <c r="G208" s="99"/>
      <c r="H208" s="99"/>
      <c r="I208" s="99"/>
      <c r="J208" s="99"/>
      <c r="K208" s="99"/>
    </row>
    <row r="209" spans="2:11">
      <c r="B209" s="100"/>
      <c r="C209" s="99"/>
      <c r="D209" s="99"/>
      <c r="E209" s="99"/>
      <c r="F209" s="99"/>
      <c r="G209" s="99"/>
      <c r="H209" s="99"/>
      <c r="I209" s="99"/>
      <c r="J209" s="99"/>
      <c r="K209" s="99"/>
    </row>
    <row r="210" spans="2:11">
      <c r="B210" s="100"/>
      <c r="C210" s="99"/>
      <c r="D210" s="99"/>
      <c r="E210" s="99"/>
      <c r="F210" s="99"/>
      <c r="G210" s="99"/>
      <c r="H210" s="99"/>
      <c r="I210" s="99"/>
      <c r="J210" s="99"/>
      <c r="K210" s="99"/>
    </row>
    <row r="211" spans="2:11">
      <c r="B211" s="100"/>
      <c r="C211" s="99"/>
      <c r="D211" s="99"/>
      <c r="E211" s="99"/>
      <c r="F211" s="99"/>
      <c r="G211" s="99"/>
      <c r="H211" s="99"/>
      <c r="I211" s="99"/>
      <c r="J211" s="99"/>
      <c r="K211" s="99"/>
    </row>
    <row r="212" spans="2:11">
      <c r="B212" s="100"/>
      <c r="C212" s="99"/>
      <c r="D212" s="99"/>
      <c r="E212" s="99"/>
      <c r="F212" s="99"/>
      <c r="G212" s="99"/>
      <c r="H212" s="99"/>
      <c r="I212" s="99"/>
      <c r="J212" s="99"/>
      <c r="K212" s="99"/>
    </row>
    <row r="213" spans="2:11">
      <c r="B213" s="100"/>
      <c r="C213" s="99"/>
      <c r="D213" s="99"/>
      <c r="E213" s="99"/>
      <c r="F213" s="99"/>
      <c r="G213" s="99"/>
      <c r="H213" s="99"/>
      <c r="I213" s="99"/>
      <c r="J213" s="99"/>
      <c r="K213" s="99"/>
    </row>
    <row r="214" spans="2:11">
      <c r="B214" s="100"/>
      <c r="C214" s="99"/>
      <c r="D214" s="99"/>
      <c r="E214" s="99"/>
      <c r="F214" s="99"/>
      <c r="G214" s="99"/>
      <c r="H214" s="99"/>
      <c r="I214" s="99"/>
      <c r="J214" s="99"/>
      <c r="K214" s="99"/>
    </row>
    <row r="215" spans="2:11">
      <c r="B215" s="100"/>
      <c r="C215" s="99"/>
      <c r="D215" s="99"/>
      <c r="E215" s="99"/>
      <c r="F215" s="99"/>
      <c r="G215" s="99"/>
      <c r="H215" s="99"/>
      <c r="I215" s="99"/>
      <c r="J215" s="99"/>
      <c r="K215" s="99"/>
    </row>
    <row r="216" spans="2:11">
      <c r="B216" s="100"/>
      <c r="C216" s="99"/>
      <c r="D216" s="99"/>
      <c r="E216" s="99"/>
      <c r="F216" s="99"/>
      <c r="G216" s="99"/>
      <c r="H216" s="99"/>
      <c r="I216" s="99"/>
      <c r="J216" s="99"/>
      <c r="K216" s="99"/>
    </row>
    <row r="217" spans="2:11">
      <c r="B217" s="100"/>
      <c r="C217" s="99"/>
      <c r="D217" s="99"/>
      <c r="E217" s="99"/>
      <c r="F217" s="99"/>
      <c r="G217" s="99"/>
      <c r="H217" s="99"/>
      <c r="I217" s="99"/>
      <c r="J217" s="99"/>
      <c r="K217" s="99"/>
    </row>
    <row r="218" spans="2:11">
      <c r="B218" s="100"/>
      <c r="C218" s="99"/>
      <c r="D218" s="99"/>
      <c r="E218" s="99"/>
      <c r="F218" s="99"/>
      <c r="G218" s="99"/>
      <c r="H218" s="99"/>
      <c r="I218" s="99"/>
      <c r="J218" s="99"/>
      <c r="K218" s="99"/>
    </row>
    <row r="219" spans="2:11">
      <c r="B219" s="100"/>
      <c r="C219" s="99"/>
      <c r="D219" s="99"/>
      <c r="E219" s="99"/>
      <c r="F219" s="99"/>
      <c r="G219" s="99"/>
      <c r="H219" s="99"/>
      <c r="I219" s="99"/>
      <c r="J219" s="99"/>
      <c r="K219" s="99"/>
    </row>
    <row r="220" spans="2:11">
      <c r="B220" s="100"/>
      <c r="C220" s="99"/>
      <c r="D220" s="99"/>
      <c r="E220" s="99"/>
      <c r="F220" s="99"/>
      <c r="G220" s="99"/>
      <c r="H220" s="99"/>
      <c r="I220" s="99"/>
      <c r="J220" s="99"/>
      <c r="K220" s="99"/>
    </row>
    <row r="221" spans="2:11">
      <c r="B221" s="100"/>
      <c r="C221" s="99"/>
      <c r="D221" s="99"/>
      <c r="E221" s="99"/>
      <c r="F221" s="99"/>
      <c r="G221" s="99"/>
      <c r="H221" s="99"/>
      <c r="I221" s="99"/>
      <c r="J221" s="99"/>
      <c r="K221" s="99"/>
    </row>
    <row r="222" spans="2:11">
      <c r="B222" s="100"/>
      <c r="C222" s="99"/>
      <c r="D222" s="99"/>
      <c r="E222" s="99"/>
      <c r="F222" s="99"/>
      <c r="G222" s="99"/>
      <c r="H222" s="99"/>
      <c r="I222" s="99"/>
      <c r="J222" s="99"/>
      <c r="K222" s="99"/>
    </row>
    <row r="223" spans="2:11">
      <c r="B223" s="100"/>
      <c r="C223" s="99"/>
      <c r="D223" s="99"/>
      <c r="E223" s="99"/>
      <c r="F223" s="99"/>
      <c r="G223" s="99"/>
      <c r="H223" s="99"/>
      <c r="I223" s="99"/>
      <c r="J223" s="99"/>
      <c r="K223" s="99"/>
    </row>
    <row r="224" spans="2:11">
      <c r="B224" s="100"/>
      <c r="C224" s="99"/>
      <c r="D224" s="99"/>
      <c r="E224" s="99"/>
      <c r="F224" s="99"/>
      <c r="G224" s="99"/>
      <c r="H224" s="99"/>
      <c r="I224" s="99"/>
      <c r="J224" s="99"/>
      <c r="K224" s="99"/>
    </row>
    <row r="225" spans="2:11">
      <c r="B225" s="100"/>
      <c r="C225" s="99"/>
      <c r="D225" s="99"/>
      <c r="E225" s="99"/>
      <c r="F225" s="99"/>
      <c r="G225" s="99"/>
      <c r="H225" s="99"/>
      <c r="I225" s="99"/>
      <c r="J225" s="99"/>
      <c r="K225" s="99"/>
    </row>
    <row r="226" spans="2:11">
      <c r="B226" s="100"/>
      <c r="C226" s="99"/>
      <c r="D226" s="99"/>
      <c r="E226" s="99"/>
      <c r="F226" s="99"/>
      <c r="G226" s="99"/>
      <c r="H226" s="99"/>
      <c r="I226" s="99"/>
      <c r="J226" s="99"/>
      <c r="K226" s="99"/>
    </row>
    <row r="227" spans="2:11">
      <c r="B227" s="100"/>
      <c r="C227" s="99"/>
      <c r="D227" s="99"/>
      <c r="E227" s="99"/>
      <c r="F227" s="99"/>
      <c r="G227" s="99"/>
      <c r="H227" s="99"/>
      <c r="I227" s="99"/>
      <c r="J227" s="99"/>
      <c r="K227" s="99"/>
    </row>
    <row r="228" spans="2:11">
      <c r="B228" s="100"/>
      <c r="C228" s="99"/>
      <c r="D228" s="99"/>
      <c r="E228" s="99"/>
      <c r="F228" s="99"/>
      <c r="G228" s="99"/>
      <c r="H228" s="99"/>
      <c r="I228" s="99"/>
      <c r="J228" s="99"/>
      <c r="K228" s="99"/>
    </row>
    <row r="229" spans="2:11">
      <c r="B229" s="100"/>
      <c r="C229" s="99"/>
      <c r="D229" s="99"/>
      <c r="E229" s="99"/>
      <c r="F229" s="99"/>
      <c r="G229" s="99"/>
      <c r="H229" s="99"/>
      <c r="I229" s="99"/>
      <c r="J229" s="99"/>
      <c r="K229" s="99"/>
    </row>
    <row r="230" spans="2:11">
      <c r="B230" s="100"/>
      <c r="C230" s="99"/>
      <c r="D230" s="99"/>
      <c r="E230" s="99"/>
      <c r="F230" s="99"/>
      <c r="G230" s="99"/>
      <c r="H230" s="99"/>
      <c r="I230" s="99"/>
      <c r="J230" s="99"/>
      <c r="K230" s="99"/>
    </row>
    <row r="231" spans="2:11">
      <c r="B231" s="100"/>
      <c r="C231" s="99"/>
      <c r="D231" s="99"/>
      <c r="E231" s="99"/>
      <c r="F231" s="99"/>
      <c r="G231" s="99"/>
      <c r="H231" s="99"/>
      <c r="I231" s="99"/>
      <c r="J231" s="99"/>
      <c r="K231" s="99"/>
    </row>
    <row r="232" spans="2:11">
      <c r="B232" s="100"/>
      <c r="C232" s="99"/>
      <c r="D232" s="99"/>
      <c r="E232" s="99"/>
      <c r="F232" s="99"/>
      <c r="G232" s="99"/>
      <c r="H232" s="99"/>
      <c r="I232" s="99"/>
      <c r="J232" s="99"/>
      <c r="K232" s="99"/>
    </row>
    <row r="233" spans="2:11">
      <c r="B233" s="100"/>
      <c r="C233" s="99"/>
      <c r="D233" s="99"/>
      <c r="E233" s="99"/>
      <c r="F233" s="99"/>
      <c r="G233" s="99"/>
      <c r="H233" s="99"/>
      <c r="I233" s="99"/>
      <c r="J233" s="99"/>
      <c r="K233" s="99"/>
    </row>
    <row r="234" spans="2:11">
      <c r="B234" s="100"/>
      <c r="C234" s="99"/>
      <c r="D234" s="99"/>
      <c r="E234" s="99"/>
      <c r="F234" s="99"/>
      <c r="G234" s="99"/>
      <c r="H234" s="99"/>
      <c r="I234" s="99"/>
      <c r="J234" s="99"/>
      <c r="K234" s="99"/>
    </row>
    <row r="235" spans="2:11">
      <c r="B235" s="100"/>
      <c r="C235" s="99"/>
      <c r="D235" s="99"/>
      <c r="E235" s="99"/>
      <c r="F235" s="99"/>
      <c r="G235" s="99"/>
      <c r="H235" s="99"/>
      <c r="I235" s="99"/>
      <c r="J235" s="99"/>
      <c r="K235" s="99"/>
    </row>
    <row r="236" spans="2:11">
      <c r="B236" s="100"/>
      <c r="C236" s="99"/>
      <c r="D236" s="99"/>
      <c r="E236" s="99"/>
      <c r="F236" s="99"/>
      <c r="G236" s="99"/>
      <c r="H236" s="99"/>
      <c r="I236" s="99"/>
      <c r="J236" s="99"/>
      <c r="K236" s="99"/>
    </row>
    <row r="237" spans="2:11">
      <c r="B237" s="100"/>
      <c r="C237" s="99"/>
      <c r="D237" s="99"/>
      <c r="E237" s="99"/>
      <c r="F237" s="99"/>
      <c r="G237" s="99"/>
      <c r="H237" s="99"/>
      <c r="I237" s="99"/>
      <c r="J237" s="99"/>
      <c r="K237" s="99"/>
    </row>
    <row r="238" spans="2:11">
      <c r="B238" s="100"/>
      <c r="C238" s="99"/>
      <c r="D238" s="99"/>
      <c r="E238" s="99"/>
      <c r="F238" s="99"/>
      <c r="G238" s="99"/>
      <c r="H238" s="99"/>
      <c r="I238" s="99"/>
      <c r="J238" s="99"/>
      <c r="K238" s="99"/>
    </row>
    <row r="239" spans="2:11">
      <c r="B239" s="100"/>
      <c r="C239" s="99"/>
      <c r="D239" s="99"/>
      <c r="E239" s="99"/>
      <c r="F239" s="99"/>
      <c r="G239" s="99"/>
      <c r="H239" s="99"/>
      <c r="I239" s="99"/>
      <c r="J239" s="99"/>
      <c r="K239" s="99"/>
    </row>
    <row r="240" spans="2:11">
      <c r="B240" s="100"/>
      <c r="C240" s="99"/>
      <c r="D240" s="99"/>
      <c r="E240" s="99"/>
      <c r="F240" s="99"/>
      <c r="G240" s="99"/>
      <c r="H240" s="99"/>
      <c r="I240" s="99"/>
      <c r="J240" s="99"/>
      <c r="K240" s="99"/>
    </row>
    <row r="241" spans="2:11">
      <c r="B241" s="100"/>
      <c r="C241" s="99"/>
      <c r="D241" s="99"/>
      <c r="E241" s="99"/>
      <c r="F241" s="99"/>
      <c r="G241" s="99"/>
      <c r="H241" s="99"/>
      <c r="I241" s="99"/>
      <c r="J241" s="99"/>
      <c r="K241" s="99"/>
    </row>
    <row r="242" spans="2:11">
      <c r="B242" s="100"/>
      <c r="C242" s="99"/>
      <c r="D242" s="99"/>
      <c r="E242" s="99"/>
      <c r="F242" s="99"/>
      <c r="G242" s="99"/>
      <c r="H242" s="99"/>
      <c r="I242" s="99"/>
      <c r="J242" s="99"/>
      <c r="K242" s="99"/>
    </row>
    <row r="243" spans="2:11">
      <c r="B243" s="100"/>
      <c r="C243" s="99"/>
      <c r="D243" s="99"/>
      <c r="E243" s="99"/>
      <c r="F243" s="99"/>
      <c r="G243" s="99"/>
      <c r="H243" s="99"/>
      <c r="I243" s="99"/>
      <c r="J243" s="99"/>
      <c r="K243" s="99"/>
    </row>
    <row r="244" spans="2:11">
      <c r="B244" s="100"/>
      <c r="C244" s="99"/>
      <c r="D244" s="99"/>
      <c r="E244" s="99"/>
      <c r="F244" s="99"/>
      <c r="G244" s="99"/>
      <c r="H244" s="99"/>
      <c r="I244" s="99"/>
      <c r="J244" s="99"/>
      <c r="K244" s="99"/>
    </row>
    <row r="245" spans="2:11">
      <c r="B245" s="100"/>
      <c r="C245" s="99"/>
      <c r="D245" s="99"/>
      <c r="E245" s="99"/>
      <c r="F245" s="99"/>
      <c r="G245" s="99"/>
      <c r="H245" s="99"/>
      <c r="I245" s="99"/>
      <c r="J245" s="99"/>
      <c r="K245" s="99"/>
    </row>
    <row r="246" spans="2:11">
      <c r="B246" s="100"/>
      <c r="C246" s="99"/>
      <c r="D246" s="99"/>
      <c r="E246" s="99"/>
      <c r="F246" s="99"/>
      <c r="G246" s="99"/>
      <c r="H246" s="99"/>
      <c r="I246" s="99"/>
      <c r="J246" s="99"/>
      <c r="K246" s="99"/>
    </row>
    <row r="247" spans="2:11">
      <c r="B247" s="100"/>
      <c r="C247" s="99"/>
      <c r="D247" s="99"/>
      <c r="E247" s="99"/>
      <c r="F247" s="99"/>
      <c r="G247" s="99"/>
      <c r="H247" s="99"/>
      <c r="I247" s="99"/>
      <c r="J247" s="99"/>
      <c r="K247" s="99"/>
    </row>
    <row r="248" spans="2:11">
      <c r="B248" s="100"/>
      <c r="C248" s="99"/>
      <c r="D248" s="99"/>
      <c r="E248" s="99"/>
      <c r="F248" s="99"/>
      <c r="G248" s="99"/>
      <c r="H248" s="99"/>
      <c r="I248" s="99"/>
      <c r="J248" s="99"/>
      <c r="K248" s="99"/>
    </row>
    <row r="249" spans="2:11">
      <c r="B249" s="100"/>
      <c r="C249" s="99"/>
      <c r="D249" s="99"/>
      <c r="E249" s="99"/>
      <c r="F249" s="99"/>
      <c r="G249" s="99"/>
      <c r="H249" s="99"/>
      <c r="I249" s="99"/>
      <c r="J249" s="99"/>
      <c r="K249" s="99"/>
    </row>
    <row r="250" spans="2:11">
      <c r="B250" s="100"/>
      <c r="C250" s="99"/>
      <c r="D250" s="99"/>
      <c r="E250" s="99"/>
      <c r="F250" s="99"/>
      <c r="G250" s="99"/>
      <c r="H250" s="99"/>
      <c r="I250" s="99"/>
      <c r="J250" s="99"/>
      <c r="K250" s="99"/>
    </row>
    <row r="251" spans="2:11">
      <c r="B251" s="100"/>
      <c r="C251" s="99"/>
      <c r="D251" s="99"/>
      <c r="E251" s="99"/>
      <c r="F251" s="99"/>
      <c r="G251" s="99"/>
      <c r="H251" s="99"/>
      <c r="I251" s="99"/>
      <c r="J251" s="99"/>
      <c r="K251" s="99"/>
    </row>
    <row r="252" spans="2:11">
      <c r="B252" s="100"/>
      <c r="C252" s="99"/>
      <c r="D252" s="99"/>
      <c r="E252" s="99"/>
      <c r="F252" s="99"/>
      <c r="G252" s="99"/>
      <c r="H252" s="99"/>
      <c r="I252" s="99"/>
      <c r="J252" s="99"/>
      <c r="K252" s="99"/>
    </row>
    <row r="253" spans="2:11">
      <c r="B253" s="100"/>
      <c r="C253" s="99"/>
      <c r="D253" s="99"/>
      <c r="E253" s="99"/>
      <c r="F253" s="99"/>
      <c r="G253" s="99"/>
      <c r="H253" s="99"/>
      <c r="I253" s="99"/>
      <c r="J253" s="99"/>
      <c r="K253" s="99"/>
    </row>
    <row r="254" spans="2:11">
      <c r="B254" s="100"/>
      <c r="C254" s="99"/>
      <c r="D254" s="99"/>
      <c r="E254" s="99"/>
      <c r="F254" s="99"/>
      <c r="G254" s="99"/>
      <c r="H254" s="99"/>
      <c r="I254" s="99"/>
      <c r="J254" s="99"/>
      <c r="K254" s="99"/>
    </row>
    <row r="255" spans="2:11">
      <c r="B255" s="100"/>
      <c r="C255" s="99"/>
      <c r="D255" s="99"/>
      <c r="E255" s="99"/>
      <c r="F255" s="99"/>
      <c r="G255" s="99"/>
      <c r="H255" s="99"/>
      <c r="I255" s="99"/>
      <c r="J255" s="99"/>
      <c r="K255" s="99"/>
    </row>
    <row r="256" spans="2:11">
      <c r="B256" s="100"/>
      <c r="C256" s="99"/>
      <c r="D256" s="99"/>
      <c r="E256" s="99"/>
      <c r="F256" s="99"/>
      <c r="G256" s="99"/>
      <c r="H256" s="99"/>
      <c r="I256" s="99"/>
      <c r="J256" s="99"/>
      <c r="K256" s="99"/>
    </row>
    <row r="257" spans="2:11">
      <c r="B257" s="100"/>
      <c r="C257" s="99"/>
      <c r="D257" s="99"/>
      <c r="E257" s="99"/>
      <c r="F257" s="99"/>
      <c r="G257" s="99"/>
      <c r="H257" s="99"/>
      <c r="I257" s="99"/>
      <c r="J257" s="99"/>
      <c r="K257" s="99"/>
    </row>
    <row r="258" spans="2:11">
      <c r="B258" s="100"/>
      <c r="C258" s="99"/>
      <c r="D258" s="99"/>
      <c r="E258" s="99"/>
      <c r="F258" s="99"/>
      <c r="G258" s="99"/>
      <c r="H258" s="99"/>
      <c r="I258" s="99"/>
      <c r="J258" s="99"/>
      <c r="K258" s="99"/>
    </row>
    <row r="259" spans="2:11">
      <c r="B259" s="100"/>
      <c r="C259" s="99"/>
      <c r="D259" s="99"/>
      <c r="E259" s="99"/>
      <c r="F259" s="99"/>
      <c r="G259" s="99"/>
      <c r="H259" s="99"/>
      <c r="I259" s="99"/>
      <c r="J259" s="99"/>
      <c r="K259" s="99"/>
    </row>
    <row r="260" spans="2:11">
      <c r="B260" s="100"/>
      <c r="C260" s="99"/>
      <c r="D260" s="99"/>
      <c r="E260" s="99"/>
      <c r="F260" s="99"/>
      <c r="G260" s="99"/>
      <c r="H260" s="99"/>
      <c r="I260" s="99"/>
      <c r="J260" s="99"/>
      <c r="K260" s="99"/>
    </row>
    <row r="261" spans="2:11">
      <c r="B261" s="100"/>
      <c r="C261" s="99"/>
      <c r="D261" s="99"/>
      <c r="E261" s="99"/>
      <c r="F261" s="99"/>
      <c r="G261" s="99"/>
      <c r="H261" s="99"/>
      <c r="I261" s="99"/>
      <c r="J261" s="99"/>
      <c r="K261" s="99"/>
    </row>
    <row r="262" spans="2:11">
      <c r="B262" s="100"/>
      <c r="C262" s="99"/>
      <c r="D262" s="99"/>
      <c r="E262" s="99"/>
      <c r="F262" s="99"/>
      <c r="G262" s="99"/>
      <c r="H262" s="99"/>
      <c r="I262" s="99"/>
      <c r="J262" s="99"/>
      <c r="K262" s="99"/>
    </row>
    <row r="263" spans="2:11">
      <c r="B263" s="100"/>
      <c r="C263" s="99"/>
      <c r="D263" s="99"/>
      <c r="E263" s="99"/>
      <c r="F263" s="99"/>
      <c r="G263" s="99"/>
      <c r="H263" s="99"/>
      <c r="I263" s="99"/>
      <c r="J263" s="99"/>
      <c r="K263" s="99"/>
    </row>
    <row r="264" spans="2:11">
      <c r="B264" s="100"/>
      <c r="C264" s="99"/>
      <c r="D264" s="99"/>
      <c r="E264" s="99"/>
      <c r="F264" s="99"/>
      <c r="G264" s="99"/>
      <c r="H264" s="99"/>
      <c r="I264" s="99"/>
      <c r="J264" s="99"/>
      <c r="K264" s="99"/>
    </row>
    <row r="265" spans="2:11">
      <c r="B265" s="100"/>
      <c r="C265" s="99"/>
      <c r="D265" s="99"/>
      <c r="E265" s="99"/>
      <c r="F265" s="99"/>
      <c r="G265" s="99"/>
      <c r="H265" s="99"/>
      <c r="I265" s="99"/>
      <c r="J265" s="99"/>
      <c r="K265" s="99"/>
    </row>
    <row r="266" spans="2:11">
      <c r="B266" s="100"/>
      <c r="C266" s="99"/>
      <c r="D266" s="99"/>
      <c r="E266" s="99"/>
      <c r="F266" s="99"/>
      <c r="G266" s="99"/>
      <c r="H266" s="99"/>
      <c r="I266" s="99"/>
      <c r="J266" s="99"/>
      <c r="K266" s="99"/>
    </row>
    <row r="267" spans="2:11">
      <c r="B267" s="100"/>
      <c r="C267" s="99"/>
      <c r="D267" s="99"/>
      <c r="E267" s="99"/>
      <c r="F267" s="99"/>
      <c r="G267" s="99"/>
      <c r="H267" s="99"/>
      <c r="I267" s="99"/>
      <c r="J267" s="99"/>
      <c r="K267" s="99"/>
    </row>
    <row r="268" spans="2:11">
      <c r="B268" s="100"/>
      <c r="C268" s="99"/>
      <c r="D268" s="99"/>
      <c r="E268" s="99"/>
      <c r="F268" s="99"/>
      <c r="G268" s="99"/>
      <c r="H268" s="99"/>
      <c r="I268" s="99"/>
      <c r="J268" s="99"/>
      <c r="K268" s="99"/>
    </row>
    <row r="269" spans="2:11">
      <c r="B269" s="100"/>
      <c r="C269" s="99"/>
      <c r="D269" s="99"/>
      <c r="E269" s="99"/>
      <c r="F269" s="99"/>
      <c r="G269" s="99"/>
      <c r="H269" s="99"/>
      <c r="I269" s="99"/>
      <c r="J269" s="99"/>
      <c r="K269" s="99"/>
    </row>
    <row r="270" spans="2:11">
      <c r="B270" s="100"/>
      <c r="C270" s="99"/>
      <c r="D270" s="99"/>
      <c r="E270" s="99"/>
      <c r="F270" s="99"/>
      <c r="G270" s="99"/>
      <c r="H270" s="99"/>
      <c r="I270" s="99"/>
      <c r="J270" s="99"/>
      <c r="K270" s="99"/>
    </row>
    <row r="271" spans="2:11">
      <c r="B271" s="100"/>
      <c r="C271" s="99"/>
      <c r="D271" s="99"/>
      <c r="E271" s="99"/>
      <c r="F271" s="99"/>
      <c r="G271" s="99"/>
      <c r="H271" s="99"/>
      <c r="I271" s="99"/>
      <c r="J271" s="99"/>
      <c r="K271" s="99"/>
    </row>
    <row r="272" spans="2:11">
      <c r="B272" s="100"/>
      <c r="C272" s="99"/>
      <c r="D272" s="99"/>
      <c r="E272" s="99"/>
      <c r="F272" s="99"/>
      <c r="G272" s="99"/>
      <c r="H272" s="99"/>
      <c r="I272" s="99"/>
      <c r="J272" s="99"/>
      <c r="K272" s="99"/>
    </row>
    <row r="273" spans="2:11">
      <c r="B273" s="100"/>
      <c r="C273" s="99"/>
      <c r="D273" s="99"/>
      <c r="E273" s="99"/>
      <c r="F273" s="99"/>
      <c r="G273" s="99"/>
      <c r="H273" s="99"/>
      <c r="I273" s="99"/>
      <c r="J273" s="99"/>
      <c r="K273" s="99"/>
    </row>
    <row r="274" spans="2:11">
      <c r="B274" s="100"/>
      <c r="C274" s="99"/>
      <c r="D274" s="99"/>
      <c r="E274" s="99"/>
      <c r="F274" s="99"/>
      <c r="G274" s="99"/>
      <c r="H274" s="99"/>
      <c r="I274" s="99"/>
      <c r="J274" s="99"/>
      <c r="K274" s="99"/>
    </row>
    <row r="275" spans="2:11">
      <c r="B275" s="100"/>
      <c r="C275" s="99"/>
      <c r="D275" s="99"/>
      <c r="E275" s="99"/>
      <c r="F275" s="99"/>
      <c r="G275" s="99"/>
      <c r="H275" s="99"/>
      <c r="I275" s="99"/>
      <c r="J275" s="99"/>
      <c r="K275" s="99"/>
    </row>
    <row r="276" spans="2:11">
      <c r="B276" s="100"/>
      <c r="C276" s="99"/>
      <c r="D276" s="99"/>
      <c r="E276" s="99"/>
      <c r="F276" s="99"/>
      <c r="G276" s="99"/>
      <c r="H276" s="99"/>
      <c r="I276" s="99"/>
      <c r="J276" s="99"/>
      <c r="K276" s="99"/>
    </row>
    <row r="277" spans="2:11">
      <c r="B277" s="100"/>
      <c r="C277" s="99"/>
      <c r="D277" s="99"/>
      <c r="E277" s="99"/>
      <c r="F277" s="99"/>
      <c r="G277" s="99"/>
      <c r="H277" s="99"/>
      <c r="I277" s="99"/>
      <c r="J277" s="99"/>
      <c r="K277" s="99"/>
    </row>
    <row r="278" spans="2:11">
      <c r="B278" s="100"/>
      <c r="C278" s="99"/>
      <c r="D278" s="99"/>
      <c r="E278" s="99"/>
      <c r="F278" s="99"/>
      <c r="G278" s="99"/>
      <c r="H278" s="99"/>
      <c r="I278" s="99"/>
      <c r="J278" s="99"/>
      <c r="K278" s="99"/>
    </row>
    <row r="279" spans="2:11">
      <c r="B279" s="100"/>
      <c r="C279" s="99"/>
      <c r="D279" s="99"/>
      <c r="E279" s="99"/>
      <c r="F279" s="99"/>
      <c r="G279" s="99"/>
      <c r="H279" s="99"/>
      <c r="I279" s="99"/>
      <c r="J279" s="99"/>
      <c r="K279" s="99"/>
    </row>
    <row r="280" spans="2:11">
      <c r="B280" s="100"/>
      <c r="C280" s="99"/>
      <c r="D280" s="99"/>
      <c r="E280" s="99"/>
      <c r="F280" s="99"/>
      <c r="G280" s="99"/>
      <c r="H280" s="99"/>
      <c r="I280" s="99"/>
      <c r="J280" s="99"/>
      <c r="K280" s="99"/>
    </row>
    <row r="281" spans="2:11">
      <c r="B281" s="100"/>
      <c r="C281" s="99"/>
      <c r="D281" s="99"/>
      <c r="E281" s="99"/>
      <c r="F281" s="99"/>
      <c r="G281" s="99"/>
      <c r="H281" s="99"/>
      <c r="I281" s="99"/>
      <c r="J281" s="99"/>
      <c r="K281" s="99"/>
    </row>
    <row r="282" spans="2:11">
      <c r="B282" s="100"/>
      <c r="C282" s="99"/>
      <c r="D282" s="99"/>
      <c r="E282" s="99"/>
      <c r="F282" s="99"/>
      <c r="G282" s="99"/>
      <c r="H282" s="99"/>
      <c r="I282" s="99"/>
      <c r="J282" s="99"/>
      <c r="K282" s="99"/>
    </row>
    <row r="283" spans="2:11">
      <c r="B283" s="100"/>
      <c r="C283" s="99"/>
      <c r="D283" s="99"/>
      <c r="E283" s="99"/>
      <c r="F283" s="99"/>
      <c r="G283" s="99"/>
      <c r="H283" s="99"/>
      <c r="I283" s="99"/>
      <c r="J283" s="99"/>
      <c r="K283" s="99"/>
    </row>
    <row r="284" spans="2:11">
      <c r="B284" s="100"/>
      <c r="C284" s="99"/>
      <c r="D284" s="99"/>
      <c r="E284" s="99"/>
      <c r="F284" s="99"/>
      <c r="G284" s="99"/>
      <c r="H284" s="99"/>
      <c r="I284" s="99"/>
      <c r="J284" s="99"/>
      <c r="K284" s="99"/>
    </row>
    <row r="285" spans="2:11">
      <c r="B285" s="100"/>
      <c r="C285" s="99"/>
      <c r="D285" s="99"/>
      <c r="E285" s="99"/>
      <c r="F285" s="99"/>
      <c r="G285" s="99"/>
      <c r="H285" s="99"/>
      <c r="I285" s="99"/>
      <c r="J285" s="99"/>
      <c r="K285" s="99"/>
    </row>
    <row r="286" spans="2:11">
      <c r="B286" s="100"/>
      <c r="C286" s="99"/>
      <c r="D286" s="99"/>
      <c r="E286" s="99"/>
      <c r="F286" s="99"/>
      <c r="G286" s="99"/>
      <c r="H286" s="99"/>
      <c r="I286" s="99"/>
      <c r="J286" s="99"/>
      <c r="K286" s="99"/>
    </row>
    <row r="287" spans="2:11">
      <c r="B287" s="100"/>
      <c r="C287" s="99"/>
      <c r="D287" s="99"/>
      <c r="E287" s="99"/>
      <c r="F287" s="99"/>
      <c r="G287" s="99"/>
      <c r="H287" s="99"/>
      <c r="I287" s="99"/>
      <c r="J287" s="99"/>
      <c r="K287" s="99"/>
    </row>
    <row r="288" spans="2:11">
      <c r="B288" s="100"/>
      <c r="C288" s="99"/>
      <c r="D288" s="99"/>
      <c r="E288" s="99"/>
      <c r="F288" s="99"/>
      <c r="G288" s="99"/>
      <c r="H288" s="99"/>
      <c r="I288" s="99"/>
      <c r="J288" s="99"/>
      <c r="K288" s="99"/>
    </row>
    <row r="289" spans="2:11">
      <c r="B289" s="100"/>
      <c r="C289" s="99"/>
      <c r="D289" s="99"/>
      <c r="E289" s="99"/>
      <c r="F289" s="99"/>
      <c r="G289" s="99"/>
      <c r="H289" s="99"/>
      <c r="I289" s="99"/>
      <c r="J289" s="99"/>
      <c r="K289" s="99"/>
    </row>
    <row r="290" spans="2:11">
      <c r="B290" s="100"/>
      <c r="C290" s="99"/>
      <c r="D290" s="99"/>
      <c r="E290" s="99"/>
      <c r="F290" s="99"/>
      <c r="G290" s="99"/>
      <c r="H290" s="99"/>
      <c r="I290" s="99"/>
      <c r="J290" s="99"/>
      <c r="K290" s="99"/>
    </row>
    <row r="291" spans="2:11">
      <c r="B291" s="100"/>
      <c r="C291" s="99"/>
      <c r="D291" s="99"/>
      <c r="E291" s="99"/>
      <c r="F291" s="99"/>
      <c r="G291" s="99"/>
      <c r="H291" s="99"/>
      <c r="I291" s="99"/>
      <c r="J291" s="99"/>
      <c r="K291" s="99"/>
    </row>
    <row r="292" spans="2:11">
      <c r="B292" s="100"/>
      <c r="C292" s="99"/>
      <c r="D292" s="99"/>
      <c r="E292" s="99"/>
      <c r="F292" s="99"/>
      <c r="G292" s="99"/>
      <c r="H292" s="99"/>
      <c r="I292" s="99"/>
      <c r="J292" s="99"/>
      <c r="K292" s="99"/>
    </row>
    <row r="293" spans="2:11">
      <c r="B293" s="100"/>
      <c r="C293" s="99"/>
      <c r="D293" s="99"/>
      <c r="E293" s="99"/>
      <c r="F293" s="99"/>
      <c r="G293" s="99"/>
      <c r="H293" s="99"/>
      <c r="I293" s="99"/>
      <c r="J293" s="99"/>
      <c r="K293" s="99"/>
    </row>
    <row r="294" spans="2:11">
      <c r="B294" s="100"/>
      <c r="C294" s="99"/>
      <c r="D294" s="99"/>
      <c r="E294" s="99"/>
      <c r="F294" s="99"/>
      <c r="G294" s="99"/>
      <c r="H294" s="99"/>
      <c r="I294" s="99"/>
      <c r="J294" s="99"/>
      <c r="K294" s="99"/>
    </row>
    <row r="295" spans="2:11">
      <c r="B295" s="100"/>
      <c r="C295" s="99"/>
      <c r="D295" s="99"/>
      <c r="E295" s="99"/>
      <c r="F295" s="99"/>
      <c r="G295" s="99"/>
      <c r="H295" s="99"/>
      <c r="I295" s="99"/>
      <c r="J295" s="99"/>
      <c r="K295" s="99"/>
    </row>
    <row r="296" spans="2:11">
      <c r="B296" s="100"/>
      <c r="C296" s="99"/>
      <c r="D296" s="99"/>
      <c r="E296" s="99"/>
      <c r="F296" s="99"/>
      <c r="G296" s="99"/>
      <c r="H296" s="99"/>
      <c r="I296" s="99"/>
      <c r="J296" s="99"/>
      <c r="K296" s="99"/>
    </row>
    <row r="297" spans="2:11">
      <c r="B297" s="100"/>
      <c r="C297" s="99"/>
      <c r="D297" s="99"/>
      <c r="E297" s="99"/>
      <c r="F297" s="99"/>
      <c r="G297" s="99"/>
      <c r="H297" s="99"/>
      <c r="I297" s="99"/>
      <c r="J297" s="99"/>
      <c r="K297" s="99"/>
    </row>
    <row r="298" spans="2:11">
      <c r="B298" s="100"/>
      <c r="C298" s="99"/>
      <c r="D298" s="99"/>
      <c r="E298" s="99"/>
      <c r="F298" s="99"/>
      <c r="G298" s="99"/>
      <c r="H298" s="99"/>
      <c r="I298" s="99"/>
      <c r="J298" s="99"/>
      <c r="K298" s="99"/>
    </row>
    <row r="299" spans="2:11">
      <c r="B299" s="100"/>
      <c r="C299" s="99"/>
      <c r="D299" s="99"/>
      <c r="E299" s="99"/>
      <c r="F299" s="99"/>
      <c r="G299" s="99"/>
      <c r="H299" s="99"/>
      <c r="I299" s="99"/>
      <c r="J299" s="99"/>
      <c r="K299" s="99"/>
    </row>
    <row r="300" spans="2:11">
      <c r="B300" s="100"/>
      <c r="C300" s="99"/>
      <c r="D300" s="99"/>
      <c r="E300" s="99"/>
      <c r="F300" s="99"/>
      <c r="G300" s="99"/>
      <c r="H300" s="99"/>
      <c r="I300" s="99"/>
      <c r="J300" s="99"/>
      <c r="K300" s="99"/>
    </row>
    <row r="301" spans="2:11">
      <c r="B301" s="100"/>
      <c r="C301" s="99"/>
      <c r="D301" s="99"/>
      <c r="E301" s="99"/>
      <c r="F301" s="99"/>
      <c r="G301" s="99"/>
      <c r="H301" s="99"/>
      <c r="I301" s="99"/>
      <c r="J301" s="99"/>
      <c r="K301" s="99"/>
    </row>
    <row r="302" spans="2:11">
      <c r="B302" s="100"/>
      <c r="C302" s="99"/>
      <c r="D302" s="99"/>
      <c r="E302" s="99"/>
      <c r="F302" s="99"/>
      <c r="G302" s="99"/>
      <c r="H302" s="99"/>
      <c r="I302" s="99"/>
      <c r="J302" s="99"/>
      <c r="K302" s="99"/>
    </row>
    <row r="303" spans="2:11">
      <c r="B303" s="100"/>
      <c r="C303" s="99"/>
      <c r="D303" s="99"/>
      <c r="E303" s="99"/>
      <c r="F303" s="99"/>
      <c r="G303" s="99"/>
      <c r="H303" s="99"/>
      <c r="I303" s="99"/>
      <c r="J303" s="99"/>
      <c r="K303" s="99"/>
    </row>
    <row r="304" spans="2:11">
      <c r="B304" s="100"/>
      <c r="C304" s="99"/>
      <c r="D304" s="99"/>
      <c r="E304" s="99"/>
      <c r="F304" s="99"/>
      <c r="G304" s="99"/>
      <c r="H304" s="99"/>
      <c r="I304" s="99"/>
      <c r="J304" s="99"/>
      <c r="K304" s="99"/>
    </row>
    <row r="305" spans="2:11">
      <c r="B305" s="100"/>
      <c r="C305" s="99"/>
      <c r="D305" s="99"/>
      <c r="E305" s="99"/>
      <c r="F305" s="99"/>
      <c r="G305" s="99"/>
      <c r="H305" s="99"/>
      <c r="I305" s="99"/>
      <c r="J305" s="99"/>
      <c r="K305" s="99"/>
    </row>
    <row r="306" spans="2:11">
      <c r="B306" s="100"/>
      <c r="C306" s="99"/>
      <c r="D306" s="99"/>
      <c r="E306" s="99"/>
      <c r="F306" s="99"/>
      <c r="G306" s="99"/>
      <c r="H306" s="99"/>
      <c r="I306" s="99"/>
      <c r="J306" s="99"/>
      <c r="K306" s="99"/>
    </row>
    <row r="307" spans="2:11">
      <c r="B307" s="100"/>
      <c r="C307" s="99"/>
      <c r="D307" s="99"/>
      <c r="E307" s="99"/>
      <c r="F307" s="99"/>
      <c r="G307" s="99"/>
      <c r="H307" s="99"/>
      <c r="I307" s="99"/>
      <c r="J307" s="99"/>
      <c r="K307" s="99"/>
    </row>
    <row r="308" spans="2:11">
      <c r="B308" s="100"/>
      <c r="C308" s="99"/>
      <c r="D308" s="99"/>
      <c r="E308" s="99"/>
      <c r="F308" s="99"/>
      <c r="G308" s="99"/>
      <c r="H308" s="99"/>
      <c r="I308" s="99"/>
      <c r="J308" s="99"/>
      <c r="K308" s="99"/>
    </row>
    <row r="309" spans="2:11">
      <c r="B309" s="100"/>
      <c r="C309" s="99"/>
      <c r="D309" s="99"/>
      <c r="E309" s="99"/>
      <c r="F309" s="99"/>
      <c r="G309" s="99"/>
      <c r="H309" s="99"/>
      <c r="I309" s="99"/>
      <c r="J309" s="99"/>
      <c r="K309" s="99"/>
    </row>
    <row r="310" spans="2:11">
      <c r="B310" s="100"/>
      <c r="C310" s="99"/>
      <c r="D310" s="99"/>
      <c r="E310" s="99"/>
      <c r="F310" s="99"/>
      <c r="G310" s="99"/>
      <c r="H310" s="99"/>
      <c r="I310" s="99"/>
      <c r="J310" s="99"/>
      <c r="K310" s="99"/>
    </row>
    <row r="311" spans="2:11">
      <c r="B311" s="100"/>
      <c r="C311" s="99"/>
      <c r="D311" s="99"/>
      <c r="E311" s="99"/>
      <c r="F311" s="99"/>
      <c r="G311" s="99"/>
      <c r="H311" s="99"/>
      <c r="I311" s="99"/>
      <c r="J311" s="99"/>
      <c r="K311" s="99"/>
    </row>
    <row r="312" spans="2:11">
      <c r="B312" s="100"/>
      <c r="C312" s="99"/>
      <c r="D312" s="99"/>
      <c r="E312" s="99"/>
      <c r="F312" s="99"/>
      <c r="G312" s="99"/>
      <c r="H312" s="99"/>
      <c r="I312" s="99"/>
      <c r="J312" s="99"/>
      <c r="K312" s="99"/>
    </row>
    <row r="313" spans="2:11">
      <c r="B313" s="100"/>
      <c r="C313" s="99"/>
      <c r="D313" s="99"/>
      <c r="E313" s="99"/>
      <c r="F313" s="99"/>
      <c r="G313" s="99"/>
      <c r="H313" s="99"/>
      <c r="I313" s="99"/>
      <c r="J313" s="99"/>
      <c r="K313" s="99"/>
    </row>
    <row r="314" spans="2:11">
      <c r="B314" s="100"/>
      <c r="C314" s="99"/>
      <c r="D314" s="99"/>
      <c r="E314" s="99"/>
      <c r="F314" s="99"/>
      <c r="G314" s="99"/>
      <c r="H314" s="99"/>
      <c r="I314" s="99"/>
      <c r="J314" s="99"/>
      <c r="K314" s="99"/>
    </row>
    <row r="315" spans="2:11">
      <c r="B315" s="100"/>
      <c r="C315" s="99"/>
      <c r="D315" s="99"/>
      <c r="E315" s="99"/>
      <c r="F315" s="99"/>
      <c r="G315" s="99"/>
      <c r="H315" s="99"/>
      <c r="I315" s="99"/>
      <c r="J315" s="99"/>
      <c r="K315" s="99"/>
    </row>
    <row r="316" spans="2:11">
      <c r="B316" s="100"/>
      <c r="C316" s="99"/>
      <c r="D316" s="99"/>
      <c r="E316" s="99"/>
      <c r="F316" s="99"/>
      <c r="G316" s="99"/>
      <c r="H316" s="99"/>
      <c r="I316" s="99"/>
      <c r="J316" s="99"/>
      <c r="K316" s="99"/>
    </row>
    <row r="317" spans="2:11">
      <c r="B317" s="100"/>
      <c r="C317" s="99"/>
      <c r="D317" s="99"/>
      <c r="E317" s="99"/>
      <c r="F317" s="99"/>
      <c r="G317" s="99"/>
      <c r="H317" s="99"/>
      <c r="I317" s="99"/>
      <c r="J317" s="99"/>
      <c r="K317" s="99"/>
    </row>
    <row r="318" spans="2:11">
      <c r="B318" s="100"/>
      <c r="C318" s="99"/>
      <c r="D318" s="99"/>
      <c r="E318" s="99"/>
      <c r="F318" s="99"/>
      <c r="G318" s="99"/>
      <c r="H318" s="99"/>
      <c r="I318" s="99"/>
      <c r="J318" s="99"/>
      <c r="K318" s="99"/>
    </row>
    <row r="319" spans="2:11">
      <c r="B319" s="100"/>
      <c r="C319" s="99"/>
      <c r="D319" s="99"/>
      <c r="E319" s="99"/>
      <c r="F319" s="99"/>
      <c r="G319" s="99"/>
      <c r="H319" s="99"/>
      <c r="I319" s="99"/>
      <c r="J319" s="99"/>
      <c r="K319" s="99"/>
    </row>
    <row r="320" spans="2:11">
      <c r="B320" s="100"/>
      <c r="C320" s="99"/>
      <c r="D320" s="99"/>
      <c r="E320" s="99"/>
      <c r="F320" s="99"/>
      <c r="G320" s="99"/>
      <c r="H320" s="99"/>
      <c r="I320" s="99"/>
      <c r="J320" s="99"/>
      <c r="K320" s="99"/>
    </row>
    <row r="321" spans="2:11">
      <c r="B321" s="100"/>
      <c r="C321" s="99"/>
      <c r="D321" s="99"/>
      <c r="E321" s="99"/>
      <c r="F321" s="99"/>
      <c r="G321" s="99"/>
      <c r="H321" s="99"/>
      <c r="I321" s="99"/>
      <c r="J321" s="99"/>
      <c r="K321" s="99"/>
    </row>
    <row r="322" spans="2:11">
      <c r="B322" s="100"/>
      <c r="C322" s="99"/>
      <c r="D322" s="99"/>
      <c r="E322" s="99"/>
      <c r="F322" s="99"/>
      <c r="G322" s="99"/>
      <c r="H322" s="99"/>
      <c r="I322" s="99"/>
      <c r="J322" s="99"/>
      <c r="K322" s="99"/>
    </row>
    <row r="323" spans="2:11">
      <c r="B323" s="100"/>
      <c r="C323" s="99"/>
      <c r="D323" s="99"/>
      <c r="E323" s="99"/>
      <c r="F323" s="99"/>
      <c r="G323" s="99"/>
      <c r="H323" s="99"/>
      <c r="I323" s="99"/>
      <c r="J323" s="99"/>
      <c r="K323" s="99"/>
    </row>
    <row r="324" spans="2:11">
      <c r="B324" s="100"/>
      <c r="C324" s="99"/>
      <c r="D324" s="99"/>
      <c r="E324" s="99"/>
      <c r="F324" s="99"/>
      <c r="G324" s="99"/>
      <c r="H324" s="99"/>
      <c r="I324" s="99"/>
      <c r="J324" s="99"/>
      <c r="K324" s="99"/>
    </row>
    <row r="325" spans="2:11">
      <c r="B325" s="100"/>
      <c r="C325" s="99"/>
      <c r="D325" s="99"/>
      <c r="E325" s="99"/>
      <c r="F325" s="99"/>
      <c r="G325" s="99"/>
      <c r="H325" s="99"/>
      <c r="I325" s="99"/>
      <c r="J325" s="99"/>
      <c r="K325" s="99"/>
    </row>
    <row r="326" spans="2:11">
      <c r="B326" s="100"/>
      <c r="C326" s="99"/>
      <c r="D326" s="99"/>
      <c r="E326" s="99"/>
      <c r="F326" s="99"/>
      <c r="G326" s="99"/>
      <c r="H326" s="99"/>
      <c r="I326" s="99"/>
      <c r="J326" s="99"/>
      <c r="K326" s="99"/>
    </row>
    <row r="327" spans="2:11">
      <c r="B327" s="100"/>
      <c r="C327" s="99"/>
      <c r="D327" s="99"/>
      <c r="E327" s="99"/>
      <c r="F327" s="99"/>
      <c r="G327" s="99"/>
      <c r="H327" s="99"/>
      <c r="I327" s="99"/>
      <c r="J327" s="99"/>
      <c r="K327" s="99"/>
    </row>
    <row r="328" spans="2:11">
      <c r="B328" s="100"/>
      <c r="C328" s="99"/>
      <c r="D328" s="99"/>
      <c r="E328" s="99"/>
      <c r="F328" s="99"/>
      <c r="G328" s="99"/>
      <c r="H328" s="99"/>
      <c r="I328" s="99"/>
      <c r="J328" s="99"/>
      <c r="K328" s="99"/>
    </row>
    <row r="329" spans="2:11">
      <c r="B329" s="100"/>
      <c r="C329" s="99"/>
      <c r="D329" s="99"/>
      <c r="E329" s="99"/>
      <c r="F329" s="99"/>
      <c r="G329" s="99"/>
      <c r="H329" s="99"/>
      <c r="I329" s="99"/>
      <c r="J329" s="99"/>
      <c r="K329" s="99"/>
    </row>
    <row r="330" spans="2:11">
      <c r="B330" s="100"/>
      <c r="C330" s="99"/>
      <c r="D330" s="99"/>
      <c r="E330" s="99"/>
      <c r="F330" s="99"/>
      <c r="G330" s="99"/>
      <c r="H330" s="99"/>
      <c r="I330" s="99"/>
      <c r="J330" s="99"/>
      <c r="K330" s="99"/>
    </row>
    <row r="331" spans="2:11">
      <c r="B331" s="100"/>
      <c r="C331" s="99"/>
      <c r="D331" s="99"/>
      <c r="E331" s="99"/>
      <c r="F331" s="99"/>
      <c r="G331" s="99"/>
      <c r="H331" s="99"/>
      <c r="I331" s="99"/>
      <c r="J331" s="99"/>
      <c r="K331" s="99"/>
    </row>
    <row r="332" spans="2:11">
      <c r="B332" s="100"/>
      <c r="C332" s="99"/>
      <c r="D332" s="99"/>
      <c r="E332" s="99"/>
      <c r="F332" s="99"/>
      <c r="G332" s="99"/>
      <c r="H332" s="99"/>
      <c r="I332" s="99"/>
      <c r="J332" s="99"/>
      <c r="K332" s="99"/>
    </row>
    <row r="333" spans="2:11">
      <c r="B333" s="100"/>
      <c r="C333" s="99"/>
      <c r="D333" s="99"/>
      <c r="E333" s="99"/>
      <c r="F333" s="99"/>
      <c r="G333" s="99"/>
      <c r="H333" s="99"/>
      <c r="I333" s="99"/>
      <c r="J333" s="99"/>
      <c r="K333" s="99"/>
    </row>
    <row r="334" spans="2:11">
      <c r="B334" s="100"/>
      <c r="C334" s="99"/>
      <c r="D334" s="99"/>
      <c r="E334" s="99"/>
      <c r="F334" s="99"/>
      <c r="G334" s="99"/>
      <c r="H334" s="99"/>
      <c r="I334" s="99"/>
      <c r="J334" s="99"/>
      <c r="K334" s="99"/>
    </row>
    <row r="335" spans="2:11">
      <c r="B335" s="100"/>
      <c r="C335" s="99"/>
      <c r="D335" s="99"/>
      <c r="E335" s="99"/>
      <c r="F335" s="99"/>
      <c r="G335" s="99"/>
      <c r="H335" s="99"/>
      <c r="I335" s="99"/>
      <c r="J335" s="99"/>
      <c r="K335" s="99"/>
    </row>
    <row r="336" spans="2:11">
      <c r="B336" s="100"/>
      <c r="C336" s="99"/>
      <c r="D336" s="99"/>
      <c r="E336" s="99"/>
      <c r="F336" s="99"/>
      <c r="G336" s="99"/>
      <c r="H336" s="99"/>
      <c r="I336" s="99"/>
      <c r="J336" s="99"/>
      <c r="K336" s="99"/>
    </row>
    <row r="337" spans="2:11">
      <c r="B337" s="100"/>
      <c r="C337" s="99"/>
      <c r="D337" s="99"/>
      <c r="E337" s="99"/>
      <c r="F337" s="99"/>
      <c r="G337" s="99"/>
      <c r="H337" s="99"/>
      <c r="I337" s="99"/>
      <c r="J337" s="99"/>
      <c r="K337" s="99"/>
    </row>
    <row r="338" spans="2:11">
      <c r="B338" s="100"/>
      <c r="C338" s="99"/>
      <c r="D338" s="99"/>
      <c r="E338" s="99"/>
      <c r="F338" s="99"/>
      <c r="G338" s="99"/>
      <c r="H338" s="99"/>
      <c r="I338" s="99"/>
      <c r="J338" s="99"/>
      <c r="K338" s="99"/>
    </row>
    <row r="339" spans="2:11">
      <c r="B339" s="100"/>
      <c r="C339" s="99"/>
      <c r="D339" s="99"/>
      <c r="E339" s="99"/>
      <c r="F339" s="99"/>
      <c r="G339" s="99"/>
      <c r="H339" s="99"/>
      <c r="I339" s="99"/>
      <c r="J339" s="99"/>
      <c r="K339" s="99"/>
    </row>
    <row r="340" spans="2:11">
      <c r="B340" s="100"/>
      <c r="C340" s="99"/>
      <c r="D340" s="99"/>
      <c r="E340" s="99"/>
      <c r="F340" s="99"/>
      <c r="G340" s="99"/>
      <c r="H340" s="99"/>
      <c r="I340" s="99"/>
      <c r="J340" s="99"/>
      <c r="K340" s="99"/>
    </row>
    <row r="341" spans="2:11">
      <c r="B341" s="100"/>
      <c r="C341" s="99"/>
      <c r="D341" s="99"/>
      <c r="E341" s="99"/>
      <c r="F341" s="99"/>
      <c r="G341" s="99"/>
      <c r="H341" s="99"/>
      <c r="I341" s="99"/>
      <c r="J341" s="99"/>
      <c r="K341" s="99"/>
    </row>
    <row r="342" spans="2:11">
      <c r="B342" s="100"/>
      <c r="C342" s="99"/>
      <c r="D342" s="99"/>
      <c r="E342" s="99"/>
      <c r="F342" s="99"/>
      <c r="G342" s="99"/>
      <c r="H342" s="99"/>
      <c r="I342" s="99"/>
      <c r="J342" s="99"/>
      <c r="K342" s="99"/>
    </row>
    <row r="343" spans="2:11">
      <c r="B343" s="100"/>
      <c r="C343" s="99"/>
      <c r="D343" s="99"/>
      <c r="E343" s="99"/>
      <c r="F343" s="99"/>
      <c r="G343" s="99"/>
      <c r="H343" s="99"/>
      <c r="I343" s="99"/>
      <c r="J343" s="99"/>
      <c r="K343" s="99"/>
    </row>
    <row r="344" spans="2:11">
      <c r="B344" s="100"/>
      <c r="C344" s="99"/>
      <c r="D344" s="99"/>
      <c r="E344" s="99"/>
      <c r="F344" s="99"/>
      <c r="G344" s="99"/>
      <c r="H344" s="99"/>
      <c r="I344" s="99"/>
      <c r="J344" s="99"/>
      <c r="K344" s="99"/>
    </row>
    <row r="345" spans="2:11">
      <c r="B345" s="100"/>
      <c r="C345" s="99"/>
      <c r="D345" s="99"/>
      <c r="E345" s="99"/>
      <c r="F345" s="99"/>
      <c r="G345" s="99"/>
      <c r="H345" s="99"/>
      <c r="I345" s="99"/>
      <c r="J345" s="99"/>
      <c r="K345" s="99"/>
    </row>
    <row r="346" spans="2:11">
      <c r="B346" s="100"/>
      <c r="C346" s="99"/>
      <c r="D346" s="99"/>
      <c r="E346" s="99"/>
      <c r="F346" s="99"/>
      <c r="G346" s="99"/>
      <c r="H346" s="99"/>
      <c r="I346" s="99"/>
      <c r="J346" s="99"/>
      <c r="K346" s="99"/>
    </row>
    <row r="347" spans="2:11">
      <c r="B347" s="100"/>
      <c r="C347" s="99"/>
      <c r="D347" s="99"/>
      <c r="E347" s="99"/>
      <c r="F347" s="99"/>
      <c r="G347" s="99"/>
      <c r="H347" s="99"/>
      <c r="I347" s="99"/>
      <c r="J347" s="99"/>
      <c r="K347" s="99"/>
    </row>
    <row r="348" spans="2:11">
      <c r="B348" s="100"/>
      <c r="C348" s="99"/>
      <c r="D348" s="99"/>
      <c r="E348" s="99"/>
      <c r="F348" s="99"/>
      <c r="G348" s="99"/>
      <c r="H348" s="99"/>
      <c r="I348" s="99"/>
      <c r="J348" s="99"/>
      <c r="K348" s="99"/>
    </row>
    <row r="349" spans="2:11">
      <c r="B349" s="100"/>
      <c r="C349" s="99"/>
      <c r="D349" s="99"/>
      <c r="E349" s="99"/>
      <c r="F349" s="99"/>
      <c r="G349" s="99"/>
      <c r="H349" s="99"/>
      <c r="I349" s="99"/>
      <c r="J349" s="99"/>
      <c r="K349" s="99"/>
    </row>
    <row r="350" spans="2:11">
      <c r="B350" s="100"/>
      <c r="C350" s="99"/>
      <c r="D350" s="99"/>
      <c r="E350" s="99"/>
      <c r="F350" s="99"/>
      <c r="G350" s="99"/>
      <c r="H350" s="99"/>
      <c r="I350" s="99"/>
      <c r="J350" s="99"/>
      <c r="K350" s="99"/>
    </row>
    <row r="351" spans="2:11">
      <c r="B351" s="100"/>
      <c r="C351" s="99"/>
      <c r="D351" s="99"/>
      <c r="E351" s="99"/>
      <c r="F351" s="99"/>
      <c r="G351" s="99"/>
      <c r="H351" s="99"/>
      <c r="I351" s="99"/>
      <c r="J351" s="99"/>
      <c r="K351" s="99"/>
    </row>
    <row r="352" spans="2:11">
      <c r="B352" s="100"/>
      <c r="C352" s="99"/>
      <c r="D352" s="99"/>
      <c r="E352" s="99"/>
      <c r="F352" s="99"/>
      <c r="G352" s="99"/>
      <c r="H352" s="99"/>
      <c r="I352" s="99"/>
      <c r="J352" s="99"/>
      <c r="K352" s="99"/>
    </row>
    <row r="353" spans="2:11">
      <c r="B353" s="100"/>
      <c r="C353" s="99"/>
      <c r="D353" s="99"/>
      <c r="E353" s="99"/>
      <c r="F353" s="99"/>
      <c r="G353" s="99"/>
      <c r="H353" s="99"/>
      <c r="I353" s="99"/>
      <c r="J353" s="99"/>
      <c r="K353" s="99"/>
    </row>
    <row r="354" spans="2:11">
      <c r="B354" s="100"/>
      <c r="C354" s="99"/>
      <c r="D354" s="99"/>
      <c r="E354" s="99"/>
      <c r="F354" s="99"/>
      <c r="G354" s="99"/>
      <c r="H354" s="99"/>
      <c r="I354" s="99"/>
      <c r="J354" s="99"/>
      <c r="K354" s="99"/>
    </row>
    <row r="355" spans="2:11">
      <c r="B355" s="100"/>
      <c r="C355" s="99"/>
      <c r="D355" s="99"/>
      <c r="E355" s="99"/>
      <c r="F355" s="99"/>
      <c r="G355" s="99"/>
      <c r="H355" s="99"/>
      <c r="I355" s="99"/>
      <c r="J355" s="99"/>
      <c r="K355" s="99"/>
    </row>
    <row r="356" spans="2:11">
      <c r="B356" s="100"/>
      <c r="C356" s="99"/>
      <c r="D356" s="99"/>
      <c r="E356" s="99"/>
      <c r="F356" s="99"/>
      <c r="G356" s="99"/>
      <c r="H356" s="99"/>
      <c r="I356" s="99"/>
      <c r="J356" s="99"/>
      <c r="K356" s="99"/>
    </row>
    <row r="357" spans="2:11">
      <c r="B357" s="100"/>
      <c r="C357" s="99"/>
      <c r="D357" s="99"/>
      <c r="E357" s="99"/>
      <c r="F357" s="99"/>
      <c r="G357" s="99"/>
      <c r="H357" s="99"/>
      <c r="I357" s="99"/>
      <c r="J357" s="99"/>
      <c r="K357" s="99"/>
    </row>
    <row r="358" spans="2:11">
      <c r="B358" s="100"/>
      <c r="C358" s="99"/>
      <c r="D358" s="99"/>
      <c r="E358" s="99"/>
      <c r="F358" s="99"/>
      <c r="G358" s="99"/>
      <c r="H358" s="99"/>
      <c r="I358" s="99"/>
      <c r="J358" s="99"/>
      <c r="K358" s="99"/>
    </row>
    <row r="359" spans="2:11">
      <c r="B359" s="100"/>
      <c r="C359" s="99"/>
      <c r="D359" s="99"/>
      <c r="E359" s="99"/>
      <c r="F359" s="99"/>
      <c r="G359" s="99"/>
      <c r="H359" s="99"/>
      <c r="I359" s="99"/>
      <c r="J359" s="99"/>
      <c r="K359" s="99"/>
    </row>
    <row r="360" spans="2:11">
      <c r="B360" s="100"/>
      <c r="C360" s="99"/>
      <c r="D360" s="99"/>
      <c r="E360" s="99"/>
      <c r="F360" s="99"/>
      <c r="G360" s="99"/>
      <c r="H360" s="99"/>
      <c r="I360" s="99"/>
      <c r="J360" s="99"/>
      <c r="K360" s="99"/>
    </row>
    <row r="361" spans="2:11">
      <c r="B361" s="100"/>
      <c r="C361" s="99"/>
      <c r="D361" s="99"/>
      <c r="E361" s="99"/>
      <c r="F361" s="99"/>
      <c r="G361" s="99"/>
      <c r="H361" s="99"/>
      <c r="I361" s="99"/>
      <c r="J361" s="99"/>
      <c r="K361" s="99"/>
    </row>
    <row r="362" spans="2:11">
      <c r="B362" s="100"/>
      <c r="C362" s="99"/>
      <c r="D362" s="99"/>
      <c r="E362" s="99"/>
      <c r="F362" s="99"/>
      <c r="G362" s="99"/>
      <c r="H362" s="99"/>
      <c r="I362" s="99"/>
      <c r="J362" s="99"/>
      <c r="K362" s="99"/>
    </row>
    <row r="363" spans="2:11">
      <c r="B363" s="100"/>
      <c r="C363" s="99"/>
      <c r="D363" s="99"/>
      <c r="E363" s="99"/>
      <c r="F363" s="99"/>
      <c r="G363" s="99"/>
      <c r="H363" s="99"/>
      <c r="I363" s="99"/>
      <c r="J363" s="99"/>
      <c r="K363" s="99"/>
    </row>
    <row r="364" spans="2:11">
      <c r="B364" s="100"/>
      <c r="C364" s="99"/>
      <c r="D364" s="99"/>
      <c r="E364" s="99"/>
      <c r="F364" s="99"/>
      <c r="G364" s="99"/>
      <c r="H364" s="99"/>
      <c r="I364" s="99"/>
      <c r="J364" s="99"/>
      <c r="K364" s="99"/>
    </row>
    <row r="365" spans="2:11">
      <c r="B365" s="100"/>
      <c r="C365" s="99"/>
      <c r="D365" s="99"/>
      <c r="E365" s="99"/>
      <c r="F365" s="99"/>
      <c r="G365" s="99"/>
      <c r="H365" s="99"/>
      <c r="I365" s="99"/>
      <c r="J365" s="99"/>
      <c r="K365" s="99"/>
    </row>
    <row r="366" spans="2:11">
      <c r="B366" s="100"/>
      <c r="C366" s="99"/>
      <c r="D366" s="99"/>
      <c r="E366" s="99"/>
      <c r="F366" s="99"/>
      <c r="G366" s="99"/>
      <c r="H366" s="99"/>
      <c r="I366" s="99"/>
      <c r="J366" s="99"/>
      <c r="K366" s="99"/>
    </row>
    <row r="367" spans="2:11">
      <c r="B367" s="100"/>
      <c r="C367" s="99"/>
      <c r="D367" s="99"/>
      <c r="E367" s="99"/>
      <c r="F367" s="99"/>
      <c r="G367" s="99"/>
      <c r="H367" s="99"/>
      <c r="I367" s="99"/>
      <c r="J367" s="99"/>
      <c r="K367" s="99"/>
    </row>
    <row r="368" spans="2:11">
      <c r="B368" s="100"/>
      <c r="C368" s="99"/>
      <c r="D368" s="99"/>
      <c r="E368" s="99"/>
      <c r="F368" s="99"/>
      <c r="G368" s="99"/>
      <c r="H368" s="99"/>
      <c r="I368" s="99"/>
      <c r="J368" s="99"/>
      <c r="K368" s="99"/>
    </row>
    <row r="369" spans="2:11">
      <c r="B369" s="100"/>
      <c r="C369" s="99"/>
      <c r="D369" s="99"/>
      <c r="E369" s="99"/>
      <c r="F369" s="99"/>
      <c r="G369" s="99"/>
      <c r="H369" s="99"/>
      <c r="I369" s="99"/>
      <c r="J369" s="99"/>
      <c r="K369" s="99"/>
    </row>
    <row r="370" spans="2:11">
      <c r="B370" s="100"/>
      <c r="C370" s="99"/>
      <c r="D370" s="99"/>
      <c r="E370" s="99"/>
      <c r="F370" s="99"/>
      <c r="G370" s="99"/>
      <c r="H370" s="99"/>
      <c r="I370" s="99"/>
      <c r="J370" s="99"/>
      <c r="K370" s="99"/>
    </row>
    <row r="371" spans="2:11">
      <c r="B371" s="100"/>
      <c r="C371" s="99"/>
      <c r="D371" s="99"/>
      <c r="E371" s="99"/>
      <c r="F371" s="99"/>
      <c r="G371" s="99"/>
      <c r="H371" s="99"/>
      <c r="I371" s="99"/>
      <c r="J371" s="99"/>
      <c r="K371" s="99"/>
    </row>
    <row r="372" spans="2:11">
      <c r="B372" s="100"/>
      <c r="C372" s="99"/>
      <c r="D372" s="99"/>
      <c r="E372" s="99"/>
      <c r="F372" s="99"/>
      <c r="G372" s="99"/>
      <c r="H372" s="99"/>
      <c r="I372" s="99"/>
      <c r="J372" s="99"/>
      <c r="K372" s="99"/>
    </row>
    <row r="373" spans="2:11">
      <c r="B373" s="100"/>
      <c r="C373" s="99"/>
      <c r="D373" s="99"/>
      <c r="E373" s="99"/>
      <c r="F373" s="99"/>
      <c r="G373" s="99"/>
      <c r="H373" s="99"/>
      <c r="I373" s="99"/>
      <c r="J373" s="99"/>
      <c r="K373" s="99"/>
    </row>
    <row r="374" spans="2:11">
      <c r="B374" s="100"/>
      <c r="C374" s="99"/>
      <c r="D374" s="99"/>
      <c r="E374" s="99"/>
      <c r="F374" s="99"/>
      <c r="G374" s="99"/>
      <c r="H374" s="99"/>
      <c r="I374" s="99"/>
      <c r="J374" s="99"/>
      <c r="K374" s="99"/>
    </row>
    <row r="375" spans="2:11">
      <c r="B375" s="100"/>
      <c r="C375" s="99"/>
      <c r="D375" s="99"/>
      <c r="E375" s="99"/>
      <c r="F375" s="99"/>
      <c r="G375" s="99"/>
      <c r="H375" s="99"/>
      <c r="I375" s="99"/>
      <c r="J375" s="99"/>
      <c r="K375" s="99"/>
    </row>
    <row r="376" spans="2:11">
      <c r="B376" s="100"/>
      <c r="C376" s="99"/>
      <c r="D376" s="99"/>
      <c r="E376" s="99"/>
      <c r="F376" s="99"/>
      <c r="G376" s="99"/>
      <c r="H376" s="99"/>
      <c r="I376" s="99"/>
      <c r="J376" s="99"/>
      <c r="K376" s="99"/>
    </row>
    <row r="377" spans="2:11">
      <c r="B377" s="100"/>
      <c r="C377" s="99"/>
      <c r="D377" s="99"/>
      <c r="E377" s="99"/>
      <c r="F377" s="99"/>
      <c r="G377" s="99"/>
      <c r="H377" s="99"/>
      <c r="I377" s="99"/>
      <c r="J377" s="99"/>
      <c r="K377" s="99"/>
    </row>
    <row r="378" spans="2:11">
      <c r="B378" s="100"/>
      <c r="C378" s="99"/>
      <c r="D378" s="99"/>
      <c r="E378" s="99"/>
      <c r="F378" s="99"/>
      <c r="G378" s="99"/>
      <c r="H378" s="99"/>
      <c r="I378" s="99"/>
      <c r="J378" s="99"/>
      <c r="K378" s="99"/>
    </row>
    <row r="379" spans="2:11">
      <c r="B379" s="100"/>
      <c r="C379" s="99"/>
      <c r="D379" s="99"/>
      <c r="E379" s="99"/>
      <c r="F379" s="99"/>
      <c r="G379" s="99"/>
      <c r="H379" s="99"/>
      <c r="I379" s="99"/>
      <c r="J379" s="99"/>
      <c r="K379" s="99"/>
    </row>
    <row r="380" spans="2:11">
      <c r="B380" s="100"/>
      <c r="C380" s="99"/>
      <c r="D380" s="99"/>
      <c r="E380" s="99"/>
      <c r="F380" s="99"/>
      <c r="G380" s="99"/>
      <c r="H380" s="99"/>
      <c r="I380" s="99"/>
      <c r="J380" s="99"/>
      <c r="K380" s="99"/>
    </row>
    <row r="381" spans="2:11">
      <c r="B381" s="100"/>
      <c r="C381" s="99"/>
      <c r="D381" s="99"/>
      <c r="E381" s="99"/>
      <c r="F381" s="99"/>
      <c r="G381" s="99"/>
      <c r="H381" s="99"/>
      <c r="I381" s="99"/>
      <c r="J381" s="99"/>
      <c r="K381" s="99"/>
    </row>
    <row r="382" spans="2:11">
      <c r="B382" s="100"/>
      <c r="C382" s="99"/>
      <c r="D382" s="99"/>
      <c r="E382" s="99"/>
      <c r="F382" s="99"/>
      <c r="G382" s="99"/>
      <c r="H382" s="99"/>
      <c r="I382" s="99"/>
      <c r="J382" s="99"/>
      <c r="K382" s="99"/>
    </row>
    <row r="383" spans="2:11">
      <c r="B383" s="100"/>
      <c r="C383" s="99"/>
      <c r="D383" s="99"/>
      <c r="E383" s="99"/>
      <c r="F383" s="99"/>
      <c r="G383" s="99"/>
      <c r="H383" s="99"/>
      <c r="I383" s="99"/>
      <c r="J383" s="99"/>
      <c r="K383" s="99"/>
    </row>
    <row r="384" spans="2:11">
      <c r="B384" s="100"/>
      <c r="C384" s="99"/>
      <c r="D384" s="99"/>
      <c r="E384" s="99"/>
      <c r="F384" s="99"/>
      <c r="G384" s="99"/>
      <c r="H384" s="99"/>
      <c r="I384" s="99"/>
      <c r="J384" s="99"/>
      <c r="K384" s="99"/>
    </row>
    <row r="385" spans="2:11">
      <c r="B385" s="100"/>
      <c r="C385" s="99"/>
      <c r="D385" s="99"/>
      <c r="E385" s="99"/>
      <c r="F385" s="99"/>
      <c r="G385" s="99"/>
      <c r="H385" s="99"/>
      <c r="I385" s="99"/>
      <c r="J385" s="99"/>
      <c r="K385" s="99"/>
    </row>
    <row r="386" spans="2:11">
      <c r="B386" s="100"/>
      <c r="C386" s="99"/>
      <c r="D386" s="99"/>
      <c r="E386" s="99"/>
      <c r="F386" s="99"/>
      <c r="G386" s="99"/>
      <c r="H386" s="99"/>
      <c r="I386" s="99"/>
      <c r="J386" s="99"/>
      <c r="K386" s="99"/>
    </row>
    <row r="387" spans="2:11">
      <c r="B387" s="100"/>
      <c r="C387" s="99"/>
      <c r="D387" s="99"/>
      <c r="E387" s="99"/>
      <c r="F387" s="99"/>
      <c r="G387" s="99"/>
      <c r="H387" s="99"/>
      <c r="I387" s="99"/>
      <c r="J387" s="99"/>
      <c r="K387" s="99"/>
    </row>
    <row r="388" spans="2:11">
      <c r="B388" s="100"/>
      <c r="C388" s="99"/>
      <c r="D388" s="99"/>
      <c r="E388" s="99"/>
      <c r="F388" s="99"/>
      <c r="G388" s="99"/>
      <c r="H388" s="99"/>
      <c r="I388" s="99"/>
      <c r="J388" s="99"/>
      <c r="K388" s="99"/>
    </row>
    <row r="389" spans="2:11">
      <c r="B389" s="100"/>
      <c r="C389" s="99"/>
      <c r="D389" s="99"/>
      <c r="E389" s="99"/>
      <c r="F389" s="99"/>
      <c r="G389" s="99"/>
      <c r="H389" s="99"/>
      <c r="I389" s="99"/>
      <c r="J389" s="99"/>
      <c r="K389" s="99"/>
    </row>
    <row r="390" spans="2:11">
      <c r="B390" s="100"/>
      <c r="C390" s="99"/>
      <c r="D390" s="99"/>
      <c r="E390" s="99"/>
      <c r="F390" s="99"/>
      <c r="G390" s="99"/>
      <c r="H390" s="99"/>
      <c r="I390" s="99"/>
      <c r="J390" s="99"/>
      <c r="K390" s="99"/>
    </row>
    <row r="391" spans="2:11">
      <c r="B391" s="100"/>
      <c r="C391" s="99"/>
      <c r="D391" s="99"/>
      <c r="E391" s="99"/>
      <c r="F391" s="99"/>
      <c r="G391" s="99"/>
      <c r="H391" s="99"/>
      <c r="I391" s="99"/>
      <c r="J391" s="99"/>
      <c r="K391" s="99"/>
    </row>
    <row r="392" spans="2:11">
      <c r="B392" s="100"/>
      <c r="C392" s="99"/>
      <c r="D392" s="99"/>
      <c r="E392" s="99"/>
      <c r="F392" s="99"/>
      <c r="G392" s="99"/>
      <c r="H392" s="99"/>
      <c r="I392" s="99"/>
      <c r="J392" s="99"/>
      <c r="K392" s="99"/>
    </row>
    <row r="393" spans="2:11">
      <c r="B393" s="100"/>
      <c r="C393" s="99"/>
      <c r="D393" s="99"/>
      <c r="E393" s="99"/>
      <c r="F393" s="99"/>
      <c r="G393" s="99"/>
      <c r="H393" s="99"/>
      <c r="I393" s="99"/>
      <c r="J393" s="99"/>
      <c r="K393" s="99"/>
    </row>
    <row r="394" spans="2:11">
      <c r="B394" s="100"/>
      <c r="C394" s="99"/>
      <c r="D394" s="99"/>
      <c r="E394" s="99"/>
      <c r="F394" s="99"/>
      <c r="G394" s="99"/>
      <c r="H394" s="99"/>
      <c r="I394" s="99"/>
      <c r="J394" s="99"/>
      <c r="K394" s="99"/>
    </row>
    <row r="395" spans="2:11">
      <c r="B395" s="100"/>
      <c r="C395" s="99"/>
      <c r="D395" s="99"/>
      <c r="E395" s="99"/>
      <c r="F395" s="99"/>
      <c r="G395" s="99"/>
      <c r="H395" s="99"/>
      <c r="I395" s="99"/>
      <c r="J395" s="99"/>
      <c r="K395" s="99"/>
    </row>
    <row r="396" spans="2:11">
      <c r="B396" s="100"/>
      <c r="C396" s="99"/>
      <c r="D396" s="99"/>
      <c r="E396" s="99"/>
      <c r="F396" s="99"/>
      <c r="G396" s="99"/>
      <c r="H396" s="99"/>
      <c r="I396" s="99"/>
      <c r="J396" s="99"/>
      <c r="K396" s="99"/>
    </row>
    <row r="397" spans="2:11">
      <c r="B397" s="100"/>
      <c r="C397" s="99"/>
      <c r="D397" s="99"/>
      <c r="E397" s="99"/>
      <c r="F397" s="99"/>
      <c r="G397" s="99"/>
      <c r="H397" s="99"/>
      <c r="I397" s="99"/>
      <c r="J397" s="99"/>
      <c r="K397" s="99"/>
    </row>
    <row r="398" spans="2:11">
      <c r="B398" s="100"/>
      <c r="C398" s="99"/>
      <c r="D398" s="99"/>
      <c r="E398" s="99"/>
      <c r="F398" s="99"/>
      <c r="G398" s="99"/>
      <c r="H398" s="99"/>
      <c r="I398" s="99"/>
      <c r="J398" s="99"/>
      <c r="K398" s="99"/>
    </row>
    <row r="399" spans="2:11">
      <c r="B399" s="100"/>
      <c r="C399" s="99"/>
      <c r="D399" s="99"/>
      <c r="E399" s="99"/>
      <c r="F399" s="99"/>
      <c r="G399" s="99"/>
      <c r="H399" s="99"/>
      <c r="I399" s="99"/>
      <c r="J399" s="99"/>
      <c r="K399" s="99"/>
    </row>
    <row r="400" spans="2:11">
      <c r="B400" s="100"/>
      <c r="C400" s="99"/>
      <c r="D400" s="99"/>
      <c r="E400" s="99"/>
      <c r="F400" s="99"/>
      <c r="G400" s="99"/>
      <c r="H400" s="99"/>
      <c r="I400" s="99"/>
      <c r="J400" s="99"/>
      <c r="K400" s="99"/>
    </row>
    <row r="401" spans="2:11">
      <c r="B401" s="100"/>
      <c r="C401" s="99"/>
      <c r="D401" s="99"/>
      <c r="E401" s="99"/>
      <c r="F401" s="99"/>
      <c r="G401" s="99"/>
      <c r="H401" s="99"/>
      <c r="I401" s="99"/>
      <c r="J401" s="99"/>
      <c r="K401" s="99"/>
    </row>
    <row r="402" spans="2:11">
      <c r="B402" s="100"/>
      <c r="C402" s="99"/>
      <c r="D402" s="99"/>
      <c r="E402" s="99"/>
      <c r="F402" s="99"/>
      <c r="G402" s="99"/>
      <c r="H402" s="99"/>
      <c r="I402" s="99"/>
      <c r="J402" s="99"/>
      <c r="K402" s="99"/>
    </row>
    <row r="403" spans="2:11">
      <c r="B403" s="100"/>
      <c r="C403" s="99"/>
      <c r="D403" s="99"/>
      <c r="E403" s="99"/>
      <c r="F403" s="99"/>
      <c r="G403" s="99"/>
      <c r="H403" s="99"/>
      <c r="I403" s="99"/>
      <c r="J403" s="99"/>
      <c r="K403" s="99"/>
    </row>
    <row r="404" spans="2:11">
      <c r="B404" s="100"/>
      <c r="C404" s="99"/>
      <c r="D404" s="99"/>
      <c r="E404" s="99"/>
      <c r="F404" s="99"/>
      <c r="G404" s="99"/>
      <c r="H404" s="99"/>
      <c r="I404" s="99"/>
      <c r="J404" s="99"/>
      <c r="K404" s="99"/>
    </row>
    <row r="405" spans="2:11">
      <c r="B405" s="100"/>
      <c r="C405" s="99"/>
      <c r="D405" s="99"/>
      <c r="E405" s="99"/>
      <c r="F405" s="99"/>
      <c r="G405" s="99"/>
      <c r="H405" s="99"/>
      <c r="I405" s="99"/>
      <c r="J405" s="99"/>
      <c r="K405" s="99"/>
    </row>
    <row r="406" spans="2:11">
      <c r="B406" s="100"/>
      <c r="C406" s="99"/>
      <c r="D406" s="99"/>
      <c r="E406" s="99"/>
      <c r="F406" s="99"/>
      <c r="G406" s="99"/>
      <c r="H406" s="99"/>
      <c r="I406" s="99"/>
      <c r="J406" s="99"/>
      <c r="K406" s="99"/>
    </row>
    <row r="407" spans="2:11">
      <c r="B407" s="100"/>
      <c r="C407" s="99"/>
      <c r="D407" s="99"/>
      <c r="E407" s="99"/>
      <c r="F407" s="99"/>
      <c r="G407" s="99"/>
      <c r="H407" s="99"/>
      <c r="I407" s="99"/>
      <c r="J407" s="99"/>
      <c r="K407" s="99"/>
    </row>
    <row r="408" spans="2:11">
      <c r="B408" s="100"/>
      <c r="C408" s="99"/>
      <c r="D408" s="99"/>
      <c r="E408" s="99"/>
      <c r="F408" s="99"/>
      <c r="G408" s="99"/>
      <c r="H408" s="99"/>
      <c r="I408" s="99"/>
      <c r="J408" s="99"/>
      <c r="K408" s="99"/>
    </row>
    <row r="409" spans="2:11">
      <c r="B409" s="100"/>
      <c r="C409" s="99"/>
      <c r="D409" s="99"/>
      <c r="E409" s="99"/>
      <c r="F409" s="99"/>
      <c r="G409" s="99"/>
      <c r="H409" s="99"/>
      <c r="I409" s="99"/>
      <c r="J409" s="99"/>
      <c r="K409" s="99"/>
    </row>
    <row r="410" spans="2:11">
      <c r="B410" s="100"/>
      <c r="C410" s="99"/>
      <c r="D410" s="99"/>
      <c r="E410" s="99"/>
      <c r="F410" s="99"/>
      <c r="G410" s="99"/>
      <c r="H410" s="99"/>
      <c r="I410" s="99"/>
      <c r="J410" s="99"/>
      <c r="K410" s="99"/>
    </row>
    <row r="411" spans="2:11">
      <c r="B411" s="100"/>
      <c r="C411" s="99"/>
      <c r="D411" s="99"/>
      <c r="E411" s="99"/>
      <c r="F411" s="99"/>
      <c r="G411" s="99"/>
      <c r="H411" s="99"/>
      <c r="I411" s="99"/>
      <c r="J411" s="99"/>
      <c r="K411" s="99"/>
    </row>
    <row r="412" spans="2:11">
      <c r="B412" s="100"/>
      <c r="C412" s="99"/>
      <c r="D412" s="99"/>
      <c r="E412" s="99"/>
      <c r="F412" s="99"/>
      <c r="G412" s="99"/>
      <c r="H412" s="99"/>
      <c r="I412" s="99"/>
      <c r="J412" s="99"/>
      <c r="K412" s="99"/>
    </row>
    <row r="413" spans="2:11">
      <c r="B413" s="100"/>
      <c r="C413" s="99"/>
      <c r="D413" s="99"/>
      <c r="E413" s="99"/>
      <c r="F413" s="99"/>
      <c r="G413" s="99"/>
      <c r="H413" s="99"/>
      <c r="I413" s="99"/>
      <c r="J413" s="99"/>
      <c r="K413" s="99"/>
    </row>
    <row r="414" spans="2:11">
      <c r="B414" s="100"/>
      <c r="C414" s="99"/>
      <c r="D414" s="99"/>
      <c r="E414" s="99"/>
      <c r="F414" s="99"/>
      <c r="G414" s="99"/>
      <c r="H414" s="99"/>
      <c r="I414" s="99"/>
      <c r="J414" s="99"/>
      <c r="K414" s="99"/>
    </row>
    <row r="415" spans="2:11">
      <c r="B415" s="100"/>
      <c r="C415" s="99"/>
      <c r="D415" s="99"/>
      <c r="E415" s="99"/>
      <c r="F415" s="99"/>
      <c r="G415" s="99"/>
      <c r="H415" s="99"/>
      <c r="I415" s="99"/>
      <c r="J415" s="99"/>
      <c r="K415" s="99"/>
    </row>
    <row r="416" spans="2:11">
      <c r="B416" s="100"/>
      <c r="C416" s="99"/>
      <c r="D416" s="99"/>
      <c r="E416" s="99"/>
      <c r="F416" s="99"/>
      <c r="G416" s="99"/>
      <c r="H416" s="99"/>
      <c r="I416" s="99"/>
      <c r="J416" s="99"/>
      <c r="K416" s="99"/>
    </row>
    <row r="417" spans="2:11">
      <c r="B417" s="100"/>
      <c r="C417" s="99"/>
      <c r="D417" s="99"/>
      <c r="E417" s="99"/>
      <c r="F417" s="99"/>
      <c r="G417" s="99"/>
      <c r="H417" s="99"/>
      <c r="I417" s="99"/>
      <c r="J417" s="99"/>
      <c r="K417" s="99"/>
    </row>
    <row r="418" spans="2:11">
      <c r="B418" s="100"/>
      <c r="C418" s="99"/>
      <c r="D418" s="99"/>
      <c r="E418" s="99"/>
      <c r="F418" s="99"/>
      <c r="G418" s="99"/>
      <c r="H418" s="99"/>
      <c r="I418" s="99"/>
      <c r="J418" s="99"/>
      <c r="K418" s="99"/>
    </row>
    <row r="419" spans="2:11">
      <c r="B419" s="100"/>
      <c r="C419" s="99"/>
      <c r="D419" s="99"/>
      <c r="E419" s="99"/>
      <c r="F419" s="99"/>
      <c r="G419" s="99"/>
      <c r="H419" s="99"/>
      <c r="I419" s="99"/>
      <c r="J419" s="99"/>
      <c r="K419" s="99"/>
    </row>
    <row r="420" spans="2:11">
      <c r="B420" s="100"/>
      <c r="C420" s="99"/>
      <c r="D420" s="99"/>
      <c r="E420" s="99"/>
      <c r="F420" s="99"/>
      <c r="G420" s="99"/>
      <c r="H420" s="99"/>
      <c r="I420" s="99"/>
      <c r="J420" s="99"/>
      <c r="K420" s="99"/>
    </row>
    <row r="421" spans="2:11">
      <c r="B421" s="100"/>
      <c r="C421" s="99"/>
      <c r="D421" s="99"/>
      <c r="E421" s="99"/>
      <c r="F421" s="99"/>
      <c r="G421" s="99"/>
      <c r="H421" s="99"/>
      <c r="I421" s="99"/>
      <c r="J421" s="99"/>
      <c r="K421" s="99"/>
    </row>
    <row r="422" spans="2:11">
      <c r="B422" s="100"/>
      <c r="C422" s="99"/>
      <c r="D422" s="99"/>
      <c r="E422" s="99"/>
      <c r="F422" s="99"/>
      <c r="G422" s="99"/>
      <c r="H422" s="99"/>
      <c r="I422" s="99"/>
      <c r="J422" s="99"/>
      <c r="K422" s="99"/>
    </row>
    <row r="423" spans="2:11">
      <c r="B423" s="100"/>
      <c r="C423" s="99"/>
      <c r="D423" s="99"/>
      <c r="E423" s="99"/>
      <c r="F423" s="99"/>
      <c r="G423" s="99"/>
      <c r="H423" s="99"/>
      <c r="I423" s="99"/>
      <c r="J423" s="99"/>
      <c r="K423" s="99"/>
    </row>
    <row r="424" spans="2:11">
      <c r="B424" s="100"/>
      <c r="C424" s="99"/>
      <c r="D424" s="99"/>
      <c r="E424" s="99"/>
      <c r="F424" s="99"/>
      <c r="G424" s="99"/>
      <c r="H424" s="99"/>
      <c r="I424" s="99"/>
      <c r="J424" s="99"/>
      <c r="K424" s="99"/>
    </row>
    <row r="425" spans="2:11">
      <c r="B425" s="100"/>
      <c r="C425" s="99"/>
      <c r="D425" s="99"/>
      <c r="E425" s="99"/>
      <c r="F425" s="99"/>
      <c r="G425" s="99"/>
      <c r="H425" s="99"/>
      <c r="I425" s="99"/>
      <c r="J425" s="99"/>
      <c r="K425" s="99"/>
    </row>
    <row r="426" spans="2:11">
      <c r="B426" s="100"/>
      <c r="C426" s="99"/>
      <c r="D426" s="99"/>
      <c r="E426" s="99"/>
      <c r="F426" s="99"/>
      <c r="G426" s="99"/>
      <c r="H426" s="99"/>
      <c r="I426" s="99"/>
      <c r="J426" s="99"/>
      <c r="K426" s="99"/>
    </row>
    <row r="427" spans="2:11">
      <c r="B427" s="100"/>
      <c r="C427" s="99"/>
      <c r="D427" s="99"/>
      <c r="E427" s="99"/>
      <c r="F427" s="99"/>
      <c r="G427" s="99"/>
      <c r="H427" s="99"/>
      <c r="I427" s="99"/>
      <c r="J427" s="99"/>
      <c r="K427" s="99"/>
    </row>
    <row r="428" spans="2:11">
      <c r="B428" s="100"/>
      <c r="C428" s="99"/>
      <c r="D428" s="99"/>
      <c r="E428" s="99"/>
      <c r="F428" s="99"/>
      <c r="G428" s="99"/>
      <c r="H428" s="99"/>
      <c r="I428" s="99"/>
      <c r="J428" s="99"/>
      <c r="K428" s="99"/>
    </row>
    <row r="429" spans="2:11">
      <c r="B429" s="100"/>
      <c r="C429" s="99"/>
      <c r="D429" s="99"/>
      <c r="E429" s="99"/>
      <c r="F429" s="99"/>
      <c r="G429" s="99"/>
      <c r="H429" s="99"/>
      <c r="I429" s="99"/>
      <c r="J429" s="99"/>
      <c r="K429" s="99"/>
    </row>
    <row r="430" spans="2:11">
      <c r="B430" s="100"/>
      <c r="C430" s="99"/>
      <c r="D430" s="99"/>
      <c r="E430" s="99"/>
      <c r="F430" s="99"/>
      <c r="G430" s="99"/>
      <c r="H430" s="99"/>
      <c r="I430" s="99"/>
      <c r="J430" s="99"/>
      <c r="K430" s="99"/>
    </row>
    <row r="431" spans="2:11">
      <c r="B431" s="100"/>
      <c r="C431" s="99"/>
      <c r="D431" s="99"/>
      <c r="E431" s="99"/>
      <c r="F431" s="99"/>
      <c r="G431" s="99"/>
      <c r="H431" s="99"/>
      <c r="I431" s="99"/>
      <c r="J431" s="99"/>
      <c r="K431" s="99"/>
    </row>
    <row r="432" spans="2:11">
      <c r="B432" s="100"/>
      <c r="C432" s="99"/>
      <c r="D432" s="99"/>
      <c r="E432" s="99"/>
      <c r="F432" s="99"/>
      <c r="G432" s="99"/>
      <c r="H432" s="99"/>
      <c r="I432" s="99"/>
      <c r="J432" s="99"/>
      <c r="K432" s="99"/>
    </row>
    <row r="433" spans="2:11">
      <c r="B433" s="100"/>
      <c r="C433" s="99"/>
      <c r="D433" s="99"/>
      <c r="E433" s="99"/>
      <c r="F433" s="99"/>
      <c r="G433" s="99"/>
      <c r="H433" s="99"/>
      <c r="I433" s="99"/>
      <c r="J433" s="99"/>
      <c r="K433" s="99"/>
    </row>
    <row r="434" spans="2:11">
      <c r="B434" s="100"/>
      <c r="C434" s="99"/>
      <c r="D434" s="99"/>
      <c r="E434" s="99"/>
      <c r="F434" s="99"/>
      <c r="G434" s="99"/>
      <c r="H434" s="99"/>
      <c r="I434" s="99"/>
      <c r="J434" s="99"/>
      <c r="K434" s="99"/>
    </row>
    <row r="435" spans="2:11">
      <c r="B435" s="100"/>
      <c r="C435" s="99"/>
      <c r="D435" s="99"/>
      <c r="E435" s="99"/>
      <c r="F435" s="99"/>
      <c r="G435" s="99"/>
      <c r="H435" s="99"/>
      <c r="I435" s="99"/>
      <c r="J435" s="99"/>
      <c r="K435" s="99"/>
    </row>
    <row r="436" spans="2:11">
      <c r="B436" s="100"/>
      <c r="C436" s="99"/>
      <c r="D436" s="99"/>
      <c r="E436" s="99"/>
      <c r="F436" s="99"/>
      <c r="G436" s="99"/>
      <c r="H436" s="99"/>
      <c r="I436" s="99"/>
      <c r="J436" s="99"/>
      <c r="K436" s="99"/>
    </row>
    <row r="437" spans="2:11">
      <c r="B437" s="100"/>
      <c r="C437" s="99"/>
      <c r="D437" s="99"/>
      <c r="E437" s="99"/>
      <c r="F437" s="99"/>
      <c r="G437" s="99"/>
      <c r="H437" s="99"/>
      <c r="I437" s="99"/>
      <c r="J437" s="99"/>
      <c r="K437" s="99"/>
    </row>
    <row r="438" spans="2:11">
      <c r="B438" s="100"/>
      <c r="C438" s="99"/>
      <c r="D438" s="99"/>
      <c r="E438" s="99"/>
      <c r="F438" s="99"/>
      <c r="G438" s="99"/>
      <c r="H438" s="99"/>
      <c r="I438" s="99"/>
      <c r="J438" s="99"/>
      <c r="K438" s="99"/>
    </row>
    <row r="439" spans="2:11">
      <c r="B439" s="100"/>
      <c r="C439" s="99"/>
      <c r="D439" s="99"/>
      <c r="E439" s="99"/>
      <c r="F439" s="99"/>
      <c r="G439" s="99"/>
      <c r="H439" s="99"/>
      <c r="I439" s="99"/>
      <c r="J439" s="99"/>
      <c r="K439" s="99"/>
    </row>
    <row r="440" spans="2:11">
      <c r="B440" s="100"/>
      <c r="C440" s="99"/>
      <c r="D440" s="99"/>
      <c r="E440" s="99"/>
      <c r="F440" s="99"/>
      <c r="G440" s="99"/>
      <c r="H440" s="99"/>
      <c r="I440" s="99"/>
      <c r="J440" s="99"/>
      <c r="K440" s="99"/>
    </row>
    <row r="441" spans="2:11">
      <c r="B441" s="100"/>
      <c r="C441" s="99"/>
      <c r="D441" s="99"/>
      <c r="E441" s="99"/>
      <c r="F441" s="99"/>
      <c r="G441" s="99"/>
      <c r="H441" s="99"/>
      <c r="I441" s="99"/>
      <c r="J441" s="99"/>
      <c r="K441" s="99"/>
    </row>
    <row r="442" spans="2:11">
      <c r="B442" s="100"/>
      <c r="C442" s="99"/>
      <c r="D442" s="99"/>
      <c r="E442" s="99"/>
      <c r="F442" s="99"/>
      <c r="G442" s="99"/>
      <c r="H442" s="99"/>
      <c r="I442" s="99"/>
      <c r="J442" s="99"/>
      <c r="K442" s="99"/>
    </row>
    <row r="443" spans="2:11">
      <c r="B443" s="100"/>
      <c r="C443" s="99"/>
      <c r="D443" s="99"/>
      <c r="E443" s="99"/>
      <c r="F443" s="99"/>
      <c r="G443" s="99"/>
      <c r="H443" s="99"/>
      <c r="I443" s="99"/>
      <c r="J443" s="99"/>
      <c r="K443" s="99"/>
    </row>
    <row r="444" spans="2:11">
      <c r="B444" s="100"/>
      <c r="C444" s="99"/>
      <c r="D444" s="99"/>
      <c r="E444" s="99"/>
      <c r="F444" s="99"/>
      <c r="G444" s="99"/>
      <c r="H444" s="99"/>
      <c r="I444" s="99"/>
      <c r="J444" s="99"/>
      <c r="K444" s="99"/>
    </row>
    <row r="445" spans="2:11">
      <c r="B445" s="100"/>
      <c r="C445" s="99"/>
      <c r="D445" s="99"/>
      <c r="E445" s="99"/>
      <c r="F445" s="99"/>
      <c r="G445" s="99"/>
      <c r="H445" s="99"/>
      <c r="I445" s="99"/>
      <c r="J445" s="99"/>
      <c r="K445" s="99"/>
    </row>
    <row r="446" spans="2:11">
      <c r="B446" s="100"/>
      <c r="C446" s="99"/>
      <c r="D446" s="99"/>
      <c r="E446" s="99"/>
      <c r="F446" s="99"/>
      <c r="G446" s="99"/>
      <c r="H446" s="99"/>
      <c r="I446" s="99"/>
      <c r="J446" s="99"/>
      <c r="K446" s="99"/>
    </row>
    <row r="447" spans="2:11">
      <c r="B447" s="100"/>
      <c r="C447" s="99"/>
      <c r="D447" s="99"/>
      <c r="E447" s="99"/>
      <c r="F447" s="99"/>
      <c r="G447" s="99"/>
      <c r="H447" s="99"/>
      <c r="I447" s="99"/>
      <c r="J447" s="99"/>
      <c r="K447" s="99"/>
    </row>
    <row r="448" spans="2:11">
      <c r="B448" s="100"/>
      <c r="C448" s="99"/>
      <c r="D448" s="99"/>
      <c r="E448" s="99"/>
      <c r="F448" s="99"/>
      <c r="G448" s="99"/>
      <c r="H448" s="99"/>
      <c r="I448" s="99"/>
      <c r="J448" s="99"/>
      <c r="K448" s="99"/>
    </row>
    <row r="449" spans="2:11">
      <c r="B449" s="100"/>
      <c r="C449" s="99"/>
      <c r="D449" s="99"/>
      <c r="E449" s="99"/>
      <c r="F449" s="99"/>
      <c r="G449" s="99"/>
      <c r="H449" s="99"/>
      <c r="I449" s="99"/>
      <c r="J449" s="99"/>
      <c r="K449" s="99"/>
    </row>
    <row r="450" spans="2:11">
      <c r="B450" s="100"/>
      <c r="C450" s="99"/>
      <c r="D450" s="99"/>
      <c r="E450" s="99"/>
      <c r="F450" s="99"/>
      <c r="G450" s="99"/>
      <c r="H450" s="99"/>
      <c r="I450" s="99"/>
      <c r="J450" s="99"/>
      <c r="K450" s="99"/>
    </row>
    <row r="451" spans="2:11">
      <c r="B451" s="100"/>
      <c r="C451" s="99"/>
      <c r="D451" s="99"/>
      <c r="E451" s="99"/>
      <c r="F451" s="99"/>
      <c r="G451" s="99"/>
      <c r="H451" s="99"/>
      <c r="I451" s="99"/>
      <c r="J451" s="99"/>
      <c r="K451" s="99"/>
    </row>
    <row r="452" spans="2:11">
      <c r="B452" s="100"/>
      <c r="C452" s="99"/>
      <c r="D452" s="99"/>
      <c r="E452" s="99"/>
      <c r="F452" s="99"/>
      <c r="G452" s="99"/>
      <c r="H452" s="99"/>
      <c r="I452" s="99"/>
      <c r="J452" s="99"/>
      <c r="K452" s="99"/>
    </row>
    <row r="453" spans="2:11">
      <c r="B453" s="100"/>
      <c r="C453" s="99"/>
      <c r="D453" s="99"/>
      <c r="E453" s="99"/>
      <c r="F453" s="99"/>
      <c r="G453" s="99"/>
      <c r="H453" s="99"/>
      <c r="I453" s="99"/>
      <c r="J453" s="99"/>
      <c r="K453" s="99"/>
    </row>
    <row r="454" spans="2:11">
      <c r="B454" s="100"/>
      <c r="C454" s="99"/>
      <c r="D454" s="99"/>
      <c r="E454" s="99"/>
      <c r="F454" s="99"/>
      <c r="G454" s="99"/>
      <c r="H454" s="99"/>
      <c r="I454" s="99"/>
      <c r="J454" s="99"/>
      <c r="K454" s="99"/>
    </row>
    <row r="455" spans="2:11">
      <c r="B455" s="100"/>
      <c r="C455" s="99"/>
      <c r="D455" s="99"/>
      <c r="E455" s="99"/>
      <c r="F455" s="99"/>
      <c r="G455" s="99"/>
      <c r="H455" s="99"/>
      <c r="I455" s="99"/>
      <c r="J455" s="99"/>
      <c r="K455" s="99"/>
    </row>
    <row r="456" spans="2:11">
      <c r="B456" s="100"/>
      <c r="C456" s="99"/>
      <c r="D456" s="99"/>
      <c r="E456" s="99"/>
      <c r="F456" s="99"/>
      <c r="G456" s="99"/>
      <c r="H456" s="99"/>
      <c r="I456" s="99"/>
      <c r="J456" s="99"/>
      <c r="K456" s="99"/>
    </row>
    <row r="457" spans="2:11">
      <c r="B457" s="100"/>
      <c r="C457" s="99"/>
      <c r="D457" s="99"/>
      <c r="E457" s="99"/>
      <c r="F457" s="99"/>
      <c r="G457" s="99"/>
      <c r="H457" s="99"/>
      <c r="I457" s="99"/>
      <c r="J457" s="99"/>
      <c r="K457" s="99"/>
    </row>
    <row r="458" spans="2:11">
      <c r="B458" s="100"/>
      <c r="C458" s="99"/>
      <c r="D458" s="99"/>
      <c r="E458" s="99"/>
      <c r="F458" s="99"/>
      <c r="G458" s="99"/>
      <c r="H458" s="99"/>
      <c r="I458" s="99"/>
      <c r="J458" s="99"/>
      <c r="K458" s="99"/>
    </row>
    <row r="459" spans="2:11">
      <c r="B459" s="100"/>
      <c r="C459" s="99"/>
      <c r="D459" s="99"/>
      <c r="E459" s="99"/>
      <c r="F459" s="99"/>
      <c r="G459" s="99"/>
      <c r="H459" s="99"/>
      <c r="I459" s="99"/>
      <c r="J459" s="99"/>
      <c r="K459" s="99"/>
    </row>
    <row r="460" spans="2:11">
      <c r="B460" s="100"/>
      <c r="C460" s="99"/>
      <c r="D460" s="99"/>
      <c r="E460" s="99"/>
      <c r="F460" s="99"/>
      <c r="G460" s="99"/>
      <c r="H460" s="99"/>
      <c r="I460" s="99"/>
      <c r="J460" s="99"/>
      <c r="K460" s="99"/>
    </row>
    <row r="461" spans="2:11">
      <c r="B461" s="100"/>
      <c r="C461" s="99"/>
      <c r="D461" s="99"/>
      <c r="E461" s="99"/>
      <c r="F461" s="99"/>
      <c r="G461" s="99"/>
      <c r="H461" s="99"/>
      <c r="I461" s="99"/>
      <c r="J461" s="99"/>
      <c r="K461" s="99"/>
    </row>
    <row r="462" spans="2:11">
      <c r="B462" s="100"/>
      <c r="C462" s="99"/>
      <c r="D462" s="99"/>
      <c r="E462" s="99"/>
      <c r="F462" s="99"/>
      <c r="G462" s="99"/>
      <c r="H462" s="99"/>
      <c r="I462" s="99"/>
      <c r="J462" s="99"/>
      <c r="K462" s="99"/>
    </row>
    <row r="463" spans="2:11">
      <c r="B463" s="100"/>
      <c r="C463" s="99"/>
      <c r="D463" s="99"/>
      <c r="E463" s="99"/>
      <c r="F463" s="99"/>
      <c r="G463" s="99"/>
      <c r="H463" s="99"/>
      <c r="I463" s="99"/>
      <c r="J463" s="99"/>
      <c r="K463" s="99"/>
    </row>
    <row r="464" spans="2:11">
      <c r="B464" s="100"/>
      <c r="C464" s="99"/>
      <c r="D464" s="99"/>
      <c r="E464" s="99"/>
      <c r="F464" s="99"/>
      <c r="G464" s="99"/>
      <c r="H464" s="99"/>
      <c r="I464" s="99"/>
      <c r="J464" s="99"/>
      <c r="K464" s="99"/>
    </row>
    <row r="465" spans="2:11">
      <c r="B465" s="100"/>
      <c r="C465" s="99"/>
      <c r="D465" s="99"/>
      <c r="E465" s="99"/>
      <c r="F465" s="99"/>
      <c r="G465" s="99"/>
      <c r="H465" s="99"/>
      <c r="I465" s="99"/>
      <c r="J465" s="99"/>
      <c r="K465" s="99"/>
    </row>
    <row r="466" spans="2:11">
      <c r="B466" s="100"/>
      <c r="C466" s="99"/>
      <c r="D466" s="99"/>
      <c r="E466" s="99"/>
      <c r="F466" s="99"/>
      <c r="G466" s="99"/>
      <c r="H466" s="99"/>
      <c r="I466" s="99"/>
      <c r="J466" s="99"/>
      <c r="K466" s="99"/>
    </row>
    <row r="467" spans="2:11">
      <c r="B467" s="100"/>
      <c r="C467" s="99"/>
      <c r="D467" s="99"/>
      <c r="E467" s="99"/>
      <c r="F467" s="99"/>
      <c r="G467" s="99"/>
      <c r="H467" s="99"/>
      <c r="I467" s="99"/>
      <c r="J467" s="99"/>
      <c r="K467" s="99"/>
    </row>
    <row r="468" spans="2:11">
      <c r="B468" s="100"/>
      <c r="C468" s="99"/>
      <c r="D468" s="99"/>
      <c r="E468" s="99"/>
      <c r="F468" s="99"/>
      <c r="G468" s="99"/>
      <c r="H468" s="99"/>
      <c r="I468" s="99"/>
      <c r="J468" s="99"/>
      <c r="K468" s="99"/>
    </row>
    <row r="469" spans="2:11">
      <c r="B469" s="100"/>
      <c r="C469" s="99"/>
      <c r="D469" s="99"/>
      <c r="E469" s="99"/>
      <c r="F469" s="99"/>
      <c r="G469" s="99"/>
      <c r="H469" s="99"/>
      <c r="I469" s="99"/>
      <c r="J469" s="99"/>
      <c r="K469" s="99"/>
    </row>
    <row r="470" spans="2:11">
      <c r="B470" s="100"/>
      <c r="C470" s="99"/>
      <c r="D470" s="99"/>
      <c r="E470" s="99"/>
      <c r="F470" s="99"/>
      <c r="G470" s="99"/>
      <c r="H470" s="99"/>
      <c r="I470" s="99"/>
      <c r="J470" s="99"/>
      <c r="K470" s="99"/>
    </row>
    <row r="471" spans="2:11">
      <c r="B471" s="100"/>
      <c r="C471" s="99"/>
      <c r="D471" s="99"/>
      <c r="E471" s="99"/>
      <c r="F471" s="99"/>
      <c r="G471" s="99"/>
      <c r="H471" s="99"/>
      <c r="I471" s="99"/>
      <c r="J471" s="99"/>
      <c r="K471" s="99"/>
    </row>
    <row r="472" spans="2:11">
      <c r="B472" s="100"/>
      <c r="C472" s="99"/>
      <c r="D472" s="99"/>
      <c r="E472" s="99"/>
      <c r="F472" s="99"/>
      <c r="G472" s="99"/>
      <c r="H472" s="99"/>
      <c r="I472" s="99"/>
      <c r="J472" s="99"/>
      <c r="K472" s="99"/>
    </row>
    <row r="473" spans="2:11">
      <c r="B473" s="100"/>
      <c r="C473" s="99"/>
      <c r="D473" s="99"/>
      <c r="E473" s="99"/>
      <c r="F473" s="99"/>
      <c r="G473" s="99"/>
      <c r="H473" s="99"/>
      <c r="I473" s="99"/>
      <c r="J473" s="99"/>
      <c r="K473" s="99"/>
    </row>
    <row r="474" spans="2:11">
      <c r="B474" s="100"/>
      <c r="C474" s="99"/>
      <c r="D474" s="99"/>
      <c r="E474" s="99"/>
      <c r="F474" s="99"/>
      <c r="G474" s="99"/>
      <c r="H474" s="99"/>
      <c r="I474" s="99"/>
      <c r="J474" s="99"/>
      <c r="K474" s="99"/>
    </row>
    <row r="475" spans="2:11">
      <c r="B475" s="100"/>
      <c r="C475" s="99"/>
      <c r="D475" s="99"/>
      <c r="E475" s="99"/>
      <c r="F475" s="99"/>
      <c r="G475" s="99"/>
      <c r="H475" s="99"/>
      <c r="I475" s="99"/>
      <c r="J475" s="99"/>
      <c r="K475" s="99"/>
    </row>
    <row r="476" spans="2:11">
      <c r="B476" s="100"/>
      <c r="C476" s="99"/>
      <c r="D476" s="99"/>
      <c r="E476" s="99"/>
      <c r="F476" s="99"/>
      <c r="G476" s="99"/>
      <c r="H476" s="99"/>
      <c r="I476" s="99"/>
      <c r="J476" s="99"/>
      <c r="K476" s="99"/>
    </row>
    <row r="477" spans="2:11">
      <c r="B477" s="100"/>
      <c r="C477" s="99"/>
      <c r="D477" s="99"/>
      <c r="E477" s="99"/>
      <c r="F477" s="99"/>
      <c r="G477" s="99"/>
      <c r="H477" s="99"/>
      <c r="I477" s="99"/>
      <c r="J477" s="99"/>
      <c r="K477" s="99"/>
    </row>
    <row r="478" spans="2:11">
      <c r="B478" s="100"/>
      <c r="C478" s="99"/>
      <c r="D478" s="99"/>
      <c r="E478" s="99"/>
      <c r="F478" s="99"/>
      <c r="G478" s="99"/>
      <c r="H478" s="99"/>
      <c r="I478" s="99"/>
      <c r="J478" s="99"/>
      <c r="K478" s="99"/>
    </row>
    <row r="479" spans="2:11">
      <c r="B479" s="100"/>
      <c r="C479" s="99"/>
      <c r="D479" s="99"/>
      <c r="E479" s="99"/>
      <c r="F479" s="99"/>
      <c r="G479" s="99"/>
      <c r="H479" s="99"/>
      <c r="I479" s="99"/>
      <c r="J479" s="99"/>
      <c r="K479" s="99"/>
    </row>
    <row r="480" spans="2:11">
      <c r="B480" s="100"/>
      <c r="C480" s="99"/>
      <c r="D480" s="99"/>
      <c r="E480" s="99"/>
      <c r="F480" s="99"/>
      <c r="G480" s="99"/>
      <c r="H480" s="99"/>
      <c r="I480" s="99"/>
      <c r="J480" s="99"/>
      <c r="K480" s="99"/>
    </row>
    <row r="481" spans="2:11">
      <c r="B481" s="100"/>
      <c r="C481" s="99"/>
      <c r="D481" s="99"/>
      <c r="E481" s="99"/>
      <c r="F481" s="99"/>
      <c r="G481" s="99"/>
      <c r="H481" s="99"/>
      <c r="I481" s="99"/>
      <c r="J481" s="99"/>
      <c r="K481" s="99"/>
    </row>
    <row r="482" spans="2:11">
      <c r="B482" s="100"/>
      <c r="C482" s="99"/>
      <c r="D482" s="99"/>
      <c r="E482" s="99"/>
      <c r="F482" s="99"/>
      <c r="G482" s="99"/>
      <c r="H482" s="99"/>
      <c r="I482" s="99"/>
      <c r="J482" s="99"/>
      <c r="K482" s="99"/>
    </row>
    <row r="483" spans="2:11">
      <c r="B483" s="100"/>
      <c r="C483" s="99"/>
      <c r="D483" s="99"/>
      <c r="E483" s="99"/>
      <c r="F483" s="99"/>
      <c r="G483" s="99"/>
      <c r="H483" s="99"/>
      <c r="I483" s="99"/>
      <c r="J483" s="99"/>
      <c r="K483" s="99"/>
    </row>
    <row r="484" spans="2:11">
      <c r="B484" s="100"/>
      <c r="C484" s="99"/>
      <c r="D484" s="99"/>
      <c r="E484" s="99"/>
      <c r="F484" s="99"/>
      <c r="G484" s="99"/>
      <c r="H484" s="99"/>
      <c r="I484" s="99"/>
      <c r="J484" s="99"/>
      <c r="K484" s="99"/>
    </row>
    <row r="485" spans="2:11">
      <c r="B485" s="100"/>
      <c r="C485" s="99"/>
      <c r="D485" s="99"/>
      <c r="E485" s="99"/>
      <c r="F485" s="99"/>
      <c r="G485" s="99"/>
      <c r="H485" s="99"/>
      <c r="I485" s="99"/>
      <c r="J485" s="99"/>
      <c r="K485" s="99"/>
    </row>
    <row r="486" spans="2:11">
      <c r="B486" s="100"/>
      <c r="C486" s="99"/>
      <c r="D486" s="99"/>
      <c r="E486" s="99"/>
      <c r="F486" s="99"/>
      <c r="G486" s="99"/>
      <c r="H486" s="99"/>
      <c r="I486" s="99"/>
      <c r="J486" s="99"/>
      <c r="K486" s="99"/>
    </row>
    <row r="487" spans="2:11">
      <c r="B487" s="100"/>
      <c r="C487" s="99"/>
      <c r="D487" s="99"/>
      <c r="E487" s="99"/>
      <c r="F487" s="99"/>
      <c r="G487" s="99"/>
      <c r="H487" s="99"/>
      <c r="I487" s="99"/>
      <c r="J487" s="99"/>
      <c r="K487" s="99"/>
    </row>
    <row r="488" spans="2:11">
      <c r="B488" s="100"/>
      <c r="C488" s="99"/>
      <c r="D488" s="99"/>
      <c r="E488" s="99"/>
      <c r="F488" s="99"/>
      <c r="G488" s="99"/>
      <c r="H488" s="99"/>
      <c r="I488" s="99"/>
      <c r="J488" s="99"/>
      <c r="K488" s="99"/>
    </row>
    <row r="489" spans="2:11">
      <c r="B489" s="100"/>
      <c r="C489" s="99"/>
      <c r="D489" s="99"/>
      <c r="E489" s="99"/>
      <c r="F489" s="99"/>
      <c r="G489" s="99"/>
      <c r="H489" s="99"/>
      <c r="I489" s="99"/>
      <c r="J489" s="99"/>
      <c r="K489" s="99"/>
    </row>
    <row r="490" spans="2:11">
      <c r="B490" s="100"/>
      <c r="C490" s="99"/>
      <c r="D490" s="99"/>
      <c r="E490" s="99"/>
      <c r="F490" s="99"/>
      <c r="G490" s="99"/>
      <c r="H490" s="99"/>
      <c r="I490" s="99"/>
      <c r="J490" s="99"/>
      <c r="K490" s="99"/>
    </row>
    <row r="491" spans="2:11">
      <c r="B491" s="100"/>
      <c r="C491" s="99"/>
      <c r="D491" s="99"/>
      <c r="E491" s="99"/>
      <c r="F491" s="99"/>
      <c r="G491" s="99"/>
      <c r="H491" s="99"/>
      <c r="I491" s="99"/>
      <c r="J491" s="99"/>
      <c r="K491" s="99"/>
    </row>
    <row r="492" spans="2:11">
      <c r="B492" s="100"/>
      <c r="C492" s="99"/>
      <c r="D492" s="99"/>
      <c r="E492" s="99"/>
      <c r="F492" s="99"/>
      <c r="G492" s="99"/>
      <c r="H492" s="99"/>
      <c r="I492" s="99"/>
      <c r="J492" s="99"/>
      <c r="K492" s="99"/>
    </row>
    <row r="493" spans="2:11">
      <c r="B493" s="100"/>
      <c r="C493" s="99"/>
      <c r="D493" s="99"/>
      <c r="E493" s="99"/>
      <c r="F493" s="99"/>
      <c r="G493" s="99"/>
      <c r="H493" s="99"/>
      <c r="I493" s="99"/>
      <c r="J493" s="99"/>
      <c r="K493" s="99"/>
    </row>
    <row r="494" spans="2:11">
      <c r="B494" s="100"/>
      <c r="C494" s="99"/>
      <c r="D494" s="99"/>
      <c r="E494" s="99"/>
      <c r="F494" s="99"/>
      <c r="G494" s="99"/>
      <c r="H494" s="99"/>
      <c r="I494" s="99"/>
      <c r="J494" s="99"/>
      <c r="K494" s="99"/>
    </row>
    <row r="495" spans="2:11">
      <c r="B495" s="100"/>
      <c r="C495" s="99"/>
      <c r="D495" s="99"/>
      <c r="E495" s="99"/>
      <c r="F495" s="99"/>
      <c r="G495" s="99"/>
      <c r="H495" s="99"/>
      <c r="I495" s="99"/>
      <c r="J495" s="99"/>
      <c r="K495" s="99"/>
    </row>
    <row r="496" spans="2:11">
      <c r="B496" s="100"/>
      <c r="C496" s="99"/>
      <c r="D496" s="99"/>
      <c r="E496" s="99"/>
      <c r="F496" s="99"/>
      <c r="G496" s="99"/>
      <c r="H496" s="99"/>
      <c r="I496" s="99"/>
      <c r="J496" s="99"/>
      <c r="K496" s="99"/>
    </row>
    <row r="497" spans="2:11">
      <c r="B497" s="100"/>
      <c r="C497" s="99"/>
      <c r="D497" s="99"/>
      <c r="E497" s="99"/>
      <c r="F497" s="99"/>
      <c r="G497" s="99"/>
      <c r="H497" s="99"/>
      <c r="I497" s="99"/>
      <c r="J497" s="99"/>
      <c r="K497" s="99"/>
    </row>
    <row r="498" spans="2:11">
      <c r="B498" s="100"/>
      <c r="C498" s="99"/>
      <c r="D498" s="99"/>
      <c r="E498" s="99"/>
      <c r="F498" s="99"/>
      <c r="G498" s="99"/>
      <c r="H498" s="99"/>
      <c r="I498" s="99"/>
      <c r="J498" s="99"/>
      <c r="K498" s="99"/>
    </row>
    <row r="499" spans="2:11">
      <c r="B499" s="100"/>
      <c r="C499" s="99"/>
      <c r="D499" s="99"/>
      <c r="E499" s="99"/>
      <c r="F499" s="99"/>
      <c r="G499" s="99"/>
      <c r="H499" s="99"/>
      <c r="I499" s="99"/>
      <c r="J499" s="99"/>
      <c r="K499" s="99"/>
    </row>
    <row r="500" spans="2:11">
      <c r="B500" s="100"/>
      <c r="C500" s="99"/>
      <c r="D500" s="99"/>
      <c r="E500" s="99"/>
      <c r="F500" s="99"/>
      <c r="G500" s="99"/>
      <c r="H500" s="99"/>
      <c r="I500" s="99"/>
      <c r="J500" s="99"/>
      <c r="K500" s="99"/>
    </row>
    <row r="501" spans="2:11">
      <c r="B501" s="100"/>
      <c r="C501" s="99"/>
      <c r="D501" s="99"/>
      <c r="E501" s="99"/>
      <c r="F501" s="99"/>
      <c r="G501" s="99"/>
      <c r="H501" s="99"/>
      <c r="I501" s="99"/>
      <c r="J501" s="99"/>
      <c r="K501" s="99"/>
    </row>
    <row r="502" spans="2:11">
      <c r="B502" s="100"/>
      <c r="C502" s="99"/>
      <c r="D502" s="99"/>
      <c r="E502" s="99"/>
      <c r="F502" s="99"/>
      <c r="G502" s="99"/>
      <c r="H502" s="99"/>
      <c r="I502" s="99"/>
      <c r="J502" s="99"/>
      <c r="K502" s="99"/>
    </row>
    <row r="503" spans="2:11">
      <c r="B503" s="100"/>
      <c r="C503" s="99"/>
      <c r="D503" s="99"/>
      <c r="E503" s="99"/>
      <c r="F503" s="99"/>
      <c r="G503" s="99"/>
      <c r="H503" s="99"/>
      <c r="I503" s="99"/>
      <c r="J503" s="99"/>
      <c r="K503" s="99"/>
    </row>
    <row r="504" spans="2:11">
      <c r="B504" s="100"/>
      <c r="C504" s="99"/>
      <c r="D504" s="99"/>
      <c r="E504" s="99"/>
      <c r="F504" s="99"/>
      <c r="G504" s="99"/>
      <c r="H504" s="99"/>
      <c r="I504" s="99"/>
      <c r="J504" s="99"/>
      <c r="K504" s="99"/>
    </row>
    <row r="505" spans="2:11">
      <c r="B505" s="100"/>
      <c r="C505" s="99"/>
      <c r="D505" s="99"/>
      <c r="E505" s="99"/>
      <c r="F505" s="99"/>
      <c r="G505" s="99"/>
      <c r="H505" s="99"/>
      <c r="I505" s="99"/>
      <c r="J505" s="99"/>
      <c r="K505" s="99"/>
    </row>
    <row r="506" spans="2:11">
      <c r="B506" s="100"/>
      <c r="C506" s="99"/>
      <c r="D506" s="99"/>
      <c r="E506" s="99"/>
      <c r="F506" s="99"/>
      <c r="G506" s="99"/>
      <c r="H506" s="99"/>
      <c r="I506" s="99"/>
      <c r="J506" s="99"/>
      <c r="K506" s="99"/>
    </row>
    <row r="507" spans="2:11">
      <c r="B507" s="100"/>
      <c r="C507" s="99"/>
      <c r="D507" s="99"/>
      <c r="E507" s="99"/>
      <c r="F507" s="99"/>
      <c r="G507" s="99"/>
      <c r="H507" s="99"/>
      <c r="I507" s="99"/>
      <c r="J507" s="99"/>
      <c r="K507" s="99"/>
    </row>
    <row r="508" spans="2:11">
      <c r="B508" s="100"/>
      <c r="C508" s="99"/>
      <c r="D508" s="99"/>
      <c r="E508" s="99"/>
      <c r="F508" s="99"/>
      <c r="G508" s="99"/>
      <c r="H508" s="99"/>
      <c r="I508" s="99"/>
      <c r="J508" s="99"/>
      <c r="K508" s="99"/>
    </row>
    <row r="509" spans="2:11">
      <c r="B509" s="100"/>
      <c r="C509" s="99"/>
      <c r="D509" s="99"/>
      <c r="E509" s="99"/>
      <c r="F509" s="99"/>
      <c r="G509" s="99"/>
      <c r="H509" s="99"/>
      <c r="I509" s="99"/>
      <c r="J509" s="99"/>
      <c r="K509" s="99"/>
    </row>
    <row r="510" spans="2:11">
      <c r="B510" s="100"/>
      <c r="C510" s="99"/>
      <c r="D510" s="99"/>
      <c r="E510" s="99"/>
      <c r="F510" s="99"/>
      <c r="G510" s="99"/>
      <c r="H510" s="99"/>
      <c r="I510" s="99"/>
      <c r="J510" s="99"/>
      <c r="K510" s="99"/>
    </row>
    <row r="511" spans="2:11">
      <c r="B511" s="100"/>
      <c r="C511" s="99"/>
      <c r="D511" s="99"/>
      <c r="E511" s="99"/>
      <c r="F511" s="99"/>
      <c r="G511" s="99"/>
      <c r="H511" s="99"/>
      <c r="I511" s="99"/>
      <c r="J511" s="99"/>
      <c r="K511" s="99"/>
    </row>
    <row r="512" spans="2:11">
      <c r="B512" s="100"/>
      <c r="C512" s="99"/>
      <c r="D512" s="99"/>
      <c r="E512" s="99"/>
      <c r="F512" s="99"/>
      <c r="G512" s="99"/>
      <c r="H512" s="99"/>
      <c r="I512" s="99"/>
      <c r="J512" s="99"/>
      <c r="K512" s="99"/>
    </row>
    <row r="513" spans="2:11">
      <c r="B513" s="100"/>
      <c r="C513" s="99"/>
      <c r="D513" s="99"/>
      <c r="E513" s="99"/>
      <c r="F513" s="99"/>
      <c r="G513" s="99"/>
      <c r="H513" s="99"/>
      <c r="I513" s="99"/>
      <c r="J513" s="99"/>
      <c r="K513" s="99"/>
    </row>
    <row r="514" spans="2:11">
      <c r="B514" s="100"/>
      <c r="C514" s="99"/>
      <c r="D514" s="99"/>
      <c r="E514" s="99"/>
      <c r="F514" s="99"/>
      <c r="G514" s="99"/>
      <c r="H514" s="99"/>
      <c r="I514" s="99"/>
      <c r="J514" s="99"/>
      <c r="K514" s="99"/>
    </row>
    <row r="515" spans="2:11">
      <c r="B515" s="100"/>
      <c r="C515" s="99"/>
      <c r="D515" s="99"/>
      <c r="E515" s="99"/>
      <c r="F515" s="99"/>
      <c r="G515" s="99"/>
      <c r="H515" s="99"/>
      <c r="I515" s="99"/>
      <c r="J515" s="99"/>
      <c r="K515" s="99"/>
    </row>
    <row r="516" spans="2:11">
      <c r="B516" s="100"/>
      <c r="C516" s="99"/>
      <c r="D516" s="99"/>
      <c r="E516" s="99"/>
      <c r="F516" s="99"/>
      <c r="G516" s="99"/>
      <c r="H516" s="99"/>
      <c r="I516" s="99"/>
      <c r="J516" s="99"/>
      <c r="K516" s="99"/>
    </row>
    <row r="517" spans="2:11">
      <c r="B517" s="100"/>
      <c r="C517" s="99"/>
      <c r="D517" s="99"/>
      <c r="E517" s="99"/>
      <c r="F517" s="99"/>
      <c r="G517" s="99"/>
      <c r="H517" s="99"/>
      <c r="I517" s="99"/>
      <c r="J517" s="99"/>
      <c r="K517" s="99"/>
    </row>
    <row r="518" spans="2:11">
      <c r="B518" s="100"/>
      <c r="C518" s="99"/>
      <c r="D518" s="99"/>
      <c r="E518" s="99"/>
      <c r="F518" s="99"/>
      <c r="G518" s="99"/>
      <c r="H518" s="99"/>
      <c r="I518" s="99"/>
      <c r="J518" s="99"/>
      <c r="K518" s="99"/>
    </row>
    <row r="519" spans="2:11">
      <c r="B519" s="100"/>
      <c r="C519" s="99"/>
      <c r="D519" s="99"/>
      <c r="E519" s="99"/>
      <c r="F519" s="99"/>
      <c r="G519" s="99"/>
      <c r="H519" s="99"/>
      <c r="I519" s="99"/>
      <c r="J519" s="99"/>
      <c r="K519" s="99"/>
    </row>
    <row r="520" spans="2:11">
      <c r="B520" s="100"/>
      <c r="C520" s="99"/>
      <c r="D520" s="99"/>
      <c r="E520" s="99"/>
      <c r="F520" s="99"/>
      <c r="G520" s="99"/>
      <c r="H520" s="99"/>
      <c r="I520" s="99"/>
      <c r="J520" s="99"/>
      <c r="K520" s="99"/>
    </row>
    <row r="521" spans="2:11">
      <c r="B521" s="100"/>
      <c r="C521" s="99"/>
      <c r="D521" s="99"/>
      <c r="E521" s="99"/>
      <c r="F521" s="99"/>
      <c r="G521" s="99"/>
      <c r="H521" s="99"/>
      <c r="I521" s="99"/>
      <c r="J521" s="99"/>
      <c r="K521" s="99"/>
    </row>
    <row r="522" spans="2:11">
      <c r="B522" s="100"/>
      <c r="C522" s="99"/>
      <c r="D522" s="99"/>
      <c r="E522" s="99"/>
      <c r="F522" s="99"/>
      <c r="G522" s="99"/>
      <c r="H522" s="99"/>
      <c r="I522" s="99"/>
      <c r="J522" s="99"/>
      <c r="K522" s="99"/>
    </row>
    <row r="523" spans="2:11">
      <c r="B523" s="100"/>
      <c r="C523" s="99"/>
      <c r="D523" s="99"/>
      <c r="E523" s="99"/>
      <c r="F523" s="99"/>
      <c r="G523" s="99"/>
      <c r="H523" s="99"/>
      <c r="I523" s="99"/>
      <c r="J523" s="99"/>
      <c r="K523" s="99"/>
    </row>
    <row r="524" spans="2:11">
      <c r="B524" s="100"/>
      <c r="C524" s="99"/>
      <c r="D524" s="99"/>
      <c r="E524" s="99"/>
      <c r="F524" s="99"/>
      <c r="G524" s="99"/>
      <c r="H524" s="99"/>
      <c r="I524" s="99"/>
      <c r="J524" s="99"/>
      <c r="K524" s="99"/>
    </row>
    <row r="525" spans="2:11">
      <c r="B525" s="100"/>
      <c r="C525" s="99"/>
      <c r="D525" s="99"/>
      <c r="E525" s="99"/>
      <c r="F525" s="99"/>
      <c r="G525" s="99"/>
      <c r="H525" s="99"/>
      <c r="I525" s="99"/>
      <c r="J525" s="99"/>
      <c r="K525" s="99"/>
    </row>
    <row r="526" spans="2:11">
      <c r="B526" s="100"/>
      <c r="C526" s="99"/>
      <c r="D526" s="99"/>
      <c r="E526" s="99"/>
      <c r="F526" s="99"/>
      <c r="G526" s="99"/>
      <c r="H526" s="99"/>
      <c r="I526" s="99"/>
      <c r="J526" s="99"/>
      <c r="K526" s="99"/>
    </row>
    <row r="527" spans="2:11">
      <c r="B527" s="100"/>
      <c r="C527" s="99"/>
      <c r="D527" s="99"/>
      <c r="E527" s="99"/>
      <c r="F527" s="99"/>
      <c r="G527" s="99"/>
      <c r="H527" s="99"/>
      <c r="I527" s="99"/>
      <c r="J527" s="99"/>
      <c r="K527" s="99"/>
    </row>
    <row r="528" spans="2:11">
      <c r="B528" s="100"/>
      <c r="C528" s="99"/>
      <c r="D528" s="99"/>
      <c r="E528" s="99"/>
      <c r="F528" s="99"/>
      <c r="G528" s="99"/>
      <c r="H528" s="99"/>
      <c r="I528" s="99"/>
      <c r="J528" s="99"/>
      <c r="K528" s="99"/>
    </row>
    <row r="529" spans="2:11">
      <c r="B529" s="100"/>
      <c r="C529" s="99"/>
      <c r="D529" s="99"/>
      <c r="E529" s="99"/>
      <c r="F529" s="99"/>
      <c r="G529" s="99"/>
      <c r="H529" s="99"/>
      <c r="I529" s="99"/>
      <c r="J529" s="99"/>
      <c r="K529" s="99"/>
    </row>
    <row r="530" spans="2:11">
      <c r="B530" s="100"/>
      <c r="C530" s="99"/>
      <c r="D530" s="99"/>
      <c r="E530" s="99"/>
      <c r="F530" s="99"/>
      <c r="G530" s="99"/>
      <c r="H530" s="99"/>
      <c r="I530" s="99"/>
      <c r="J530" s="99"/>
      <c r="K530" s="99"/>
    </row>
    <row r="531" spans="2:11">
      <c r="B531" s="100"/>
      <c r="C531" s="99"/>
      <c r="D531" s="99"/>
      <c r="E531" s="99"/>
      <c r="F531" s="99"/>
      <c r="G531" s="99"/>
      <c r="H531" s="99"/>
      <c r="I531" s="99"/>
      <c r="J531" s="99"/>
      <c r="K531" s="99"/>
    </row>
    <row r="532" spans="2:11">
      <c r="B532" s="100"/>
      <c r="C532" s="99"/>
      <c r="D532" s="99"/>
      <c r="E532" s="99"/>
      <c r="F532" s="99"/>
      <c r="G532" s="99"/>
      <c r="H532" s="99"/>
      <c r="I532" s="99"/>
      <c r="J532" s="99"/>
      <c r="K532" s="99"/>
    </row>
    <row r="533" spans="2:11">
      <c r="B533" s="100"/>
      <c r="C533" s="99"/>
      <c r="D533" s="99"/>
      <c r="E533" s="99"/>
      <c r="F533" s="99"/>
      <c r="G533" s="99"/>
      <c r="H533" s="99"/>
      <c r="I533" s="99"/>
      <c r="J533" s="99"/>
      <c r="K533" s="99"/>
    </row>
    <row r="534" spans="2:11">
      <c r="B534" s="100"/>
      <c r="C534" s="99"/>
      <c r="D534" s="99"/>
      <c r="E534" s="99"/>
      <c r="F534" s="99"/>
      <c r="G534" s="99"/>
      <c r="H534" s="99"/>
      <c r="I534" s="99"/>
      <c r="J534" s="99"/>
      <c r="K534" s="99"/>
    </row>
    <row r="535" spans="2:11">
      <c r="B535" s="100"/>
      <c r="C535" s="99"/>
      <c r="D535" s="99"/>
      <c r="E535" s="99"/>
      <c r="F535" s="99"/>
      <c r="G535" s="99"/>
      <c r="H535" s="99"/>
      <c r="I535" s="99"/>
      <c r="J535" s="99"/>
      <c r="K535" s="99"/>
    </row>
    <row r="536" spans="2:11">
      <c r="B536" s="100"/>
      <c r="C536" s="99"/>
      <c r="D536" s="99"/>
      <c r="E536" s="99"/>
      <c r="F536" s="99"/>
      <c r="G536" s="99"/>
      <c r="H536" s="99"/>
      <c r="I536" s="99"/>
      <c r="J536" s="99"/>
      <c r="K536" s="99"/>
    </row>
    <row r="537" spans="2:11">
      <c r="B537" s="100"/>
      <c r="C537" s="99"/>
      <c r="D537" s="99"/>
      <c r="E537" s="99"/>
      <c r="F537" s="99"/>
      <c r="G537" s="99"/>
      <c r="H537" s="99"/>
      <c r="I537" s="99"/>
      <c r="J537" s="99"/>
      <c r="K537" s="99"/>
    </row>
    <row r="538" spans="2:11">
      <c r="B538" s="100"/>
      <c r="C538" s="99"/>
      <c r="D538" s="99"/>
      <c r="E538" s="99"/>
      <c r="F538" s="99"/>
      <c r="G538" s="99"/>
      <c r="H538" s="99"/>
      <c r="I538" s="99"/>
      <c r="J538" s="99"/>
      <c r="K538" s="99"/>
    </row>
    <row r="539" spans="2:11">
      <c r="B539" s="100"/>
      <c r="C539" s="99"/>
      <c r="D539" s="99"/>
      <c r="E539" s="99"/>
      <c r="F539" s="99"/>
      <c r="G539" s="99"/>
      <c r="H539" s="99"/>
      <c r="I539" s="99"/>
      <c r="J539" s="99"/>
      <c r="K539" s="99"/>
    </row>
    <row r="540" spans="2:11">
      <c r="B540" s="100"/>
      <c r="C540" s="99"/>
      <c r="D540" s="99"/>
      <c r="E540" s="99"/>
      <c r="F540" s="99"/>
      <c r="G540" s="99"/>
      <c r="H540" s="99"/>
      <c r="I540" s="99"/>
      <c r="J540" s="99"/>
      <c r="K540" s="99"/>
    </row>
    <row r="541" spans="2:11">
      <c r="B541" s="100"/>
      <c r="C541" s="99"/>
      <c r="D541" s="99"/>
      <c r="E541" s="99"/>
      <c r="F541" s="99"/>
      <c r="G541" s="99"/>
      <c r="H541" s="99"/>
      <c r="I541" s="99"/>
      <c r="J541" s="99"/>
      <c r="K541" s="99"/>
    </row>
    <row r="542" spans="2:11">
      <c r="B542" s="100"/>
      <c r="C542" s="99"/>
      <c r="D542" s="99"/>
      <c r="E542" s="99"/>
      <c r="F542" s="99"/>
      <c r="G542" s="99"/>
      <c r="H542" s="99"/>
      <c r="I542" s="99"/>
      <c r="J542" s="99"/>
      <c r="K542" s="99"/>
    </row>
    <row r="543" spans="2:11">
      <c r="B543" s="100"/>
      <c r="C543" s="99"/>
      <c r="D543" s="99"/>
      <c r="E543" s="99"/>
      <c r="F543" s="99"/>
      <c r="G543" s="99"/>
      <c r="H543" s="99"/>
      <c r="I543" s="99"/>
      <c r="J543" s="99"/>
      <c r="K543" s="99"/>
    </row>
    <row r="544" spans="2:11">
      <c r="B544" s="100"/>
      <c r="C544" s="99"/>
      <c r="D544" s="99"/>
      <c r="E544" s="99"/>
      <c r="F544" s="99"/>
      <c r="G544" s="99"/>
      <c r="H544" s="99"/>
      <c r="I544" s="99"/>
      <c r="J544" s="99"/>
      <c r="K544" s="99"/>
    </row>
    <row r="545" spans="2:11">
      <c r="B545" s="100"/>
      <c r="C545" s="99"/>
      <c r="D545" s="99"/>
      <c r="E545" s="99"/>
      <c r="F545" s="99"/>
      <c r="G545" s="99"/>
      <c r="H545" s="99"/>
      <c r="I545" s="99"/>
      <c r="J545" s="99"/>
      <c r="K545" s="99"/>
    </row>
    <row r="546" spans="2:11">
      <c r="B546" s="100"/>
      <c r="C546" s="99"/>
      <c r="D546" s="99"/>
      <c r="E546" s="99"/>
      <c r="F546" s="99"/>
      <c r="G546" s="99"/>
      <c r="H546" s="99"/>
      <c r="I546" s="99"/>
      <c r="J546" s="99"/>
      <c r="K546" s="99"/>
    </row>
    <row r="547" spans="2:11">
      <c r="B547" s="100"/>
      <c r="C547" s="99"/>
      <c r="D547" s="99"/>
      <c r="E547" s="99"/>
      <c r="F547" s="99"/>
      <c r="G547" s="99"/>
      <c r="H547" s="99"/>
      <c r="I547" s="99"/>
      <c r="J547" s="99"/>
      <c r="K547" s="99"/>
    </row>
    <row r="548" spans="2:11">
      <c r="B548" s="100"/>
      <c r="C548" s="99"/>
      <c r="D548" s="99"/>
      <c r="E548" s="99"/>
      <c r="F548" s="99"/>
      <c r="G548" s="99"/>
      <c r="H548" s="99"/>
      <c r="I548" s="99"/>
      <c r="J548" s="99"/>
      <c r="K548" s="99"/>
    </row>
    <row r="549" spans="2:11">
      <c r="B549" s="100"/>
      <c r="C549" s="99"/>
      <c r="D549" s="99"/>
      <c r="E549" s="99"/>
      <c r="F549" s="99"/>
      <c r="G549" s="99"/>
      <c r="H549" s="99"/>
      <c r="I549" s="99"/>
      <c r="J549" s="99"/>
      <c r="K549" s="99"/>
    </row>
    <row r="550" spans="2:11">
      <c r="B550" s="100"/>
      <c r="C550" s="99"/>
      <c r="D550" s="99"/>
      <c r="E550" s="99"/>
      <c r="F550" s="99"/>
      <c r="G550" s="99"/>
      <c r="H550" s="99"/>
      <c r="I550" s="99"/>
      <c r="J550" s="99"/>
      <c r="K550" s="99"/>
    </row>
    <row r="551" spans="2:11">
      <c r="B551" s="100"/>
      <c r="C551" s="99"/>
      <c r="D551" s="99"/>
      <c r="E551" s="99"/>
      <c r="F551" s="99"/>
      <c r="G551" s="99"/>
      <c r="H551" s="99"/>
      <c r="I551" s="99"/>
      <c r="J551" s="99"/>
      <c r="K551" s="99"/>
    </row>
    <row r="552" spans="2:11">
      <c r="B552" s="100"/>
      <c r="C552" s="99"/>
      <c r="D552" s="99"/>
      <c r="E552" s="99"/>
      <c r="F552" s="99"/>
      <c r="G552" s="99"/>
      <c r="H552" s="99"/>
      <c r="I552" s="99"/>
      <c r="J552" s="99"/>
      <c r="K552" s="99"/>
    </row>
    <row r="553" spans="2:11">
      <c r="B553" s="100"/>
      <c r="C553" s="99"/>
      <c r="D553" s="99"/>
      <c r="E553" s="99"/>
      <c r="F553" s="99"/>
      <c r="G553" s="99"/>
      <c r="H553" s="99"/>
      <c r="I553" s="99"/>
      <c r="J553" s="99"/>
      <c r="K553" s="99"/>
    </row>
    <row r="554" spans="2:11">
      <c r="B554" s="100"/>
      <c r="C554" s="99"/>
      <c r="D554" s="99"/>
      <c r="E554" s="99"/>
      <c r="F554" s="99"/>
      <c r="G554" s="99"/>
      <c r="H554" s="99"/>
      <c r="I554" s="99"/>
      <c r="J554" s="99"/>
      <c r="K554" s="99"/>
    </row>
    <row r="555" spans="2:11">
      <c r="B555" s="100"/>
      <c r="C555" s="99"/>
      <c r="D555" s="99"/>
      <c r="E555" s="99"/>
      <c r="F555" s="99"/>
      <c r="G555" s="99"/>
      <c r="H555" s="99"/>
      <c r="I555" s="99"/>
      <c r="J555" s="99"/>
      <c r="K555" s="99"/>
    </row>
    <row r="556" spans="2:11">
      <c r="B556" s="100"/>
      <c r="C556" s="99"/>
      <c r="D556" s="99"/>
      <c r="E556" s="99"/>
      <c r="F556" s="99"/>
      <c r="G556" s="99"/>
      <c r="H556" s="99"/>
      <c r="I556" s="99"/>
      <c r="J556" s="99"/>
      <c r="K556" s="99"/>
    </row>
    <row r="557" spans="2:11">
      <c r="B557" s="100"/>
      <c r="C557" s="99"/>
      <c r="D557" s="99"/>
      <c r="E557" s="99"/>
      <c r="F557" s="99"/>
      <c r="G557" s="99"/>
      <c r="H557" s="99"/>
      <c r="I557" s="99"/>
      <c r="J557" s="99"/>
      <c r="K557" s="99"/>
    </row>
    <row r="558" spans="2:11">
      <c r="B558" s="100"/>
      <c r="C558" s="99"/>
      <c r="D558" s="99"/>
      <c r="E558" s="99"/>
      <c r="F558" s="99"/>
      <c r="G558" s="99"/>
      <c r="H558" s="99"/>
      <c r="I558" s="99"/>
      <c r="J558" s="99"/>
      <c r="K558" s="99"/>
    </row>
    <row r="559" spans="2:11">
      <c r="B559" s="100"/>
      <c r="C559" s="99"/>
      <c r="D559" s="99"/>
      <c r="E559" s="99"/>
      <c r="F559" s="99"/>
      <c r="G559" s="99"/>
      <c r="H559" s="99"/>
      <c r="I559" s="99"/>
      <c r="J559" s="99"/>
      <c r="K559" s="99"/>
    </row>
    <row r="560" spans="2:11">
      <c r="B560" s="100"/>
      <c r="C560" s="100"/>
      <c r="D560" s="100"/>
      <c r="E560" s="99"/>
      <c r="F560" s="99"/>
      <c r="G560" s="99"/>
      <c r="H560" s="99"/>
      <c r="I560" s="99"/>
      <c r="J560" s="99"/>
      <c r="K560" s="99"/>
    </row>
    <row r="561" spans="2:11">
      <c r="B561" s="100"/>
      <c r="C561" s="100"/>
      <c r="D561" s="100"/>
      <c r="E561" s="99"/>
      <c r="F561" s="99"/>
      <c r="G561" s="99"/>
      <c r="H561" s="99"/>
      <c r="I561" s="99"/>
      <c r="J561" s="99"/>
      <c r="K561" s="99"/>
    </row>
    <row r="562" spans="2:11">
      <c r="B562" s="100"/>
      <c r="C562" s="100"/>
      <c r="D562" s="100"/>
      <c r="E562" s="99"/>
      <c r="F562" s="99"/>
      <c r="G562" s="99"/>
      <c r="H562" s="99"/>
      <c r="I562" s="99"/>
      <c r="J562" s="99"/>
      <c r="K562" s="99"/>
    </row>
    <row r="563" spans="2:11">
      <c r="B563" s="100"/>
      <c r="C563" s="100"/>
      <c r="D563" s="100"/>
      <c r="E563" s="99"/>
      <c r="F563" s="99"/>
      <c r="G563" s="99"/>
      <c r="H563" s="99"/>
      <c r="I563" s="99"/>
      <c r="J563" s="99"/>
      <c r="K563" s="99"/>
    </row>
    <row r="564" spans="2:11">
      <c r="B564" s="100"/>
      <c r="C564" s="100"/>
      <c r="D564" s="100"/>
      <c r="E564" s="99"/>
      <c r="F564" s="99"/>
      <c r="G564" s="99"/>
      <c r="H564" s="99"/>
      <c r="I564" s="99"/>
      <c r="J564" s="99"/>
      <c r="K564" s="99"/>
    </row>
    <row r="565" spans="2:11">
      <c r="B565" s="100"/>
      <c r="C565" s="100"/>
      <c r="D565" s="100"/>
      <c r="E565" s="99"/>
      <c r="F565" s="99"/>
      <c r="G565" s="99"/>
      <c r="H565" s="99"/>
      <c r="I565" s="99"/>
      <c r="J565" s="99"/>
      <c r="K565" s="99"/>
    </row>
    <row r="566" spans="2:11">
      <c r="B566" s="100"/>
      <c r="C566" s="100"/>
      <c r="D566" s="100"/>
      <c r="E566" s="99"/>
      <c r="F566" s="99"/>
      <c r="G566" s="99"/>
      <c r="H566" s="99"/>
      <c r="I566" s="99"/>
      <c r="J566" s="99"/>
      <c r="K566" s="99"/>
    </row>
    <row r="567" spans="2:11">
      <c r="B567" s="100"/>
      <c r="C567" s="100"/>
      <c r="D567" s="100"/>
      <c r="E567" s="99"/>
      <c r="F567" s="99"/>
      <c r="G567" s="99"/>
      <c r="H567" s="99"/>
      <c r="I567" s="99"/>
      <c r="J567" s="99"/>
      <c r="K567" s="99"/>
    </row>
    <row r="568" spans="2:11">
      <c r="B568" s="100"/>
      <c r="C568" s="100"/>
      <c r="D568" s="100"/>
      <c r="E568" s="99"/>
      <c r="F568" s="99"/>
      <c r="G568" s="99"/>
      <c r="H568" s="99"/>
      <c r="I568" s="99"/>
      <c r="J568" s="99"/>
      <c r="K568" s="99"/>
    </row>
    <row r="569" spans="2:11">
      <c r="B569" s="100"/>
      <c r="C569" s="100"/>
      <c r="D569" s="100"/>
      <c r="E569" s="99"/>
      <c r="F569" s="99"/>
      <c r="G569" s="99"/>
      <c r="H569" s="99"/>
      <c r="I569" s="99"/>
      <c r="J569" s="99"/>
      <c r="K569" s="99"/>
    </row>
    <row r="570" spans="2:11">
      <c r="B570" s="100"/>
      <c r="C570" s="100"/>
      <c r="D570" s="100"/>
      <c r="E570" s="99"/>
      <c r="F570" s="99"/>
      <c r="G570" s="99"/>
      <c r="H570" s="99"/>
      <c r="I570" s="99"/>
      <c r="J570" s="99"/>
      <c r="K570" s="99"/>
    </row>
    <row r="571" spans="2:11">
      <c r="B571" s="100"/>
      <c r="C571" s="100"/>
      <c r="D571" s="100"/>
      <c r="E571" s="99"/>
      <c r="F571" s="99"/>
      <c r="G571" s="99"/>
      <c r="H571" s="99"/>
      <c r="I571" s="99"/>
      <c r="J571" s="99"/>
      <c r="K571" s="99"/>
    </row>
    <row r="572" spans="2:11">
      <c r="B572" s="100"/>
      <c r="C572" s="100"/>
      <c r="D572" s="100"/>
      <c r="E572" s="99"/>
      <c r="F572" s="99"/>
      <c r="G572" s="99"/>
      <c r="H572" s="99"/>
      <c r="I572" s="99"/>
      <c r="J572" s="99"/>
      <c r="K572" s="99"/>
    </row>
    <row r="573" spans="2:11">
      <c r="B573" s="100"/>
      <c r="C573" s="100"/>
      <c r="D573" s="100"/>
      <c r="E573" s="99"/>
      <c r="F573" s="99"/>
      <c r="G573" s="99"/>
      <c r="H573" s="99"/>
      <c r="I573" s="99"/>
      <c r="J573" s="99"/>
      <c r="K573" s="99"/>
    </row>
    <row r="574" spans="2:11">
      <c r="B574" s="100"/>
      <c r="C574" s="100"/>
      <c r="D574" s="100"/>
      <c r="E574" s="99"/>
      <c r="F574" s="99"/>
      <c r="G574" s="99"/>
      <c r="H574" s="99"/>
      <c r="I574" s="99"/>
      <c r="J574" s="99"/>
      <c r="K574" s="99"/>
    </row>
    <row r="575" spans="2:11">
      <c r="B575" s="100"/>
      <c r="C575" s="100"/>
      <c r="D575" s="100"/>
      <c r="E575" s="99"/>
      <c r="F575" s="99"/>
      <c r="G575" s="99"/>
      <c r="H575" s="99"/>
      <c r="I575" s="99"/>
      <c r="J575" s="99"/>
      <c r="K575" s="99"/>
    </row>
    <row r="576" spans="2:11">
      <c r="B576" s="100"/>
      <c r="C576" s="100"/>
      <c r="D576" s="100"/>
      <c r="E576" s="99"/>
      <c r="F576" s="99"/>
      <c r="G576" s="99"/>
      <c r="H576" s="99"/>
      <c r="I576" s="99"/>
      <c r="J576" s="99"/>
      <c r="K576" s="99"/>
    </row>
    <row r="577" spans="2:11">
      <c r="B577" s="100"/>
      <c r="C577" s="100"/>
      <c r="D577" s="100"/>
      <c r="E577" s="99"/>
      <c r="F577" s="99"/>
      <c r="G577" s="99"/>
      <c r="H577" s="99"/>
      <c r="I577" s="99"/>
      <c r="J577" s="99"/>
      <c r="K577" s="99"/>
    </row>
    <row r="578" spans="2:11">
      <c r="B578" s="100"/>
      <c r="C578" s="100"/>
      <c r="D578" s="100"/>
      <c r="E578" s="99"/>
      <c r="F578" s="99"/>
      <c r="G578" s="99"/>
      <c r="H578" s="99"/>
      <c r="I578" s="99"/>
      <c r="J578" s="99"/>
      <c r="K578" s="99"/>
    </row>
    <row r="579" spans="2:11">
      <c r="B579" s="100"/>
      <c r="C579" s="100"/>
      <c r="D579" s="100"/>
      <c r="E579" s="99"/>
      <c r="F579" s="99"/>
      <c r="G579" s="99"/>
      <c r="H579" s="99"/>
      <c r="I579" s="99"/>
      <c r="J579" s="99"/>
      <c r="K579" s="99"/>
    </row>
    <row r="580" spans="2:11">
      <c r="B580" s="100"/>
      <c r="C580" s="100"/>
      <c r="D580" s="100"/>
      <c r="E580" s="99"/>
      <c r="F580" s="99"/>
      <c r="G580" s="99"/>
      <c r="H580" s="99"/>
      <c r="I580" s="99"/>
      <c r="J580" s="99"/>
      <c r="K580" s="99"/>
    </row>
    <row r="581" spans="2:11">
      <c r="B581" s="100"/>
      <c r="C581" s="100"/>
      <c r="D581" s="100"/>
      <c r="E581" s="99"/>
      <c r="F581" s="99"/>
      <c r="G581" s="99"/>
      <c r="H581" s="99"/>
      <c r="I581" s="99"/>
      <c r="J581" s="99"/>
      <c r="K581" s="99"/>
    </row>
    <row r="582" spans="2:11">
      <c r="B582" s="100"/>
      <c r="C582" s="100"/>
      <c r="D582" s="100"/>
      <c r="E582" s="99"/>
      <c r="F582" s="99"/>
      <c r="G582" s="99"/>
      <c r="H582" s="99"/>
      <c r="I582" s="99"/>
      <c r="J582" s="99"/>
      <c r="K582" s="99"/>
    </row>
    <row r="583" spans="2:11">
      <c r="B583" s="100"/>
      <c r="C583" s="100"/>
      <c r="D583" s="100"/>
      <c r="E583" s="99"/>
      <c r="F583" s="99"/>
      <c r="G583" s="99"/>
      <c r="H583" s="99"/>
      <c r="I583" s="99"/>
      <c r="J583" s="99"/>
      <c r="K583" s="99"/>
    </row>
    <row r="584" spans="2:11">
      <c r="B584" s="100"/>
      <c r="C584" s="100"/>
      <c r="D584" s="100"/>
      <c r="E584" s="99"/>
      <c r="F584" s="99"/>
      <c r="G584" s="99"/>
      <c r="H584" s="99"/>
      <c r="I584" s="99"/>
      <c r="J584" s="99"/>
      <c r="K584" s="99"/>
    </row>
    <row r="585" spans="2:11">
      <c r="B585" s="100"/>
      <c r="C585" s="100"/>
      <c r="D585" s="100"/>
      <c r="E585" s="99"/>
      <c r="F585" s="99"/>
      <c r="G585" s="99"/>
      <c r="H585" s="99"/>
      <c r="I585" s="99"/>
      <c r="J585" s="99"/>
      <c r="K585" s="99"/>
    </row>
    <row r="586" spans="2:11">
      <c r="B586" s="100"/>
      <c r="C586" s="100"/>
      <c r="D586" s="100"/>
      <c r="E586" s="99"/>
      <c r="F586" s="99"/>
      <c r="G586" s="99"/>
      <c r="H586" s="99"/>
      <c r="I586" s="99"/>
      <c r="J586" s="99"/>
      <c r="K586" s="99"/>
    </row>
    <row r="587" spans="2:11">
      <c r="B587" s="100"/>
      <c r="C587" s="100"/>
      <c r="D587" s="100"/>
      <c r="E587" s="99"/>
      <c r="F587" s="99"/>
      <c r="G587" s="99"/>
      <c r="H587" s="99"/>
      <c r="I587" s="99"/>
      <c r="J587" s="99"/>
      <c r="K587" s="99"/>
    </row>
    <row r="588" spans="2:11">
      <c r="B588" s="100"/>
      <c r="C588" s="100"/>
      <c r="D588" s="100"/>
      <c r="E588" s="99"/>
      <c r="F588" s="99"/>
      <c r="G588" s="99"/>
      <c r="H588" s="99"/>
      <c r="I588" s="99"/>
      <c r="J588" s="99"/>
      <c r="K588" s="99"/>
    </row>
    <row r="589" spans="2:11">
      <c r="B589" s="100"/>
      <c r="C589" s="100"/>
      <c r="D589" s="100"/>
      <c r="E589" s="99"/>
      <c r="F589" s="99"/>
      <c r="G589" s="99"/>
      <c r="H589" s="99"/>
      <c r="I589" s="99"/>
      <c r="J589" s="99"/>
      <c r="K589" s="99"/>
    </row>
    <row r="590" spans="2:11">
      <c r="B590" s="100"/>
      <c r="C590" s="100"/>
      <c r="D590" s="100"/>
      <c r="E590" s="99"/>
      <c r="F590" s="99"/>
      <c r="G590" s="99"/>
      <c r="H590" s="99"/>
      <c r="I590" s="99"/>
      <c r="J590" s="99"/>
      <c r="K590" s="99"/>
    </row>
    <row r="591" spans="2:11">
      <c r="B591" s="100"/>
      <c r="C591" s="100"/>
      <c r="D591" s="100"/>
      <c r="E591" s="99"/>
      <c r="F591" s="99"/>
      <c r="G591" s="99"/>
      <c r="H591" s="99"/>
      <c r="I591" s="99"/>
      <c r="J591" s="99"/>
      <c r="K591" s="99"/>
    </row>
    <row r="592" spans="2:11">
      <c r="B592" s="100"/>
      <c r="C592" s="100"/>
      <c r="D592" s="100"/>
      <c r="E592" s="99"/>
      <c r="F592" s="99"/>
      <c r="G592" s="99"/>
      <c r="H592" s="99"/>
      <c r="I592" s="99"/>
      <c r="J592" s="99"/>
      <c r="K592" s="99"/>
    </row>
    <row r="593" spans="2:11">
      <c r="B593" s="100"/>
      <c r="C593" s="100"/>
      <c r="D593" s="100"/>
      <c r="E593" s="99"/>
      <c r="F593" s="99"/>
      <c r="G593" s="99"/>
      <c r="H593" s="99"/>
      <c r="I593" s="99"/>
      <c r="J593" s="99"/>
      <c r="K593" s="99"/>
    </row>
    <row r="594" spans="2:11">
      <c r="B594" s="100"/>
      <c r="C594" s="100"/>
      <c r="D594" s="100"/>
      <c r="E594" s="99"/>
      <c r="F594" s="99"/>
      <c r="G594" s="99"/>
      <c r="H594" s="99"/>
      <c r="I594" s="99"/>
      <c r="J594" s="99"/>
      <c r="K594" s="99"/>
    </row>
    <row r="595" spans="2:11">
      <c r="B595" s="100"/>
      <c r="C595" s="100"/>
      <c r="D595" s="100"/>
      <c r="E595" s="99"/>
      <c r="F595" s="99"/>
      <c r="G595" s="99"/>
      <c r="H595" s="99"/>
      <c r="I595" s="99"/>
      <c r="J595" s="99"/>
      <c r="K595" s="99"/>
    </row>
    <row r="596" spans="2:11">
      <c r="B596" s="100"/>
      <c r="C596" s="100"/>
      <c r="D596" s="100"/>
      <c r="E596" s="99"/>
      <c r="F596" s="99"/>
      <c r="G596" s="99"/>
      <c r="H596" s="99"/>
      <c r="I596" s="99"/>
      <c r="J596" s="99"/>
      <c r="K596" s="99"/>
    </row>
    <row r="597" spans="2:11">
      <c r="B597" s="100"/>
      <c r="C597" s="100"/>
      <c r="D597" s="100"/>
      <c r="E597" s="99"/>
      <c r="F597" s="99"/>
      <c r="G597" s="99"/>
      <c r="H597" s="99"/>
      <c r="I597" s="99"/>
      <c r="J597" s="99"/>
      <c r="K597" s="99"/>
    </row>
    <row r="598" spans="2:11">
      <c r="B598" s="100"/>
      <c r="C598" s="100"/>
      <c r="D598" s="100"/>
      <c r="E598" s="99"/>
      <c r="F598" s="99"/>
      <c r="G598" s="99"/>
      <c r="H598" s="99"/>
      <c r="I598" s="99"/>
      <c r="J598" s="99"/>
      <c r="K598" s="99"/>
    </row>
    <row r="599" spans="2:11">
      <c r="B599" s="100"/>
      <c r="C599" s="100"/>
      <c r="D599" s="100"/>
      <c r="E599" s="99"/>
      <c r="F599" s="99"/>
      <c r="G599" s="99"/>
      <c r="H599" s="99"/>
      <c r="I599" s="99"/>
      <c r="J599" s="99"/>
      <c r="K599" s="99"/>
    </row>
    <row r="600" spans="2:11">
      <c r="B600" s="100"/>
      <c r="C600" s="100"/>
      <c r="D600" s="100"/>
      <c r="E600" s="99"/>
      <c r="F600" s="99"/>
      <c r="G600" s="99"/>
      <c r="H600" s="99"/>
      <c r="I600" s="99"/>
      <c r="J600" s="99"/>
      <c r="K600" s="99"/>
    </row>
    <row r="601" spans="2:11">
      <c r="B601" s="100"/>
      <c r="C601" s="100"/>
      <c r="D601" s="100"/>
      <c r="E601" s="99"/>
      <c r="F601" s="99"/>
      <c r="G601" s="99"/>
      <c r="H601" s="99"/>
      <c r="I601" s="99"/>
      <c r="J601" s="99"/>
      <c r="K601" s="99"/>
    </row>
    <row r="602" spans="2:11">
      <c r="B602" s="100"/>
      <c r="C602" s="100"/>
      <c r="D602" s="100"/>
      <c r="E602" s="99"/>
      <c r="F602" s="99"/>
      <c r="G602" s="99"/>
      <c r="H602" s="99"/>
      <c r="I602" s="99"/>
      <c r="J602" s="99"/>
      <c r="K602" s="99"/>
    </row>
    <row r="603" spans="2:11">
      <c r="B603" s="100"/>
      <c r="C603" s="100"/>
      <c r="D603" s="100"/>
      <c r="E603" s="99"/>
      <c r="F603" s="99"/>
      <c r="G603" s="99"/>
      <c r="H603" s="99"/>
      <c r="I603" s="99"/>
      <c r="J603" s="99"/>
      <c r="K603" s="99"/>
    </row>
    <row r="604" spans="2:11">
      <c r="B604" s="100"/>
      <c r="C604" s="100"/>
      <c r="D604" s="100"/>
      <c r="E604" s="99"/>
      <c r="F604" s="99"/>
      <c r="G604" s="99"/>
      <c r="H604" s="99"/>
      <c r="I604" s="99"/>
      <c r="J604" s="99"/>
      <c r="K604" s="99"/>
    </row>
    <row r="605" spans="2:11">
      <c r="B605" s="100"/>
      <c r="C605" s="100"/>
      <c r="D605" s="100"/>
      <c r="E605" s="99"/>
      <c r="F605" s="99"/>
      <c r="G605" s="99"/>
      <c r="H605" s="99"/>
      <c r="I605" s="99"/>
      <c r="J605" s="99"/>
      <c r="K605" s="99"/>
    </row>
    <row r="606" spans="2:11">
      <c r="B606" s="100"/>
      <c r="C606" s="100"/>
      <c r="D606" s="100"/>
      <c r="E606" s="99"/>
      <c r="F606" s="99"/>
      <c r="G606" s="99"/>
      <c r="H606" s="99"/>
      <c r="I606" s="99"/>
      <c r="J606" s="99"/>
      <c r="K606" s="99"/>
    </row>
    <row r="607" spans="2:11">
      <c r="B607" s="100"/>
      <c r="C607" s="100"/>
      <c r="D607" s="100"/>
      <c r="E607" s="99"/>
      <c r="F607" s="99"/>
      <c r="G607" s="99"/>
      <c r="H607" s="99"/>
      <c r="I607" s="99"/>
      <c r="J607" s="99"/>
      <c r="K607" s="99"/>
    </row>
    <row r="608" spans="2:11">
      <c r="B608" s="100"/>
      <c r="C608" s="100"/>
      <c r="D608" s="100"/>
      <c r="E608" s="99"/>
      <c r="F608" s="99"/>
      <c r="G608" s="99"/>
      <c r="H608" s="99"/>
      <c r="I608" s="99"/>
      <c r="J608" s="99"/>
      <c r="K608" s="99"/>
    </row>
    <row r="609" spans="2:11">
      <c r="B609" s="100"/>
      <c r="C609" s="100"/>
      <c r="D609" s="100"/>
      <c r="E609" s="99"/>
      <c r="F609" s="99"/>
      <c r="G609" s="99"/>
      <c r="H609" s="99"/>
      <c r="I609" s="99"/>
      <c r="J609" s="99"/>
      <c r="K609" s="99"/>
    </row>
    <row r="610" spans="2:11">
      <c r="B610" s="100"/>
      <c r="C610" s="100"/>
      <c r="D610" s="100"/>
      <c r="E610" s="99"/>
      <c r="F610" s="99"/>
      <c r="G610" s="99"/>
      <c r="H610" s="99"/>
      <c r="I610" s="99"/>
      <c r="J610" s="99"/>
      <c r="K610" s="99"/>
    </row>
    <row r="611" spans="2:11">
      <c r="B611" s="100"/>
      <c r="C611" s="100"/>
      <c r="D611" s="100"/>
      <c r="E611" s="99"/>
      <c r="F611" s="99"/>
      <c r="G611" s="99"/>
      <c r="H611" s="99"/>
      <c r="I611" s="99"/>
      <c r="J611" s="99"/>
      <c r="K611" s="99"/>
    </row>
    <row r="612" spans="2:11">
      <c r="B612" s="100"/>
      <c r="C612" s="100"/>
      <c r="D612" s="100"/>
      <c r="E612" s="99"/>
      <c r="F612" s="99"/>
      <c r="G612" s="99"/>
      <c r="H612" s="99"/>
      <c r="I612" s="99"/>
      <c r="J612" s="99"/>
      <c r="K612" s="99"/>
    </row>
    <row r="613" spans="2:11">
      <c r="B613" s="100"/>
      <c r="C613" s="100"/>
      <c r="D613" s="100"/>
      <c r="E613" s="99"/>
      <c r="F613" s="99"/>
      <c r="G613" s="99"/>
      <c r="H613" s="99"/>
      <c r="I613" s="99"/>
      <c r="J613" s="99"/>
      <c r="K613" s="99"/>
    </row>
    <row r="614" spans="2:11">
      <c r="B614" s="100"/>
      <c r="C614" s="100"/>
      <c r="D614" s="100"/>
      <c r="E614" s="99"/>
      <c r="F614" s="99"/>
      <c r="G614" s="99"/>
      <c r="H614" s="99"/>
      <c r="I614" s="99"/>
      <c r="J614" s="99"/>
      <c r="K614" s="99"/>
    </row>
    <row r="615" spans="2:11">
      <c r="B615" s="100"/>
      <c r="C615" s="100"/>
      <c r="D615" s="100"/>
      <c r="E615" s="99"/>
      <c r="F615" s="99"/>
      <c r="G615" s="99"/>
      <c r="H615" s="99"/>
      <c r="I615" s="99"/>
      <c r="J615" s="99"/>
      <c r="K615" s="99"/>
    </row>
    <row r="616" spans="2:11">
      <c r="B616" s="100"/>
      <c r="C616" s="100"/>
      <c r="D616" s="100"/>
      <c r="E616" s="99"/>
      <c r="F616" s="99"/>
      <c r="G616" s="99"/>
      <c r="H616" s="99"/>
      <c r="I616" s="99"/>
      <c r="J616" s="99"/>
      <c r="K616" s="99"/>
    </row>
    <row r="617" spans="2:11">
      <c r="B617" s="100"/>
      <c r="C617" s="100"/>
      <c r="D617" s="100"/>
      <c r="E617" s="99"/>
      <c r="F617" s="99"/>
      <c r="G617" s="99"/>
      <c r="H617" s="99"/>
      <c r="I617" s="99"/>
      <c r="J617" s="99"/>
      <c r="K617" s="99"/>
    </row>
    <row r="618" spans="2:11">
      <c r="B618" s="100"/>
      <c r="C618" s="100"/>
      <c r="D618" s="100"/>
      <c r="E618" s="99"/>
      <c r="F618" s="99"/>
      <c r="G618" s="99"/>
      <c r="H618" s="99"/>
      <c r="I618" s="99"/>
      <c r="J618" s="99"/>
      <c r="K618" s="99"/>
    </row>
    <row r="619" spans="2:11">
      <c r="B619" s="100"/>
      <c r="C619" s="100"/>
      <c r="D619" s="100"/>
      <c r="E619" s="99"/>
      <c r="F619" s="99"/>
      <c r="G619" s="99"/>
      <c r="H619" s="99"/>
      <c r="I619" s="99"/>
      <c r="J619" s="99"/>
      <c r="K619" s="99"/>
    </row>
    <row r="620" spans="2:11">
      <c r="B620" s="100"/>
      <c r="C620" s="100"/>
      <c r="D620" s="100"/>
      <c r="E620" s="99"/>
      <c r="F620" s="99"/>
      <c r="G620" s="99"/>
      <c r="H620" s="99"/>
      <c r="I620" s="99"/>
      <c r="J620" s="99"/>
      <c r="K620" s="99"/>
    </row>
    <row r="621" spans="2:11">
      <c r="B621" s="100"/>
      <c r="C621" s="100"/>
      <c r="D621" s="100"/>
      <c r="E621" s="99"/>
      <c r="F621" s="99"/>
      <c r="G621" s="99"/>
      <c r="H621" s="99"/>
      <c r="I621" s="99"/>
      <c r="J621" s="99"/>
      <c r="K621" s="99"/>
    </row>
    <row r="622" spans="2:11">
      <c r="B622" s="100"/>
      <c r="C622" s="100"/>
      <c r="D622" s="100"/>
      <c r="E622" s="99"/>
      <c r="F622" s="99"/>
      <c r="G622" s="99"/>
      <c r="H622" s="99"/>
      <c r="I622" s="99"/>
      <c r="J622" s="99"/>
      <c r="K622" s="99"/>
    </row>
    <row r="623" spans="2:11">
      <c r="B623" s="100"/>
      <c r="C623" s="100"/>
      <c r="D623" s="100"/>
      <c r="E623" s="99"/>
      <c r="F623" s="99"/>
      <c r="G623" s="99"/>
      <c r="H623" s="99"/>
      <c r="I623" s="99"/>
      <c r="J623" s="99"/>
      <c r="K623" s="99"/>
    </row>
    <row r="624" spans="2:11">
      <c r="B624" s="100"/>
      <c r="C624" s="100"/>
      <c r="D624" s="100"/>
      <c r="E624" s="99"/>
      <c r="F624" s="99"/>
      <c r="G624" s="99"/>
      <c r="H624" s="99"/>
      <c r="I624" s="99"/>
      <c r="J624" s="99"/>
      <c r="K624" s="99"/>
    </row>
    <row r="625" spans="2:11">
      <c r="B625" s="100"/>
      <c r="C625" s="100"/>
      <c r="D625" s="100"/>
      <c r="E625" s="99"/>
      <c r="F625" s="99"/>
      <c r="G625" s="99"/>
      <c r="H625" s="99"/>
      <c r="I625" s="99"/>
      <c r="J625" s="99"/>
      <c r="K625" s="99"/>
    </row>
    <row r="626" spans="2:11">
      <c r="B626" s="100"/>
      <c r="C626" s="100"/>
      <c r="D626" s="100"/>
      <c r="E626" s="99"/>
      <c r="F626" s="99"/>
      <c r="G626" s="99"/>
      <c r="H626" s="99"/>
      <c r="I626" s="99"/>
      <c r="J626" s="99"/>
      <c r="K626" s="99"/>
    </row>
    <row r="627" spans="2:11">
      <c r="B627" s="100"/>
      <c r="C627" s="100"/>
      <c r="D627" s="100"/>
      <c r="E627" s="99"/>
      <c r="F627" s="99"/>
      <c r="G627" s="99"/>
      <c r="H627" s="99"/>
      <c r="I627" s="99"/>
      <c r="J627" s="99"/>
      <c r="K627" s="99"/>
    </row>
    <row r="628" spans="2:11">
      <c r="B628" s="100"/>
      <c r="C628" s="100"/>
      <c r="D628" s="100"/>
      <c r="E628" s="99"/>
      <c r="F628" s="99"/>
      <c r="G628" s="99"/>
      <c r="H628" s="99"/>
      <c r="I628" s="99"/>
      <c r="J628" s="99"/>
      <c r="K628" s="99"/>
    </row>
    <row r="629" spans="2:11">
      <c r="B629" s="100"/>
      <c r="C629" s="100"/>
      <c r="D629" s="100"/>
      <c r="E629" s="99"/>
      <c r="F629" s="99"/>
      <c r="G629" s="99"/>
      <c r="H629" s="99"/>
      <c r="I629" s="99"/>
      <c r="J629" s="99"/>
      <c r="K629" s="99"/>
    </row>
    <row r="630" spans="2:11">
      <c r="B630" s="100"/>
      <c r="C630" s="100"/>
      <c r="D630" s="100"/>
      <c r="E630" s="99"/>
      <c r="F630" s="99"/>
      <c r="G630" s="99"/>
      <c r="H630" s="99"/>
      <c r="I630" s="99"/>
      <c r="J630" s="99"/>
      <c r="K630" s="99"/>
    </row>
    <row r="631" spans="2:11">
      <c r="B631" s="100"/>
      <c r="C631" s="100"/>
      <c r="D631" s="100"/>
      <c r="E631" s="99"/>
      <c r="F631" s="99"/>
      <c r="G631" s="99"/>
      <c r="H631" s="99"/>
      <c r="I631" s="99"/>
      <c r="J631" s="99"/>
      <c r="K631" s="99"/>
    </row>
    <row r="632" spans="2:11">
      <c r="B632" s="100"/>
      <c r="C632" s="100"/>
      <c r="D632" s="100"/>
      <c r="E632" s="99"/>
      <c r="F632" s="99"/>
      <c r="G632" s="99"/>
      <c r="H632" s="99"/>
      <c r="I632" s="99"/>
      <c r="J632" s="99"/>
      <c r="K632" s="99"/>
    </row>
    <row r="633" spans="2:11">
      <c r="B633" s="100"/>
      <c r="C633" s="100"/>
      <c r="D633" s="100"/>
      <c r="E633" s="99"/>
      <c r="F633" s="99"/>
      <c r="G633" s="99"/>
      <c r="H633" s="99"/>
      <c r="I633" s="99"/>
      <c r="J633" s="99"/>
      <c r="K633" s="99"/>
    </row>
    <row r="634" spans="2:11">
      <c r="B634" s="100"/>
      <c r="C634" s="100"/>
      <c r="D634" s="100"/>
      <c r="E634" s="99"/>
      <c r="F634" s="99"/>
      <c r="G634" s="99"/>
      <c r="H634" s="99"/>
      <c r="I634" s="99"/>
      <c r="J634" s="99"/>
      <c r="K634" s="99"/>
    </row>
    <row r="635" spans="2:11">
      <c r="B635" s="100"/>
      <c r="C635" s="100"/>
      <c r="D635" s="100"/>
      <c r="E635" s="99"/>
      <c r="F635" s="99"/>
      <c r="G635" s="99"/>
      <c r="H635" s="99"/>
      <c r="I635" s="99"/>
      <c r="J635" s="99"/>
      <c r="K635" s="99"/>
    </row>
    <row r="636" spans="2:11">
      <c r="B636" s="100"/>
      <c r="C636" s="100"/>
      <c r="D636" s="100"/>
      <c r="E636" s="99"/>
      <c r="F636" s="99"/>
      <c r="G636" s="99"/>
      <c r="H636" s="99"/>
      <c r="I636" s="99"/>
      <c r="J636" s="99"/>
      <c r="K636" s="99"/>
    </row>
    <row r="637" spans="2:11">
      <c r="B637" s="100"/>
      <c r="C637" s="100"/>
      <c r="D637" s="100"/>
      <c r="E637" s="99"/>
      <c r="F637" s="99"/>
      <c r="G637" s="99"/>
      <c r="H637" s="99"/>
      <c r="I637" s="99"/>
      <c r="J637" s="99"/>
      <c r="K637" s="99"/>
    </row>
    <row r="638" spans="2:11">
      <c r="B638" s="100"/>
      <c r="C638" s="100"/>
      <c r="D638" s="100"/>
      <c r="E638" s="99"/>
      <c r="F638" s="99"/>
      <c r="G638" s="99"/>
      <c r="H638" s="99"/>
      <c r="I638" s="99"/>
      <c r="J638" s="99"/>
      <c r="K638" s="99"/>
    </row>
    <row r="639" spans="2:11">
      <c r="B639" s="100"/>
      <c r="C639" s="100"/>
      <c r="D639" s="100"/>
      <c r="E639" s="99"/>
      <c r="F639" s="99"/>
      <c r="G639" s="99"/>
      <c r="H639" s="99"/>
      <c r="I639" s="99"/>
      <c r="J639" s="99"/>
      <c r="K639" s="99"/>
    </row>
    <row r="640" spans="2:11">
      <c r="B640" s="100"/>
      <c r="C640" s="100"/>
      <c r="D640" s="100"/>
      <c r="E640" s="99"/>
      <c r="F640" s="99"/>
      <c r="G640" s="99"/>
      <c r="H640" s="99"/>
      <c r="I640" s="99"/>
      <c r="J640" s="99"/>
      <c r="K640" s="99"/>
    </row>
    <row r="641" spans="2:11">
      <c r="B641" s="100"/>
      <c r="C641" s="100"/>
      <c r="D641" s="100"/>
      <c r="E641" s="99"/>
      <c r="F641" s="99"/>
      <c r="G641" s="99"/>
      <c r="H641" s="99"/>
      <c r="I641" s="99"/>
      <c r="J641" s="99"/>
      <c r="K641" s="99"/>
    </row>
    <row r="642" spans="2:11">
      <c r="B642" s="100"/>
      <c r="C642" s="100"/>
      <c r="D642" s="100"/>
      <c r="E642" s="99"/>
      <c r="F642" s="99"/>
      <c r="G642" s="99"/>
      <c r="H642" s="99"/>
      <c r="I642" s="99"/>
      <c r="J642" s="99"/>
      <c r="K642" s="99"/>
    </row>
    <row r="643" spans="2:11">
      <c r="B643" s="100"/>
      <c r="C643" s="100"/>
      <c r="D643" s="100"/>
      <c r="E643" s="99"/>
      <c r="F643" s="99"/>
      <c r="G643" s="99"/>
      <c r="H643" s="99"/>
      <c r="I643" s="99"/>
      <c r="J643" s="99"/>
      <c r="K643" s="99"/>
    </row>
    <row r="644" spans="2:11">
      <c r="B644" s="100"/>
      <c r="C644" s="100"/>
      <c r="D644" s="100"/>
      <c r="E644" s="99"/>
      <c r="F644" s="99"/>
      <c r="G644" s="99"/>
      <c r="H644" s="99"/>
      <c r="I644" s="99"/>
      <c r="J644" s="99"/>
      <c r="K644" s="99"/>
    </row>
    <row r="645" spans="2:11">
      <c r="B645" s="100"/>
      <c r="C645" s="100"/>
      <c r="D645" s="100"/>
      <c r="E645" s="99"/>
      <c r="F645" s="99"/>
      <c r="G645" s="99"/>
      <c r="H645" s="99"/>
      <c r="I645" s="99"/>
      <c r="J645" s="99"/>
      <c r="K645" s="99"/>
    </row>
    <row r="646" spans="2:11">
      <c r="B646" s="100"/>
      <c r="C646" s="100"/>
      <c r="D646" s="100"/>
      <c r="E646" s="99"/>
      <c r="F646" s="99"/>
      <c r="G646" s="99"/>
      <c r="H646" s="99"/>
      <c r="I646" s="99"/>
      <c r="J646" s="99"/>
      <c r="K646" s="99"/>
    </row>
    <row r="647" spans="2:11">
      <c r="B647" s="100"/>
      <c r="C647" s="100"/>
      <c r="D647" s="100"/>
      <c r="E647" s="99"/>
      <c r="F647" s="99"/>
      <c r="G647" s="99"/>
      <c r="H647" s="99"/>
      <c r="I647" s="99"/>
      <c r="J647" s="99"/>
      <c r="K647" s="99"/>
    </row>
    <row r="648" spans="2:11">
      <c r="B648" s="100"/>
      <c r="C648" s="100"/>
      <c r="D648" s="100"/>
      <c r="E648" s="99"/>
      <c r="F648" s="99"/>
      <c r="G648" s="99"/>
      <c r="H648" s="99"/>
      <c r="I648" s="99"/>
      <c r="J648" s="99"/>
      <c r="K648" s="99"/>
    </row>
    <row r="649" spans="2:11">
      <c r="B649" s="100"/>
      <c r="C649" s="100"/>
      <c r="D649" s="100"/>
      <c r="E649" s="99"/>
      <c r="F649" s="99"/>
      <c r="G649" s="99"/>
      <c r="H649" s="99"/>
      <c r="I649" s="99"/>
      <c r="J649" s="99"/>
      <c r="K649" s="99"/>
    </row>
    <row r="650" spans="2:11">
      <c r="B650" s="100"/>
      <c r="C650" s="100"/>
      <c r="D650" s="100"/>
      <c r="E650" s="99"/>
      <c r="F650" s="99"/>
      <c r="G650" s="99"/>
      <c r="H650" s="99"/>
      <c r="I650" s="99"/>
      <c r="J650" s="99"/>
      <c r="K650" s="99"/>
    </row>
    <row r="651" spans="2:11">
      <c r="B651" s="100"/>
      <c r="C651" s="100"/>
      <c r="D651" s="100"/>
      <c r="E651" s="99"/>
      <c r="F651" s="99"/>
      <c r="G651" s="99"/>
      <c r="H651" s="99"/>
      <c r="I651" s="99"/>
      <c r="J651" s="99"/>
      <c r="K651" s="99"/>
    </row>
    <row r="652" spans="2:11">
      <c r="B652" s="100"/>
      <c r="C652" s="100"/>
      <c r="D652" s="100"/>
      <c r="E652" s="99"/>
      <c r="F652" s="99"/>
      <c r="G652" s="99"/>
      <c r="H652" s="99"/>
      <c r="I652" s="99"/>
      <c r="J652" s="99"/>
      <c r="K652" s="99"/>
    </row>
    <row r="653" spans="2:11">
      <c r="B653" s="100"/>
      <c r="C653" s="100"/>
      <c r="D653" s="100"/>
      <c r="E653" s="99"/>
      <c r="F653" s="99"/>
      <c r="G653" s="99"/>
      <c r="H653" s="99"/>
      <c r="I653" s="99"/>
      <c r="J653" s="99"/>
      <c r="K653" s="99"/>
    </row>
    <row r="654" spans="2:11">
      <c r="B654" s="100"/>
      <c r="C654" s="100"/>
      <c r="D654" s="100"/>
      <c r="E654" s="99"/>
      <c r="F654" s="99"/>
      <c r="G654" s="99"/>
      <c r="H654" s="99"/>
      <c r="I654" s="99"/>
      <c r="J654" s="99"/>
      <c r="K654" s="99"/>
    </row>
    <row r="655" spans="2:11">
      <c r="B655" s="100"/>
      <c r="C655" s="100"/>
      <c r="D655" s="100"/>
      <c r="E655" s="99"/>
      <c r="F655" s="99"/>
      <c r="G655" s="99"/>
      <c r="H655" s="99"/>
      <c r="I655" s="99"/>
      <c r="J655" s="99"/>
      <c r="K655" s="99"/>
    </row>
    <row r="656" spans="2:11">
      <c r="B656" s="100"/>
      <c r="C656" s="100"/>
      <c r="D656" s="100"/>
      <c r="E656" s="99"/>
      <c r="F656" s="99"/>
      <c r="G656" s="99"/>
      <c r="H656" s="99"/>
      <c r="I656" s="99"/>
      <c r="J656" s="99"/>
      <c r="K656" s="99"/>
    </row>
    <row r="657" spans="2:11">
      <c r="B657" s="100"/>
      <c r="C657" s="100"/>
      <c r="D657" s="100"/>
      <c r="E657" s="99"/>
      <c r="F657" s="99"/>
      <c r="G657" s="99"/>
      <c r="H657" s="99"/>
      <c r="I657" s="99"/>
      <c r="J657" s="99"/>
      <c r="K657" s="99"/>
    </row>
    <row r="658" spans="2:11">
      <c r="B658" s="100"/>
      <c r="C658" s="100"/>
      <c r="D658" s="100"/>
      <c r="E658" s="99"/>
      <c r="F658" s="99"/>
      <c r="G658" s="99"/>
      <c r="H658" s="99"/>
      <c r="I658" s="99"/>
      <c r="J658" s="99"/>
      <c r="K658" s="99"/>
    </row>
    <row r="659" spans="2:11">
      <c r="B659" s="100"/>
      <c r="C659" s="100"/>
      <c r="D659" s="100"/>
      <c r="E659" s="99"/>
      <c r="F659" s="99"/>
      <c r="G659" s="99"/>
      <c r="H659" s="99"/>
      <c r="I659" s="99"/>
      <c r="J659" s="99"/>
      <c r="K659" s="99"/>
    </row>
    <row r="660" spans="2:11">
      <c r="B660" s="100"/>
      <c r="C660" s="100"/>
      <c r="D660" s="100"/>
      <c r="E660" s="99"/>
      <c r="F660" s="99"/>
      <c r="G660" s="99"/>
      <c r="H660" s="99"/>
      <c r="I660" s="99"/>
      <c r="J660" s="99"/>
      <c r="K660" s="99"/>
    </row>
    <row r="661" spans="2:11">
      <c r="B661" s="100"/>
      <c r="C661" s="100"/>
      <c r="D661" s="100"/>
      <c r="E661" s="99"/>
      <c r="F661" s="99"/>
      <c r="G661" s="99"/>
      <c r="H661" s="99"/>
      <c r="I661" s="99"/>
      <c r="J661" s="99"/>
      <c r="K661" s="99"/>
    </row>
    <row r="662" spans="2:11">
      <c r="B662" s="100"/>
      <c r="C662" s="100"/>
      <c r="D662" s="100"/>
      <c r="E662" s="99"/>
      <c r="F662" s="99"/>
      <c r="G662" s="99"/>
      <c r="H662" s="99"/>
      <c r="I662" s="99"/>
      <c r="J662" s="99"/>
      <c r="K662" s="99"/>
    </row>
    <row r="663" spans="2:11">
      <c r="B663" s="100"/>
      <c r="C663" s="100"/>
      <c r="D663" s="100"/>
      <c r="E663" s="99"/>
      <c r="F663" s="99"/>
      <c r="G663" s="99"/>
      <c r="H663" s="99"/>
      <c r="I663" s="99"/>
      <c r="J663" s="99"/>
      <c r="K663" s="99"/>
    </row>
    <row r="664" spans="2:11">
      <c r="B664" s="100"/>
      <c r="C664" s="100"/>
      <c r="D664" s="100"/>
      <c r="E664" s="99"/>
      <c r="F664" s="99"/>
      <c r="G664" s="99"/>
      <c r="H664" s="99"/>
      <c r="I664" s="99"/>
      <c r="J664" s="99"/>
      <c r="K664" s="99"/>
    </row>
    <row r="665" spans="2:11">
      <c r="B665" s="100"/>
      <c r="C665" s="100"/>
      <c r="D665" s="100"/>
      <c r="E665" s="99"/>
      <c r="F665" s="99"/>
      <c r="G665" s="99"/>
      <c r="H665" s="99"/>
      <c r="I665" s="99"/>
      <c r="J665" s="99"/>
      <c r="K665" s="99"/>
    </row>
    <row r="666" spans="2:11">
      <c r="B666" s="100"/>
      <c r="C666" s="100"/>
      <c r="D666" s="100"/>
      <c r="E666" s="99"/>
      <c r="F666" s="99"/>
      <c r="G666" s="99"/>
      <c r="H666" s="99"/>
      <c r="I666" s="99"/>
      <c r="J666" s="99"/>
      <c r="K666" s="99"/>
    </row>
    <row r="667" spans="2:11">
      <c r="B667" s="100"/>
      <c r="C667" s="100"/>
      <c r="D667" s="100"/>
      <c r="E667" s="99"/>
      <c r="F667" s="99"/>
      <c r="G667" s="99"/>
      <c r="H667" s="99"/>
      <c r="I667" s="99"/>
      <c r="J667" s="99"/>
      <c r="K667" s="99"/>
    </row>
    <row r="668" spans="2:11">
      <c r="B668" s="100"/>
      <c r="C668" s="100"/>
      <c r="D668" s="100"/>
      <c r="E668" s="99"/>
      <c r="F668" s="99"/>
      <c r="G668" s="99"/>
      <c r="H668" s="99"/>
      <c r="I668" s="99"/>
      <c r="J668" s="99"/>
      <c r="K668" s="99"/>
    </row>
    <row r="669" spans="2:11">
      <c r="B669" s="100"/>
      <c r="C669" s="100"/>
      <c r="D669" s="100"/>
      <c r="E669" s="99"/>
      <c r="F669" s="99"/>
      <c r="G669" s="99"/>
      <c r="H669" s="99"/>
      <c r="I669" s="99"/>
      <c r="J669" s="99"/>
      <c r="K669" s="99"/>
    </row>
    <row r="670" spans="2:11">
      <c r="B670" s="100"/>
      <c r="C670" s="100"/>
      <c r="D670" s="100"/>
      <c r="E670" s="99"/>
      <c r="F670" s="99"/>
      <c r="G670" s="99"/>
      <c r="H670" s="99"/>
      <c r="I670" s="99"/>
      <c r="J670" s="99"/>
      <c r="K670" s="99"/>
    </row>
    <row r="671" spans="2:11">
      <c r="B671" s="100"/>
      <c r="C671" s="100"/>
      <c r="D671" s="100"/>
      <c r="E671" s="99"/>
      <c r="F671" s="99"/>
      <c r="G671" s="99"/>
      <c r="H671" s="99"/>
      <c r="I671" s="99"/>
      <c r="J671" s="99"/>
      <c r="K671" s="99"/>
    </row>
    <row r="672" spans="2:11">
      <c r="B672" s="100"/>
      <c r="C672" s="100"/>
      <c r="D672" s="100"/>
      <c r="E672" s="99"/>
      <c r="F672" s="99"/>
      <c r="G672" s="99"/>
      <c r="H672" s="99"/>
      <c r="I672" s="99"/>
      <c r="J672" s="99"/>
      <c r="K672" s="99"/>
    </row>
    <row r="673" spans="2:11">
      <c r="B673" s="100"/>
      <c r="C673" s="100"/>
      <c r="D673" s="100"/>
      <c r="E673" s="99"/>
      <c r="F673" s="99"/>
      <c r="G673" s="99"/>
      <c r="H673" s="99"/>
      <c r="I673" s="99"/>
      <c r="J673" s="99"/>
      <c r="K673" s="99"/>
    </row>
    <row r="674" spans="2:11">
      <c r="B674" s="100"/>
      <c r="C674" s="100"/>
      <c r="D674" s="100"/>
      <c r="E674" s="99"/>
      <c r="F674" s="99"/>
      <c r="G674" s="99"/>
      <c r="H674" s="99"/>
      <c r="I674" s="99"/>
      <c r="J674" s="99"/>
      <c r="K674" s="99"/>
    </row>
    <row r="675" spans="2:11">
      <c r="B675" s="100"/>
      <c r="C675" s="100"/>
      <c r="D675" s="100"/>
      <c r="E675" s="99"/>
      <c r="F675" s="99"/>
      <c r="G675" s="99"/>
      <c r="H675" s="99"/>
      <c r="I675" s="99"/>
      <c r="J675" s="99"/>
      <c r="K675" s="99"/>
    </row>
    <row r="676" spans="2:11">
      <c r="B676" s="100"/>
      <c r="C676" s="100"/>
      <c r="D676" s="100"/>
      <c r="E676" s="99"/>
      <c r="F676" s="99"/>
      <c r="G676" s="99"/>
      <c r="H676" s="99"/>
      <c r="I676" s="99"/>
      <c r="J676" s="99"/>
      <c r="K676" s="99"/>
    </row>
    <row r="677" spans="2:11">
      <c r="B677" s="100"/>
      <c r="C677" s="100"/>
      <c r="D677" s="100"/>
      <c r="E677" s="99"/>
      <c r="F677" s="99"/>
      <c r="G677" s="99"/>
      <c r="H677" s="99"/>
      <c r="I677" s="99"/>
      <c r="J677" s="99"/>
      <c r="K677" s="99"/>
    </row>
    <row r="678" spans="2:11">
      <c r="B678" s="100"/>
      <c r="C678" s="100"/>
      <c r="D678" s="100"/>
      <c r="E678" s="99"/>
      <c r="F678" s="99"/>
      <c r="G678" s="99"/>
      <c r="H678" s="99"/>
      <c r="I678" s="99"/>
      <c r="J678" s="99"/>
      <c r="K678" s="99"/>
    </row>
    <row r="679" spans="2:11">
      <c r="B679" s="100"/>
      <c r="C679" s="100"/>
      <c r="D679" s="100"/>
      <c r="E679" s="99"/>
      <c r="F679" s="99"/>
      <c r="G679" s="99"/>
      <c r="H679" s="99"/>
      <c r="I679" s="99"/>
      <c r="J679" s="99"/>
      <c r="K679" s="99"/>
    </row>
    <row r="680" spans="2:11">
      <c r="B680" s="100"/>
      <c r="C680" s="100"/>
      <c r="D680" s="100"/>
      <c r="E680" s="99"/>
      <c r="F680" s="99"/>
      <c r="G680" s="99"/>
      <c r="H680" s="99"/>
      <c r="I680" s="99"/>
      <c r="J680" s="99"/>
      <c r="K680" s="99"/>
    </row>
    <row r="681" spans="2:11">
      <c r="B681" s="100"/>
      <c r="C681" s="100"/>
      <c r="D681" s="100"/>
      <c r="E681" s="99"/>
      <c r="F681" s="99"/>
      <c r="G681" s="99"/>
      <c r="H681" s="99"/>
      <c r="I681" s="99"/>
      <c r="J681" s="99"/>
      <c r="K681" s="99"/>
    </row>
    <row r="682" spans="2:11">
      <c r="B682" s="100"/>
      <c r="C682" s="100"/>
      <c r="D682" s="100"/>
      <c r="E682" s="99"/>
      <c r="F682" s="99"/>
      <c r="G682" s="99"/>
      <c r="H682" s="99"/>
      <c r="I682" s="99"/>
      <c r="J682" s="99"/>
      <c r="K682" s="99"/>
    </row>
    <row r="683" spans="2:11">
      <c r="B683" s="100"/>
      <c r="C683" s="100"/>
      <c r="D683" s="100"/>
      <c r="E683" s="99"/>
      <c r="F683" s="99"/>
      <c r="G683" s="99"/>
      <c r="H683" s="99"/>
      <c r="I683" s="99"/>
      <c r="J683" s="99"/>
      <c r="K683" s="99"/>
    </row>
    <row r="684" spans="2:11">
      <c r="B684" s="100"/>
      <c r="C684" s="100"/>
      <c r="D684" s="100"/>
      <c r="E684" s="99"/>
      <c r="F684" s="99"/>
      <c r="G684" s="99"/>
      <c r="H684" s="99"/>
      <c r="I684" s="99"/>
      <c r="J684" s="99"/>
      <c r="K684" s="99"/>
    </row>
    <row r="685" spans="2:11">
      <c r="B685" s="100"/>
      <c r="C685" s="100"/>
      <c r="D685" s="100"/>
      <c r="E685" s="99"/>
      <c r="F685" s="99"/>
      <c r="G685" s="99"/>
      <c r="H685" s="99"/>
      <c r="I685" s="99"/>
      <c r="J685" s="99"/>
      <c r="K685" s="99"/>
    </row>
    <row r="686" spans="2:11">
      <c r="B686" s="100"/>
      <c r="C686" s="100"/>
      <c r="D686" s="100"/>
      <c r="E686" s="99"/>
      <c r="F686" s="99"/>
      <c r="G686" s="99"/>
      <c r="H686" s="99"/>
      <c r="I686" s="99"/>
      <c r="J686" s="99"/>
      <c r="K686" s="99"/>
    </row>
    <row r="687" spans="2:11">
      <c r="B687" s="100"/>
      <c r="C687" s="100"/>
      <c r="D687" s="100"/>
      <c r="E687" s="99"/>
      <c r="F687" s="99"/>
      <c r="G687" s="99"/>
      <c r="H687" s="99"/>
      <c r="I687" s="99"/>
      <c r="J687" s="99"/>
      <c r="K687" s="99"/>
    </row>
    <row r="688" spans="2:11">
      <c r="B688" s="100"/>
      <c r="C688" s="100"/>
      <c r="D688" s="100"/>
      <c r="E688" s="99"/>
      <c r="F688" s="99"/>
      <c r="G688" s="99"/>
      <c r="H688" s="99"/>
      <c r="I688" s="99"/>
      <c r="J688" s="99"/>
      <c r="K688" s="99"/>
    </row>
    <row r="689" spans="2:11">
      <c r="B689" s="100"/>
      <c r="C689" s="100"/>
      <c r="D689" s="100"/>
      <c r="E689" s="99"/>
      <c r="F689" s="99"/>
      <c r="G689" s="99"/>
      <c r="H689" s="99"/>
      <c r="I689" s="99"/>
      <c r="J689" s="99"/>
      <c r="K689" s="99"/>
    </row>
    <row r="690" spans="2:11">
      <c r="B690" s="100"/>
      <c r="C690" s="100"/>
      <c r="D690" s="100"/>
      <c r="E690" s="99"/>
      <c r="F690" s="99"/>
      <c r="G690" s="99"/>
      <c r="H690" s="99"/>
      <c r="I690" s="99"/>
      <c r="J690" s="99"/>
      <c r="K690" s="99"/>
    </row>
    <row r="691" spans="2:11">
      <c r="B691" s="100"/>
      <c r="C691" s="100"/>
      <c r="D691" s="100"/>
      <c r="E691" s="99"/>
      <c r="F691" s="99"/>
      <c r="G691" s="99"/>
      <c r="H691" s="99"/>
      <c r="I691" s="99"/>
      <c r="J691" s="99"/>
      <c r="K691" s="99"/>
    </row>
    <row r="692" spans="2:11">
      <c r="B692" s="100"/>
      <c r="C692" s="100"/>
      <c r="D692" s="100"/>
      <c r="E692" s="99"/>
      <c r="F692" s="99"/>
      <c r="G692" s="99"/>
      <c r="H692" s="99"/>
      <c r="I692" s="99"/>
      <c r="J692" s="99"/>
      <c r="K692" s="99"/>
    </row>
    <row r="693" spans="2:11">
      <c r="B693" s="100"/>
      <c r="C693" s="100"/>
      <c r="D693" s="100"/>
      <c r="E693" s="99"/>
      <c r="F693" s="99"/>
      <c r="G693" s="99"/>
      <c r="H693" s="99"/>
      <c r="I693" s="99"/>
      <c r="J693" s="99"/>
      <c r="K693" s="99"/>
    </row>
    <row r="694" spans="2:11">
      <c r="B694" s="100"/>
      <c r="C694" s="100"/>
      <c r="D694" s="100"/>
      <c r="E694" s="99"/>
      <c r="F694" s="99"/>
      <c r="G694" s="99"/>
      <c r="H694" s="99"/>
      <c r="I694" s="99"/>
      <c r="J694" s="99"/>
      <c r="K694" s="99"/>
    </row>
    <row r="695" spans="2:11">
      <c r="B695" s="100"/>
      <c r="C695" s="100"/>
      <c r="D695" s="100"/>
      <c r="E695" s="99"/>
      <c r="F695" s="99"/>
      <c r="G695" s="99"/>
      <c r="H695" s="99"/>
      <c r="I695" s="99"/>
      <c r="J695" s="99"/>
      <c r="K695" s="99"/>
    </row>
    <row r="696" spans="2:11">
      <c r="B696" s="100"/>
      <c r="C696" s="100"/>
      <c r="D696" s="100"/>
      <c r="E696" s="99"/>
      <c r="F696" s="99"/>
      <c r="G696" s="99"/>
      <c r="H696" s="99"/>
      <c r="I696" s="99"/>
      <c r="J696" s="99"/>
      <c r="K696" s="99"/>
    </row>
    <row r="697" spans="2:11">
      <c r="B697" s="100"/>
      <c r="C697" s="100"/>
      <c r="D697" s="100"/>
      <c r="E697" s="99"/>
      <c r="F697" s="99"/>
      <c r="G697" s="99"/>
      <c r="H697" s="99"/>
      <c r="I697" s="99"/>
      <c r="J697" s="99"/>
      <c r="K697" s="99"/>
    </row>
    <row r="698" spans="2:11">
      <c r="B698" s="100"/>
      <c r="C698" s="100"/>
      <c r="D698" s="100"/>
      <c r="E698" s="99"/>
      <c r="F698" s="99"/>
      <c r="G698" s="99"/>
      <c r="H698" s="99"/>
      <c r="I698" s="99"/>
      <c r="J698" s="99"/>
      <c r="K698" s="99"/>
    </row>
    <row r="699" spans="2:11">
      <c r="B699" s="100"/>
      <c r="C699" s="100"/>
      <c r="D699" s="100"/>
      <c r="E699" s="99"/>
      <c r="F699" s="99"/>
      <c r="G699" s="99"/>
      <c r="H699" s="99"/>
      <c r="I699" s="99"/>
      <c r="J699" s="99"/>
      <c r="K699" s="99"/>
    </row>
    <row r="700" spans="2:11">
      <c r="B700" s="100"/>
      <c r="C700" s="100"/>
      <c r="D700" s="100"/>
      <c r="E700" s="99"/>
      <c r="F700" s="99"/>
      <c r="G700" s="99"/>
      <c r="H700" s="99"/>
      <c r="I700" s="99"/>
      <c r="J700" s="99"/>
      <c r="K700" s="99"/>
    </row>
    <row r="701" spans="2:11">
      <c r="B701" s="100"/>
      <c r="C701" s="100"/>
      <c r="D701" s="100"/>
      <c r="E701" s="99"/>
      <c r="F701" s="99"/>
      <c r="G701" s="99"/>
      <c r="H701" s="99"/>
      <c r="I701" s="99"/>
      <c r="J701" s="99"/>
      <c r="K701" s="99"/>
    </row>
    <row r="702" spans="2:11">
      <c r="B702" s="100"/>
      <c r="C702" s="100"/>
      <c r="D702" s="100"/>
      <c r="E702" s="99"/>
      <c r="F702" s="99"/>
      <c r="G702" s="99"/>
      <c r="H702" s="99"/>
      <c r="I702" s="99"/>
      <c r="J702" s="99"/>
      <c r="K702" s="99"/>
    </row>
    <row r="703" spans="2:11">
      <c r="B703" s="100"/>
      <c r="C703" s="100"/>
      <c r="D703" s="100"/>
      <c r="E703" s="99"/>
      <c r="F703" s="99"/>
      <c r="G703" s="99"/>
      <c r="H703" s="99"/>
      <c r="I703" s="99"/>
      <c r="J703" s="99"/>
      <c r="K703" s="99"/>
    </row>
    <row r="704" spans="2:11">
      <c r="B704" s="100"/>
      <c r="C704" s="100"/>
      <c r="D704" s="100"/>
      <c r="E704" s="99"/>
      <c r="F704" s="99"/>
      <c r="G704" s="99"/>
      <c r="H704" s="99"/>
      <c r="I704" s="99"/>
      <c r="J704" s="99"/>
      <c r="K704" s="99"/>
    </row>
    <row r="705" spans="2:11">
      <c r="B705" s="100"/>
      <c r="C705" s="100"/>
      <c r="D705" s="100"/>
      <c r="E705" s="99"/>
      <c r="F705" s="99"/>
      <c r="G705" s="99"/>
      <c r="H705" s="99"/>
      <c r="I705" s="99"/>
      <c r="J705" s="99"/>
      <c r="K705" s="99"/>
    </row>
    <row r="706" spans="2:11">
      <c r="B706" s="100"/>
      <c r="C706" s="100"/>
      <c r="D706" s="100"/>
      <c r="E706" s="99"/>
      <c r="F706" s="99"/>
      <c r="G706" s="99"/>
      <c r="H706" s="99"/>
      <c r="I706" s="99"/>
      <c r="J706" s="99"/>
      <c r="K706" s="99"/>
    </row>
    <row r="707" spans="2:11">
      <c r="B707" s="100"/>
      <c r="C707" s="100"/>
      <c r="D707" s="100"/>
      <c r="E707" s="99"/>
      <c r="F707" s="99"/>
      <c r="G707" s="99"/>
      <c r="H707" s="99"/>
      <c r="I707" s="99"/>
      <c r="J707" s="99"/>
      <c r="K707" s="99"/>
    </row>
    <row r="708" spans="2:11">
      <c r="B708" s="100"/>
      <c r="C708" s="100"/>
      <c r="D708" s="100"/>
      <c r="E708" s="99"/>
      <c r="F708" s="99"/>
      <c r="G708" s="99"/>
      <c r="H708" s="99"/>
      <c r="I708" s="99"/>
      <c r="J708" s="99"/>
      <c r="K708" s="99"/>
    </row>
    <row r="709" spans="2:11">
      <c r="B709" s="100"/>
      <c r="C709" s="100"/>
      <c r="D709" s="100"/>
      <c r="E709" s="99"/>
      <c r="F709" s="99"/>
      <c r="G709" s="99"/>
      <c r="H709" s="99"/>
      <c r="I709" s="99"/>
      <c r="J709" s="99"/>
      <c r="K709" s="99"/>
    </row>
    <row r="710" spans="2:11">
      <c r="B710" s="100"/>
      <c r="C710" s="100"/>
      <c r="D710" s="100"/>
      <c r="E710" s="99"/>
      <c r="F710" s="99"/>
      <c r="G710" s="99"/>
      <c r="H710" s="99"/>
      <c r="I710" s="99"/>
      <c r="J710" s="99"/>
      <c r="K710" s="99"/>
    </row>
    <row r="711" spans="2:11">
      <c r="B711" s="100"/>
      <c r="C711" s="100"/>
      <c r="D711" s="100"/>
      <c r="E711" s="99"/>
      <c r="F711" s="99"/>
      <c r="G711" s="99"/>
      <c r="H711" s="99"/>
      <c r="I711" s="99"/>
      <c r="J711" s="99"/>
      <c r="K711" s="99"/>
    </row>
    <row r="712" spans="2:11">
      <c r="B712" s="100"/>
      <c r="C712" s="100"/>
      <c r="D712" s="100"/>
      <c r="E712" s="99"/>
      <c r="F712" s="99"/>
      <c r="G712" s="99"/>
      <c r="H712" s="99"/>
      <c r="I712" s="99"/>
      <c r="J712" s="99"/>
      <c r="K712" s="99"/>
    </row>
    <row r="713" spans="2:11">
      <c r="B713" s="100"/>
      <c r="C713" s="100"/>
      <c r="D713" s="100"/>
      <c r="E713" s="99"/>
      <c r="F713" s="99"/>
      <c r="G713" s="99"/>
      <c r="H713" s="99"/>
      <c r="I713" s="99"/>
      <c r="J713" s="99"/>
      <c r="K713" s="99"/>
    </row>
    <row r="714" spans="2:11">
      <c r="B714" s="100"/>
      <c r="C714" s="100"/>
      <c r="D714" s="100"/>
      <c r="E714" s="99"/>
      <c r="F714" s="99"/>
      <c r="G714" s="99"/>
      <c r="H714" s="99"/>
      <c r="I714" s="99"/>
      <c r="J714" s="99"/>
      <c r="K714" s="99"/>
    </row>
    <row r="715" spans="2:11">
      <c r="B715" s="100"/>
      <c r="C715" s="100"/>
      <c r="D715" s="100"/>
      <c r="E715" s="99"/>
      <c r="F715" s="99"/>
      <c r="G715" s="99"/>
      <c r="H715" s="99"/>
      <c r="I715" s="99"/>
      <c r="J715" s="99"/>
      <c r="K715" s="99"/>
    </row>
    <row r="716" spans="2:11">
      <c r="B716" s="100"/>
      <c r="C716" s="100"/>
      <c r="D716" s="100"/>
      <c r="E716" s="99"/>
      <c r="F716" s="99"/>
      <c r="G716" s="99"/>
      <c r="H716" s="99"/>
      <c r="I716" s="99"/>
      <c r="J716" s="99"/>
      <c r="K716" s="99"/>
    </row>
    <row r="717" spans="2:11">
      <c r="B717" s="100"/>
      <c r="C717" s="100"/>
      <c r="D717" s="100"/>
      <c r="E717" s="99"/>
      <c r="F717" s="99"/>
      <c r="G717" s="99"/>
      <c r="H717" s="99"/>
      <c r="I717" s="99"/>
      <c r="J717" s="99"/>
      <c r="K717" s="99"/>
    </row>
    <row r="718" spans="2:11">
      <c r="B718" s="100"/>
      <c r="C718" s="100"/>
      <c r="D718" s="100"/>
      <c r="E718" s="99"/>
      <c r="F718" s="99"/>
      <c r="G718" s="99"/>
      <c r="H718" s="99"/>
      <c r="I718" s="99"/>
      <c r="J718" s="99"/>
      <c r="K718" s="99"/>
    </row>
    <row r="719" spans="2:11">
      <c r="B719" s="100"/>
      <c r="C719" s="100"/>
      <c r="D719" s="100"/>
      <c r="E719" s="99"/>
      <c r="F719" s="99"/>
      <c r="G719" s="99"/>
      <c r="H719" s="99"/>
      <c r="I719" s="99"/>
      <c r="J719" s="99"/>
      <c r="K719" s="99"/>
    </row>
    <row r="720" spans="2:11">
      <c r="B720" s="100"/>
      <c r="C720" s="100"/>
      <c r="D720" s="100"/>
      <c r="E720" s="99"/>
      <c r="F720" s="99"/>
      <c r="G720" s="99"/>
      <c r="H720" s="99"/>
      <c r="I720" s="99"/>
      <c r="J720" s="99"/>
      <c r="K720" s="99"/>
    </row>
    <row r="721" spans="2:11">
      <c r="B721" s="100"/>
      <c r="C721" s="100"/>
      <c r="D721" s="100"/>
      <c r="E721" s="99"/>
      <c r="F721" s="99"/>
      <c r="G721" s="99"/>
      <c r="H721" s="99"/>
      <c r="I721" s="99"/>
      <c r="J721" s="99"/>
      <c r="K721" s="99"/>
    </row>
    <row r="722" spans="2:11">
      <c r="B722" s="100"/>
      <c r="C722" s="100"/>
      <c r="D722" s="100"/>
      <c r="E722" s="99"/>
      <c r="F722" s="99"/>
      <c r="G722" s="99"/>
      <c r="H722" s="99"/>
      <c r="I722" s="99"/>
      <c r="J722" s="99"/>
      <c r="K722" s="99"/>
    </row>
    <row r="723" spans="2:11">
      <c r="B723" s="100"/>
      <c r="C723" s="100"/>
      <c r="D723" s="100"/>
      <c r="E723" s="99"/>
      <c r="F723" s="99"/>
      <c r="G723" s="99"/>
      <c r="H723" s="99"/>
      <c r="I723" s="99"/>
      <c r="J723" s="99"/>
      <c r="K723" s="99"/>
    </row>
    <row r="724" spans="2:11">
      <c r="B724" s="100"/>
      <c r="C724" s="100"/>
      <c r="D724" s="100"/>
      <c r="E724" s="99"/>
      <c r="F724" s="99"/>
      <c r="G724" s="99"/>
      <c r="H724" s="99"/>
      <c r="I724" s="99"/>
      <c r="J724" s="99"/>
      <c r="K724" s="99"/>
    </row>
    <row r="725" spans="2:11">
      <c r="B725" s="100"/>
      <c r="C725" s="100"/>
      <c r="D725" s="100"/>
      <c r="E725" s="99"/>
      <c r="F725" s="99"/>
      <c r="G725" s="99"/>
      <c r="H725" s="99"/>
      <c r="I725" s="99"/>
      <c r="J725" s="99"/>
      <c r="K725" s="99"/>
    </row>
    <row r="726" spans="2:11">
      <c r="B726" s="100"/>
      <c r="C726" s="100"/>
      <c r="D726" s="100"/>
      <c r="E726" s="99"/>
      <c r="F726" s="99"/>
      <c r="G726" s="99"/>
      <c r="H726" s="99"/>
      <c r="I726" s="99"/>
      <c r="J726" s="99"/>
      <c r="K726" s="99"/>
    </row>
    <row r="727" spans="2:11">
      <c r="B727" s="100"/>
      <c r="C727" s="100"/>
      <c r="D727" s="100"/>
      <c r="E727" s="99"/>
      <c r="F727" s="99"/>
      <c r="G727" s="99"/>
      <c r="H727" s="99"/>
      <c r="I727" s="99"/>
      <c r="J727" s="99"/>
      <c r="K727" s="99"/>
    </row>
    <row r="728" spans="2:11">
      <c r="B728" s="100"/>
      <c r="C728" s="100"/>
      <c r="D728" s="100"/>
      <c r="E728" s="99"/>
      <c r="F728" s="99"/>
      <c r="G728" s="99"/>
      <c r="H728" s="99"/>
      <c r="I728" s="99"/>
      <c r="J728" s="99"/>
      <c r="K728" s="99"/>
    </row>
    <row r="729" spans="2:11">
      <c r="B729" s="100"/>
      <c r="C729" s="100"/>
      <c r="D729" s="100"/>
      <c r="E729" s="99"/>
      <c r="F729" s="99"/>
      <c r="G729" s="99"/>
      <c r="H729" s="99"/>
      <c r="I729" s="99"/>
      <c r="J729" s="99"/>
      <c r="K729" s="99"/>
    </row>
    <row r="730" spans="2:11">
      <c r="B730" s="100"/>
      <c r="C730" s="100"/>
      <c r="D730" s="100"/>
      <c r="E730" s="99"/>
      <c r="F730" s="99"/>
      <c r="G730" s="99"/>
      <c r="H730" s="99"/>
      <c r="I730" s="99"/>
      <c r="J730" s="99"/>
      <c r="K730" s="99"/>
    </row>
    <row r="731" spans="2:11">
      <c r="B731" s="100"/>
      <c r="C731" s="100"/>
      <c r="D731" s="100"/>
      <c r="E731" s="99"/>
      <c r="F731" s="99"/>
      <c r="G731" s="99"/>
      <c r="H731" s="99"/>
      <c r="I731" s="99"/>
      <c r="J731" s="99"/>
      <c r="K731" s="99"/>
    </row>
    <row r="732" spans="2:11">
      <c r="B732" s="100"/>
      <c r="C732" s="100"/>
      <c r="D732" s="100"/>
      <c r="E732" s="99"/>
      <c r="F732" s="99"/>
      <c r="G732" s="99"/>
      <c r="H732" s="99"/>
      <c r="I732" s="99"/>
      <c r="J732" s="99"/>
      <c r="K732" s="99"/>
    </row>
    <row r="733" spans="2:11">
      <c r="B733" s="100"/>
      <c r="C733" s="100"/>
      <c r="D733" s="100"/>
      <c r="E733" s="99"/>
      <c r="F733" s="99"/>
      <c r="G733" s="99"/>
      <c r="H733" s="99"/>
      <c r="I733" s="99"/>
      <c r="J733" s="99"/>
      <c r="K733" s="99"/>
    </row>
    <row r="734" spans="2:11">
      <c r="B734" s="100"/>
      <c r="C734" s="100"/>
      <c r="D734" s="100"/>
      <c r="E734" s="99"/>
      <c r="F734" s="99"/>
      <c r="G734" s="99"/>
      <c r="H734" s="99"/>
      <c r="I734" s="99"/>
      <c r="J734" s="99"/>
      <c r="K734" s="99"/>
    </row>
    <row r="735" spans="2:11">
      <c r="B735" s="100"/>
      <c r="C735" s="100"/>
      <c r="D735" s="100"/>
      <c r="E735" s="99"/>
      <c r="F735" s="99"/>
      <c r="G735" s="99"/>
      <c r="H735" s="99"/>
      <c r="I735" s="99"/>
      <c r="J735" s="99"/>
      <c r="K735" s="99"/>
    </row>
    <row r="736" spans="2:11">
      <c r="B736" s="100"/>
      <c r="C736" s="100"/>
      <c r="D736" s="100"/>
      <c r="E736" s="99"/>
      <c r="F736" s="99"/>
      <c r="G736" s="99"/>
      <c r="H736" s="99"/>
      <c r="I736" s="99"/>
      <c r="J736" s="99"/>
      <c r="K736" s="99"/>
    </row>
    <row r="737" spans="2:11">
      <c r="B737" s="100"/>
      <c r="C737" s="100"/>
      <c r="D737" s="100"/>
      <c r="E737" s="99"/>
      <c r="F737" s="99"/>
      <c r="G737" s="99"/>
      <c r="H737" s="99"/>
      <c r="I737" s="99"/>
      <c r="J737" s="99"/>
      <c r="K737" s="99"/>
    </row>
    <row r="738" spans="2:11">
      <c r="B738" s="100"/>
      <c r="C738" s="100"/>
      <c r="D738" s="100"/>
      <c r="E738" s="99"/>
      <c r="F738" s="99"/>
      <c r="G738" s="99"/>
      <c r="H738" s="99"/>
      <c r="I738" s="99"/>
      <c r="J738" s="99"/>
      <c r="K738" s="99"/>
    </row>
    <row r="739" spans="2:11">
      <c r="B739" s="100"/>
      <c r="C739" s="100"/>
      <c r="D739" s="100"/>
      <c r="E739" s="99"/>
      <c r="F739" s="99"/>
      <c r="G739" s="99"/>
      <c r="H739" s="99"/>
      <c r="I739" s="99"/>
      <c r="J739" s="99"/>
      <c r="K739" s="99"/>
    </row>
    <row r="740" spans="2:11">
      <c r="B740" s="100"/>
      <c r="C740" s="100"/>
      <c r="D740" s="100"/>
      <c r="E740" s="99"/>
      <c r="F740" s="99"/>
      <c r="G740" s="99"/>
      <c r="H740" s="99"/>
      <c r="I740" s="99"/>
      <c r="J740" s="99"/>
      <c r="K740" s="99"/>
    </row>
    <row r="741" spans="2:11">
      <c r="B741" s="100"/>
      <c r="C741" s="100"/>
      <c r="D741" s="100"/>
      <c r="E741" s="99"/>
      <c r="F741" s="99"/>
      <c r="G741" s="99"/>
      <c r="H741" s="99"/>
      <c r="I741" s="99"/>
      <c r="J741" s="99"/>
      <c r="K741" s="99"/>
    </row>
    <row r="742" spans="2:11">
      <c r="B742" s="100"/>
      <c r="C742" s="100"/>
      <c r="D742" s="100"/>
      <c r="E742" s="99"/>
      <c r="F742" s="99"/>
      <c r="G742" s="99"/>
      <c r="H742" s="99"/>
      <c r="I742" s="99"/>
      <c r="J742" s="99"/>
      <c r="K742" s="99"/>
    </row>
    <row r="743" spans="2:11">
      <c r="B743" s="100"/>
      <c r="C743" s="100"/>
      <c r="D743" s="100"/>
      <c r="E743" s="99"/>
      <c r="F743" s="99"/>
      <c r="G743" s="99"/>
      <c r="H743" s="99"/>
      <c r="I743" s="99"/>
      <c r="J743" s="99"/>
      <c r="K743" s="99"/>
    </row>
    <row r="744" spans="2:11">
      <c r="B744" s="100"/>
      <c r="C744" s="100"/>
      <c r="D744" s="100"/>
      <c r="E744" s="99"/>
      <c r="F744" s="99"/>
      <c r="G744" s="99"/>
      <c r="H744" s="99"/>
      <c r="I744" s="99"/>
      <c r="J744" s="99"/>
      <c r="K744" s="99"/>
    </row>
    <row r="745" spans="2:11">
      <c r="B745" s="100"/>
      <c r="C745" s="100"/>
      <c r="D745" s="100"/>
      <c r="E745" s="99"/>
      <c r="F745" s="99"/>
      <c r="G745" s="99"/>
      <c r="H745" s="99"/>
      <c r="I745" s="99"/>
      <c r="J745" s="99"/>
      <c r="K745" s="99"/>
    </row>
    <row r="746" spans="2:11">
      <c r="B746" s="100"/>
      <c r="C746" s="100"/>
      <c r="D746" s="100"/>
      <c r="E746" s="99"/>
      <c r="F746" s="99"/>
      <c r="G746" s="99"/>
      <c r="H746" s="99"/>
      <c r="I746" s="99"/>
      <c r="J746" s="99"/>
      <c r="K746" s="99"/>
    </row>
    <row r="747" spans="2:11">
      <c r="B747" s="100"/>
      <c r="C747" s="100"/>
      <c r="D747" s="100"/>
      <c r="E747" s="99"/>
      <c r="F747" s="99"/>
      <c r="G747" s="99"/>
      <c r="H747" s="99"/>
      <c r="I747" s="99"/>
      <c r="J747" s="99"/>
      <c r="K747" s="99"/>
    </row>
    <row r="748" spans="2:11">
      <c r="B748" s="100"/>
      <c r="C748" s="100"/>
      <c r="D748" s="100"/>
      <c r="E748" s="99"/>
      <c r="F748" s="99"/>
      <c r="G748" s="99"/>
      <c r="H748" s="99"/>
      <c r="I748" s="99"/>
      <c r="J748" s="99"/>
      <c r="K748" s="99"/>
    </row>
    <row r="749" spans="2:11">
      <c r="B749" s="100"/>
      <c r="C749" s="100"/>
      <c r="D749" s="100"/>
      <c r="E749" s="99"/>
      <c r="F749" s="99"/>
      <c r="G749" s="99"/>
      <c r="H749" s="99"/>
      <c r="I749" s="99"/>
      <c r="J749" s="99"/>
      <c r="K749" s="99"/>
    </row>
    <row r="750" spans="2:11">
      <c r="B750" s="100"/>
      <c r="C750" s="100"/>
      <c r="D750" s="100"/>
      <c r="E750" s="99"/>
      <c r="F750" s="99"/>
      <c r="G750" s="99"/>
      <c r="H750" s="99"/>
      <c r="I750" s="99"/>
      <c r="J750" s="99"/>
      <c r="K750" s="99"/>
    </row>
    <row r="751" spans="2:11">
      <c r="B751" s="100"/>
      <c r="C751" s="100"/>
      <c r="D751" s="100"/>
      <c r="E751" s="99"/>
      <c r="F751" s="99"/>
      <c r="G751" s="99"/>
      <c r="H751" s="99"/>
      <c r="I751" s="99"/>
      <c r="J751" s="99"/>
      <c r="K751" s="99"/>
    </row>
    <row r="752" spans="2:11">
      <c r="B752" s="100"/>
      <c r="C752" s="100"/>
      <c r="D752" s="100"/>
      <c r="E752" s="99"/>
      <c r="F752" s="99"/>
      <c r="G752" s="99"/>
      <c r="H752" s="99"/>
      <c r="I752" s="99"/>
      <c r="J752" s="99"/>
      <c r="K752" s="99"/>
    </row>
    <row r="753" spans="2:11">
      <c r="B753" s="100"/>
      <c r="C753" s="100"/>
      <c r="D753" s="100"/>
      <c r="E753" s="99"/>
      <c r="F753" s="99"/>
      <c r="G753" s="99"/>
      <c r="H753" s="99"/>
      <c r="I753" s="99"/>
      <c r="J753" s="99"/>
      <c r="K753" s="99"/>
    </row>
    <row r="754" spans="2:11">
      <c r="B754" s="100"/>
      <c r="C754" s="100"/>
      <c r="D754" s="100"/>
      <c r="E754" s="99"/>
      <c r="F754" s="99"/>
      <c r="G754" s="99"/>
      <c r="H754" s="99"/>
      <c r="I754" s="99"/>
      <c r="J754" s="99"/>
      <c r="K754" s="99"/>
    </row>
    <row r="755" spans="2:11">
      <c r="B755" s="100"/>
      <c r="C755" s="100"/>
      <c r="D755" s="100"/>
      <c r="E755" s="99"/>
      <c r="F755" s="99"/>
      <c r="G755" s="99"/>
      <c r="H755" s="99"/>
      <c r="I755" s="99"/>
      <c r="J755" s="99"/>
      <c r="K755" s="99"/>
    </row>
    <row r="756" spans="2:11">
      <c r="B756" s="100"/>
      <c r="C756" s="100"/>
      <c r="D756" s="100"/>
      <c r="E756" s="99"/>
      <c r="F756" s="99"/>
      <c r="G756" s="99"/>
      <c r="H756" s="99"/>
      <c r="I756" s="99"/>
      <c r="J756" s="99"/>
      <c r="K756" s="99"/>
    </row>
    <row r="757" spans="2:11">
      <c r="B757" s="100"/>
      <c r="C757" s="100"/>
      <c r="D757" s="100"/>
      <c r="E757" s="99"/>
      <c r="F757" s="99"/>
      <c r="G757" s="99"/>
      <c r="H757" s="99"/>
      <c r="I757" s="99"/>
      <c r="J757" s="99"/>
      <c r="K757" s="99"/>
    </row>
    <row r="758" spans="2:11">
      <c r="B758" s="100"/>
      <c r="C758" s="100"/>
      <c r="D758" s="100"/>
      <c r="E758" s="99"/>
      <c r="F758" s="99"/>
      <c r="G758" s="99"/>
      <c r="H758" s="99"/>
      <c r="I758" s="99"/>
      <c r="J758" s="99"/>
      <c r="K758" s="99"/>
    </row>
    <row r="759" spans="2:11">
      <c r="B759" s="100"/>
      <c r="C759" s="100"/>
      <c r="D759" s="100"/>
      <c r="E759" s="99"/>
      <c r="F759" s="99"/>
      <c r="G759" s="99"/>
      <c r="H759" s="99"/>
      <c r="I759" s="99"/>
      <c r="J759" s="99"/>
      <c r="K759" s="99"/>
    </row>
    <row r="760" spans="2:11">
      <c r="B760" s="100"/>
      <c r="C760" s="100"/>
      <c r="D760" s="100"/>
      <c r="E760" s="99"/>
      <c r="F760" s="99"/>
      <c r="G760" s="99"/>
      <c r="H760" s="99"/>
      <c r="I760" s="99"/>
      <c r="J760" s="99"/>
      <c r="K760" s="99"/>
    </row>
    <row r="761" spans="2:11">
      <c r="B761" s="100"/>
      <c r="C761" s="100"/>
      <c r="D761" s="100"/>
      <c r="E761" s="99"/>
      <c r="F761" s="99"/>
      <c r="G761" s="99"/>
      <c r="H761" s="99"/>
      <c r="I761" s="99"/>
      <c r="J761" s="99"/>
      <c r="K761" s="99"/>
    </row>
    <row r="762" spans="2:11">
      <c r="B762" s="100"/>
      <c r="C762" s="100"/>
      <c r="D762" s="100"/>
      <c r="E762" s="99"/>
      <c r="F762" s="99"/>
      <c r="G762" s="99"/>
      <c r="H762" s="99"/>
      <c r="I762" s="99"/>
      <c r="J762" s="99"/>
      <c r="K762" s="99"/>
    </row>
    <row r="763" spans="2:11">
      <c r="B763" s="100"/>
      <c r="C763" s="100"/>
      <c r="D763" s="100"/>
      <c r="E763" s="99"/>
      <c r="F763" s="99"/>
      <c r="G763" s="99"/>
      <c r="H763" s="99"/>
      <c r="I763" s="99"/>
      <c r="J763" s="99"/>
      <c r="K763" s="99"/>
    </row>
    <row r="764" spans="2:11">
      <c r="B764" s="100"/>
      <c r="C764" s="100"/>
      <c r="D764" s="100"/>
      <c r="E764" s="99"/>
      <c r="F764" s="99"/>
      <c r="G764" s="99"/>
      <c r="H764" s="99"/>
      <c r="I764" s="99"/>
      <c r="J764" s="99"/>
      <c r="K764" s="99"/>
    </row>
    <row r="765" spans="2:11">
      <c r="B765" s="100"/>
      <c r="C765" s="100"/>
      <c r="D765" s="100"/>
      <c r="E765" s="99"/>
      <c r="F765" s="99"/>
      <c r="G765" s="99"/>
      <c r="H765" s="99"/>
      <c r="I765" s="99"/>
      <c r="J765" s="99"/>
      <c r="K765" s="99"/>
    </row>
    <row r="766" spans="2:11">
      <c r="B766" s="100"/>
      <c r="C766" s="100"/>
      <c r="D766" s="100"/>
      <c r="E766" s="99"/>
      <c r="F766" s="99"/>
      <c r="G766" s="99"/>
      <c r="H766" s="99"/>
      <c r="I766" s="99"/>
      <c r="J766" s="99"/>
      <c r="K766" s="99"/>
    </row>
    <row r="767" spans="2:11">
      <c r="B767" s="100"/>
      <c r="C767" s="100"/>
      <c r="D767" s="100"/>
      <c r="E767" s="99"/>
      <c r="F767" s="99"/>
      <c r="G767" s="99"/>
      <c r="H767" s="99"/>
      <c r="I767" s="99"/>
      <c r="J767" s="99"/>
      <c r="K767" s="99"/>
    </row>
    <row r="768" spans="2:11">
      <c r="B768" s="100"/>
      <c r="C768" s="100"/>
      <c r="D768" s="100"/>
      <c r="E768" s="99"/>
      <c r="F768" s="99"/>
      <c r="G768" s="99"/>
      <c r="H768" s="99"/>
      <c r="I768" s="99"/>
      <c r="J768" s="99"/>
      <c r="K768" s="99"/>
    </row>
    <row r="769" spans="2:11">
      <c r="B769" s="100"/>
      <c r="C769" s="100"/>
      <c r="D769" s="100"/>
      <c r="E769" s="99"/>
      <c r="F769" s="99"/>
      <c r="G769" s="99"/>
      <c r="H769" s="99"/>
      <c r="I769" s="99"/>
      <c r="J769" s="99"/>
      <c r="K769" s="99"/>
    </row>
    <row r="770" spans="2:11">
      <c r="B770" s="100"/>
      <c r="C770" s="100"/>
      <c r="D770" s="100"/>
      <c r="E770" s="99"/>
      <c r="F770" s="99"/>
      <c r="G770" s="99"/>
      <c r="H770" s="99"/>
      <c r="I770" s="99"/>
      <c r="J770" s="99"/>
      <c r="K770" s="99"/>
    </row>
    <row r="771" spans="2:11">
      <c r="B771" s="100"/>
      <c r="C771" s="100"/>
      <c r="D771" s="100"/>
      <c r="E771" s="99"/>
      <c r="F771" s="99"/>
      <c r="G771" s="99"/>
      <c r="H771" s="99"/>
      <c r="I771" s="99"/>
      <c r="J771" s="99"/>
      <c r="K771" s="99"/>
    </row>
    <row r="772" spans="2:11">
      <c r="B772" s="100"/>
      <c r="C772" s="100"/>
      <c r="D772" s="100"/>
      <c r="E772" s="99"/>
      <c r="F772" s="99"/>
      <c r="G772" s="99"/>
      <c r="H772" s="99"/>
      <c r="I772" s="99"/>
      <c r="J772" s="99"/>
      <c r="K772" s="99"/>
    </row>
    <row r="773" spans="2:11">
      <c r="B773" s="100"/>
      <c r="C773" s="100"/>
      <c r="D773" s="100"/>
      <c r="E773" s="99"/>
      <c r="F773" s="99"/>
      <c r="G773" s="99"/>
      <c r="H773" s="99"/>
      <c r="I773" s="99"/>
      <c r="J773" s="99"/>
      <c r="K773" s="99"/>
    </row>
    <row r="774" spans="2:11">
      <c r="B774" s="100"/>
      <c r="C774" s="100"/>
      <c r="D774" s="100"/>
      <c r="E774" s="99"/>
      <c r="F774" s="99"/>
      <c r="G774" s="99"/>
      <c r="H774" s="99"/>
      <c r="I774" s="99"/>
      <c r="J774" s="99"/>
      <c r="K774" s="99"/>
    </row>
    <row r="775" spans="2:11">
      <c r="B775" s="100"/>
      <c r="C775" s="100"/>
      <c r="D775" s="100"/>
      <c r="E775" s="99"/>
      <c r="F775" s="99"/>
      <c r="G775" s="99"/>
      <c r="H775" s="99"/>
      <c r="I775" s="99"/>
      <c r="J775" s="99"/>
      <c r="K775" s="99"/>
    </row>
    <row r="776" spans="2:11">
      <c r="B776" s="100"/>
      <c r="C776" s="100"/>
      <c r="D776" s="100"/>
      <c r="E776" s="99"/>
      <c r="F776" s="99"/>
      <c r="G776" s="99"/>
      <c r="H776" s="99"/>
      <c r="I776" s="99"/>
      <c r="J776" s="99"/>
      <c r="K776" s="99"/>
    </row>
    <row r="777" spans="2:11">
      <c r="B777" s="100"/>
      <c r="C777" s="100"/>
      <c r="D777" s="100"/>
      <c r="E777" s="99"/>
      <c r="F777" s="99"/>
      <c r="G777" s="99"/>
      <c r="H777" s="99"/>
      <c r="I777" s="99"/>
      <c r="J777" s="99"/>
      <c r="K777" s="99"/>
    </row>
    <row r="778" spans="2:11">
      <c r="B778" s="100"/>
      <c r="C778" s="100"/>
      <c r="D778" s="100"/>
      <c r="E778" s="99"/>
      <c r="F778" s="99"/>
      <c r="G778" s="99"/>
      <c r="H778" s="99"/>
      <c r="I778" s="99"/>
      <c r="J778" s="99"/>
      <c r="K778" s="99"/>
    </row>
    <row r="779" spans="2:11">
      <c r="B779" s="100"/>
      <c r="C779" s="100"/>
      <c r="D779" s="100"/>
      <c r="E779" s="99"/>
      <c r="F779" s="99"/>
      <c r="G779" s="99"/>
      <c r="H779" s="99"/>
      <c r="I779" s="99"/>
      <c r="J779" s="99"/>
      <c r="K779" s="99"/>
    </row>
    <row r="780" spans="2:11">
      <c r="B780" s="100"/>
      <c r="C780" s="100"/>
      <c r="D780" s="100"/>
      <c r="E780" s="99"/>
      <c r="F780" s="99"/>
      <c r="G780" s="99"/>
      <c r="H780" s="99"/>
      <c r="I780" s="99"/>
      <c r="J780" s="99"/>
      <c r="K780" s="99"/>
    </row>
    <row r="781" spans="2:11">
      <c r="B781" s="100"/>
      <c r="C781" s="100"/>
      <c r="D781" s="100"/>
      <c r="E781" s="99"/>
      <c r="F781" s="99"/>
      <c r="G781" s="99"/>
      <c r="H781" s="99"/>
      <c r="I781" s="99"/>
      <c r="J781" s="99"/>
      <c r="K781" s="99"/>
    </row>
    <row r="782" spans="2:11">
      <c r="B782" s="100"/>
      <c r="C782" s="100"/>
      <c r="D782" s="100"/>
      <c r="E782" s="99"/>
      <c r="F782" s="99"/>
      <c r="G782" s="99"/>
      <c r="H782" s="99"/>
      <c r="I782" s="99"/>
      <c r="J782" s="99"/>
      <c r="K782" s="99"/>
    </row>
    <row r="783" spans="2:11">
      <c r="B783" s="100"/>
      <c r="C783" s="100"/>
      <c r="D783" s="100"/>
      <c r="E783" s="99"/>
      <c r="F783" s="99"/>
      <c r="G783" s="99"/>
      <c r="H783" s="99"/>
      <c r="I783" s="99"/>
      <c r="J783" s="99"/>
      <c r="K783" s="99"/>
    </row>
    <row r="784" spans="2:11">
      <c r="B784" s="100"/>
      <c r="C784" s="100"/>
      <c r="D784" s="100"/>
      <c r="E784" s="99"/>
      <c r="F784" s="99"/>
      <c r="G784" s="99"/>
      <c r="H784" s="99"/>
      <c r="I784" s="99"/>
      <c r="J784" s="99"/>
      <c r="K784" s="99"/>
    </row>
    <row r="785" spans="2:11">
      <c r="B785" s="100"/>
      <c r="C785" s="100"/>
      <c r="D785" s="100"/>
      <c r="E785" s="99"/>
      <c r="F785" s="99"/>
      <c r="G785" s="99"/>
      <c r="H785" s="99"/>
      <c r="I785" s="99"/>
      <c r="J785" s="99"/>
      <c r="K785" s="99"/>
    </row>
    <row r="786" spans="2:11">
      <c r="B786" s="100"/>
      <c r="C786" s="100"/>
      <c r="D786" s="100"/>
      <c r="E786" s="99"/>
      <c r="F786" s="99"/>
      <c r="G786" s="99"/>
      <c r="H786" s="99"/>
      <c r="I786" s="99"/>
      <c r="J786" s="99"/>
      <c r="K786" s="99"/>
    </row>
    <row r="787" spans="2:11">
      <c r="B787" s="100"/>
      <c r="C787" s="100"/>
      <c r="D787" s="100"/>
      <c r="E787" s="99"/>
      <c r="F787" s="99"/>
      <c r="G787" s="99"/>
      <c r="H787" s="99"/>
      <c r="I787" s="99"/>
      <c r="J787" s="99"/>
      <c r="K787" s="99"/>
    </row>
    <row r="788" spans="2:11">
      <c r="B788" s="100"/>
      <c r="C788" s="100"/>
      <c r="D788" s="100"/>
      <c r="E788" s="99"/>
      <c r="F788" s="99"/>
      <c r="G788" s="99"/>
      <c r="H788" s="99"/>
      <c r="I788" s="99"/>
      <c r="J788" s="99"/>
      <c r="K788" s="99"/>
    </row>
    <row r="789" spans="2:11">
      <c r="B789" s="100"/>
      <c r="C789" s="100"/>
      <c r="D789" s="100"/>
      <c r="E789" s="99"/>
      <c r="F789" s="99"/>
      <c r="G789" s="99"/>
      <c r="H789" s="99"/>
      <c r="I789" s="99"/>
      <c r="J789" s="99"/>
      <c r="K789" s="99"/>
    </row>
    <row r="790" spans="2:11">
      <c r="B790" s="100"/>
      <c r="C790" s="100"/>
      <c r="D790" s="100"/>
      <c r="E790" s="99"/>
      <c r="F790" s="99"/>
      <c r="G790" s="99"/>
      <c r="H790" s="99"/>
      <c r="I790" s="99"/>
      <c r="J790" s="99"/>
      <c r="K790" s="99"/>
    </row>
    <row r="791" spans="2:11">
      <c r="B791" s="100"/>
      <c r="C791" s="100"/>
      <c r="D791" s="100"/>
      <c r="E791" s="99"/>
      <c r="F791" s="99"/>
      <c r="G791" s="99"/>
      <c r="H791" s="99"/>
      <c r="I791" s="99"/>
      <c r="J791" s="99"/>
      <c r="K791" s="99"/>
    </row>
    <row r="792" spans="2:11">
      <c r="B792" s="100"/>
      <c r="C792" s="100"/>
      <c r="D792" s="100"/>
      <c r="E792" s="99"/>
      <c r="F792" s="99"/>
      <c r="G792" s="99"/>
      <c r="H792" s="99"/>
      <c r="I792" s="99"/>
      <c r="J792" s="99"/>
      <c r="K792" s="99"/>
    </row>
    <row r="793" spans="2:11">
      <c r="B793" s="100"/>
      <c r="C793" s="100"/>
      <c r="D793" s="100"/>
      <c r="E793" s="99"/>
      <c r="F793" s="99"/>
      <c r="G793" s="99"/>
      <c r="H793" s="99"/>
      <c r="I793" s="99"/>
      <c r="J793" s="99"/>
      <c r="K793" s="99"/>
    </row>
    <row r="794" spans="2:11">
      <c r="B794" s="100"/>
      <c r="C794" s="100"/>
      <c r="D794" s="100"/>
      <c r="E794" s="99"/>
      <c r="F794" s="99"/>
      <c r="G794" s="99"/>
      <c r="H794" s="99"/>
      <c r="I794" s="99"/>
      <c r="J794" s="99"/>
      <c r="K794" s="99"/>
    </row>
    <row r="795" spans="2:11">
      <c r="B795" s="100"/>
      <c r="C795" s="100"/>
      <c r="D795" s="100"/>
      <c r="E795" s="99"/>
      <c r="F795" s="99"/>
      <c r="G795" s="99"/>
      <c r="H795" s="99"/>
      <c r="I795" s="99"/>
      <c r="J795" s="99"/>
      <c r="K795" s="99"/>
    </row>
    <row r="796" spans="2:11">
      <c r="B796" s="100"/>
      <c r="C796" s="100"/>
      <c r="D796" s="100"/>
      <c r="E796" s="99"/>
      <c r="F796" s="99"/>
      <c r="G796" s="99"/>
      <c r="H796" s="99"/>
      <c r="I796" s="99"/>
      <c r="J796" s="99"/>
      <c r="K796" s="99"/>
    </row>
    <row r="797" spans="2:11">
      <c r="B797" s="100"/>
      <c r="C797" s="100"/>
      <c r="D797" s="100"/>
      <c r="E797" s="99"/>
      <c r="F797" s="99"/>
      <c r="G797" s="99"/>
      <c r="H797" s="99"/>
      <c r="I797" s="99"/>
      <c r="J797" s="99"/>
      <c r="K797" s="99"/>
    </row>
    <row r="798" spans="2:11">
      <c r="B798" s="100"/>
      <c r="C798" s="100"/>
      <c r="D798" s="100"/>
      <c r="E798" s="99"/>
      <c r="F798" s="99"/>
      <c r="G798" s="99"/>
      <c r="H798" s="99"/>
      <c r="I798" s="99"/>
      <c r="J798" s="99"/>
      <c r="K798" s="99"/>
    </row>
    <row r="799" spans="2:11">
      <c r="B799" s="100"/>
      <c r="C799" s="100"/>
      <c r="D799" s="100"/>
      <c r="E799" s="99"/>
      <c r="F799" s="99"/>
      <c r="G799" s="99"/>
      <c r="H799" s="99"/>
      <c r="I799" s="99"/>
      <c r="J799" s="99"/>
      <c r="K799" s="99"/>
    </row>
    <row r="800" spans="2:11">
      <c r="B800" s="100"/>
      <c r="C800" s="100"/>
      <c r="D800" s="100"/>
      <c r="E800" s="99"/>
      <c r="F800" s="99"/>
      <c r="G800" s="99"/>
      <c r="H800" s="99"/>
      <c r="I800" s="99"/>
      <c r="J800" s="99"/>
      <c r="K800" s="99"/>
    </row>
    <row r="801" spans="2:11">
      <c r="B801" s="100"/>
      <c r="C801" s="100"/>
      <c r="D801" s="100"/>
      <c r="E801" s="99"/>
      <c r="F801" s="99"/>
      <c r="G801" s="99"/>
      <c r="H801" s="99"/>
      <c r="I801" s="99"/>
      <c r="J801" s="99"/>
      <c r="K801" s="99"/>
    </row>
    <row r="802" spans="2:11">
      <c r="B802" s="100"/>
      <c r="C802" s="100"/>
      <c r="D802" s="100"/>
      <c r="E802" s="99"/>
      <c r="F802" s="99"/>
      <c r="G802" s="99"/>
      <c r="H802" s="99"/>
      <c r="I802" s="99"/>
      <c r="J802" s="99"/>
      <c r="K802" s="99"/>
    </row>
    <row r="803" spans="2:11">
      <c r="B803" s="100"/>
      <c r="C803" s="100"/>
      <c r="D803" s="100"/>
      <c r="E803" s="99"/>
      <c r="F803" s="99"/>
      <c r="G803" s="99"/>
      <c r="H803" s="99"/>
      <c r="I803" s="99"/>
      <c r="J803" s="99"/>
      <c r="K803" s="99"/>
    </row>
    <row r="804" spans="2:11">
      <c r="B804" s="100"/>
      <c r="C804" s="100"/>
      <c r="D804" s="100"/>
      <c r="E804" s="99"/>
      <c r="F804" s="99"/>
      <c r="G804" s="99"/>
      <c r="H804" s="99"/>
      <c r="I804" s="99"/>
      <c r="J804" s="99"/>
      <c r="K804" s="99"/>
    </row>
    <row r="805" spans="2:11">
      <c r="B805" s="100"/>
      <c r="C805" s="100"/>
      <c r="D805" s="100"/>
      <c r="E805" s="99"/>
      <c r="F805" s="99"/>
      <c r="G805" s="99"/>
      <c r="H805" s="99"/>
      <c r="I805" s="99"/>
      <c r="J805" s="99"/>
      <c r="K805" s="99"/>
    </row>
    <row r="806" spans="2:11">
      <c r="B806" s="100"/>
      <c r="C806" s="100"/>
      <c r="D806" s="100"/>
      <c r="E806" s="99"/>
      <c r="F806" s="99"/>
      <c r="G806" s="99"/>
      <c r="H806" s="99"/>
      <c r="I806" s="99"/>
      <c r="J806" s="99"/>
      <c r="K806" s="99"/>
    </row>
    <row r="807" spans="2:11">
      <c r="B807" s="100"/>
      <c r="C807" s="100"/>
      <c r="D807" s="100"/>
      <c r="E807" s="99"/>
      <c r="F807" s="99"/>
      <c r="G807" s="99"/>
      <c r="H807" s="99"/>
      <c r="I807" s="99"/>
      <c r="J807" s="99"/>
      <c r="K807" s="99"/>
    </row>
    <row r="808" spans="2:11">
      <c r="B808" s="100"/>
      <c r="C808" s="100"/>
      <c r="D808" s="100"/>
      <c r="E808" s="99"/>
      <c r="F808" s="99"/>
      <c r="G808" s="99"/>
      <c r="H808" s="99"/>
      <c r="I808" s="99"/>
      <c r="J808" s="99"/>
      <c r="K808" s="99"/>
    </row>
    <row r="809" spans="2:11">
      <c r="B809" s="100"/>
      <c r="C809" s="100"/>
      <c r="D809" s="100"/>
      <c r="E809" s="99"/>
      <c r="F809" s="99"/>
      <c r="G809" s="99"/>
      <c r="H809" s="99"/>
      <c r="I809" s="99"/>
      <c r="J809" s="99"/>
      <c r="K809" s="99"/>
    </row>
    <row r="810" spans="2:11">
      <c r="B810" s="100"/>
      <c r="C810" s="100"/>
      <c r="D810" s="100"/>
      <c r="E810" s="99"/>
      <c r="F810" s="99"/>
      <c r="G810" s="99"/>
      <c r="H810" s="99"/>
      <c r="I810" s="99"/>
      <c r="J810" s="99"/>
      <c r="K810" s="99"/>
    </row>
    <row r="811" spans="2:11">
      <c r="B811" s="100"/>
      <c r="C811" s="100"/>
      <c r="D811" s="100"/>
      <c r="E811" s="99"/>
      <c r="F811" s="99"/>
      <c r="G811" s="99"/>
      <c r="H811" s="99"/>
      <c r="I811" s="99"/>
      <c r="J811" s="99"/>
      <c r="K811" s="99"/>
    </row>
    <row r="812" spans="2:11">
      <c r="B812" s="100"/>
      <c r="C812" s="100"/>
      <c r="D812" s="100"/>
      <c r="E812" s="99"/>
      <c r="F812" s="99"/>
      <c r="G812" s="99"/>
      <c r="H812" s="99"/>
      <c r="I812" s="99"/>
      <c r="J812" s="99"/>
      <c r="K812" s="99"/>
    </row>
    <row r="813" spans="2:11">
      <c r="B813" s="100"/>
      <c r="C813" s="100"/>
      <c r="D813" s="100"/>
      <c r="E813" s="99"/>
      <c r="F813" s="99"/>
      <c r="G813" s="99"/>
      <c r="H813" s="99"/>
      <c r="I813" s="99"/>
      <c r="J813" s="99"/>
      <c r="K813" s="99"/>
    </row>
    <row r="814" spans="2:11">
      <c r="B814" s="100"/>
      <c r="C814" s="100"/>
      <c r="D814" s="100"/>
      <c r="E814" s="99"/>
      <c r="F814" s="99"/>
      <c r="G814" s="99"/>
      <c r="H814" s="99"/>
      <c r="I814" s="99"/>
      <c r="J814" s="99"/>
      <c r="K814" s="99"/>
    </row>
    <row r="815" spans="2:11">
      <c r="B815" s="100"/>
      <c r="C815" s="100"/>
      <c r="D815" s="100"/>
      <c r="E815" s="99"/>
      <c r="F815" s="99"/>
      <c r="G815" s="99"/>
      <c r="H815" s="99"/>
      <c r="I815" s="99"/>
      <c r="J815" s="99"/>
      <c r="K815" s="99"/>
    </row>
    <row r="816" spans="2:11">
      <c r="B816" s="100"/>
      <c r="C816" s="100"/>
      <c r="D816" s="100"/>
      <c r="E816" s="99"/>
      <c r="F816" s="99"/>
      <c r="G816" s="99"/>
      <c r="H816" s="99"/>
      <c r="I816" s="99"/>
      <c r="J816" s="99"/>
      <c r="K816" s="99"/>
    </row>
    <row r="817" spans="2:11">
      <c r="B817" s="100"/>
      <c r="C817" s="100"/>
      <c r="D817" s="100"/>
      <c r="E817" s="99"/>
      <c r="F817" s="99"/>
      <c r="G817" s="99"/>
      <c r="H817" s="99"/>
      <c r="I817" s="99"/>
      <c r="J817" s="99"/>
      <c r="K817" s="99"/>
    </row>
    <row r="818" spans="2:11">
      <c r="B818" s="100"/>
      <c r="C818" s="100"/>
      <c r="D818" s="100"/>
      <c r="E818" s="99"/>
      <c r="F818" s="99"/>
      <c r="G818" s="99"/>
      <c r="H818" s="99"/>
      <c r="I818" s="99"/>
      <c r="J818" s="99"/>
      <c r="K818" s="99"/>
    </row>
    <row r="819" spans="2:11">
      <c r="B819" s="100"/>
      <c r="C819" s="100"/>
      <c r="D819" s="100"/>
      <c r="E819" s="99"/>
      <c r="F819" s="99"/>
      <c r="G819" s="99"/>
      <c r="H819" s="99"/>
      <c r="I819" s="99"/>
      <c r="J819" s="99"/>
      <c r="K819" s="99"/>
    </row>
    <row r="820" spans="2:11">
      <c r="B820" s="100"/>
      <c r="C820" s="100"/>
      <c r="D820" s="100"/>
      <c r="E820" s="99"/>
      <c r="F820" s="99"/>
      <c r="G820" s="99"/>
      <c r="H820" s="99"/>
      <c r="I820" s="99"/>
      <c r="J820" s="99"/>
      <c r="K820" s="99"/>
    </row>
    <row r="821" spans="2:11">
      <c r="B821" s="100"/>
      <c r="C821" s="100"/>
      <c r="D821" s="100"/>
      <c r="E821" s="99"/>
      <c r="F821" s="99"/>
      <c r="G821" s="99"/>
      <c r="H821" s="99"/>
      <c r="I821" s="99"/>
      <c r="J821" s="99"/>
      <c r="K821" s="99"/>
    </row>
    <row r="822" spans="2:11">
      <c r="B822" s="100"/>
      <c r="C822" s="100"/>
      <c r="D822" s="100"/>
      <c r="E822" s="99"/>
      <c r="F822" s="99"/>
      <c r="G822" s="99"/>
      <c r="H822" s="99"/>
      <c r="I822" s="99"/>
      <c r="J822" s="99"/>
      <c r="K822" s="99"/>
    </row>
    <row r="823" spans="2:11">
      <c r="B823" s="100"/>
      <c r="C823" s="100"/>
      <c r="D823" s="100"/>
      <c r="E823" s="99"/>
      <c r="F823" s="99"/>
      <c r="G823" s="99"/>
      <c r="H823" s="99"/>
      <c r="I823" s="99"/>
      <c r="J823" s="99"/>
      <c r="K823" s="99"/>
    </row>
    <row r="824" spans="2:11">
      <c r="B824" s="100"/>
      <c r="C824" s="100"/>
      <c r="D824" s="100"/>
      <c r="E824" s="99"/>
      <c r="F824" s="99"/>
      <c r="G824" s="99"/>
      <c r="H824" s="99"/>
      <c r="I824" s="99"/>
      <c r="J824" s="99"/>
      <c r="K824" s="99"/>
    </row>
    <row r="825" spans="2:11">
      <c r="B825" s="100"/>
      <c r="C825" s="100"/>
      <c r="D825" s="100"/>
      <c r="E825" s="99"/>
      <c r="F825" s="99"/>
      <c r="G825" s="99"/>
      <c r="H825" s="99"/>
      <c r="I825" s="99"/>
      <c r="J825" s="99"/>
      <c r="K825" s="99"/>
    </row>
    <row r="826" spans="2:11">
      <c r="B826" s="100"/>
      <c r="C826" s="100"/>
      <c r="D826" s="100"/>
      <c r="E826" s="99"/>
      <c r="F826" s="99"/>
      <c r="G826" s="99"/>
      <c r="H826" s="99"/>
      <c r="I826" s="99"/>
      <c r="J826" s="99"/>
      <c r="K826" s="99"/>
    </row>
    <row r="827" spans="2:11">
      <c r="B827" s="100"/>
      <c r="C827" s="100"/>
      <c r="D827" s="100"/>
      <c r="E827" s="99"/>
      <c r="F827" s="99"/>
      <c r="G827" s="99"/>
      <c r="H827" s="99"/>
      <c r="I827" s="99"/>
      <c r="J827" s="99"/>
      <c r="K827" s="99"/>
    </row>
    <row r="828" spans="2:11">
      <c r="B828" s="100"/>
      <c r="C828" s="100"/>
      <c r="D828" s="100"/>
      <c r="E828" s="99"/>
      <c r="F828" s="99"/>
      <c r="G828" s="99"/>
      <c r="H828" s="99"/>
      <c r="I828" s="99"/>
      <c r="J828" s="99"/>
      <c r="K828" s="99"/>
    </row>
    <row r="829" spans="2:11">
      <c r="B829" s="100"/>
      <c r="C829" s="100"/>
      <c r="D829" s="100"/>
      <c r="E829" s="99"/>
      <c r="F829" s="99"/>
      <c r="G829" s="99"/>
      <c r="H829" s="99"/>
      <c r="I829" s="99"/>
      <c r="J829" s="99"/>
      <c r="K829" s="99"/>
    </row>
    <row r="830" spans="2:11">
      <c r="B830" s="100"/>
      <c r="C830" s="100"/>
      <c r="D830" s="100"/>
      <c r="E830" s="99"/>
      <c r="F830" s="99"/>
      <c r="G830" s="99"/>
      <c r="H830" s="99"/>
      <c r="I830" s="99"/>
      <c r="J830" s="99"/>
      <c r="K830" s="99"/>
    </row>
    <row r="831" spans="2:11">
      <c r="B831" s="100"/>
      <c r="C831" s="100"/>
      <c r="D831" s="100"/>
      <c r="E831" s="99"/>
      <c r="F831" s="99"/>
      <c r="G831" s="99"/>
      <c r="H831" s="99"/>
      <c r="I831" s="99"/>
      <c r="J831" s="99"/>
      <c r="K831" s="99"/>
    </row>
    <row r="832" spans="2:11">
      <c r="B832" s="100"/>
      <c r="C832" s="100"/>
      <c r="D832" s="100"/>
      <c r="E832" s="99"/>
      <c r="F832" s="99"/>
      <c r="G832" s="99"/>
      <c r="H832" s="99"/>
      <c r="I832" s="99"/>
      <c r="J832" s="99"/>
      <c r="K832" s="99"/>
    </row>
    <row r="833" spans="2:11">
      <c r="B833" s="100"/>
      <c r="C833" s="100"/>
      <c r="D833" s="100"/>
      <c r="E833" s="99"/>
      <c r="F833" s="99"/>
      <c r="G833" s="99"/>
      <c r="H833" s="99"/>
      <c r="I833" s="99"/>
      <c r="J833" s="99"/>
      <c r="K833" s="99"/>
    </row>
    <row r="834" spans="2:11">
      <c r="B834" s="100"/>
      <c r="C834" s="100"/>
      <c r="D834" s="100"/>
      <c r="E834" s="99"/>
      <c r="F834" s="99"/>
      <c r="G834" s="99"/>
      <c r="H834" s="99"/>
      <c r="I834" s="99"/>
      <c r="J834" s="99"/>
      <c r="K834" s="99"/>
    </row>
    <row r="835" spans="2:11">
      <c r="B835" s="100"/>
      <c r="C835" s="100"/>
      <c r="D835" s="100"/>
      <c r="E835" s="99"/>
      <c r="F835" s="99"/>
      <c r="G835" s="99"/>
      <c r="H835" s="99"/>
      <c r="I835" s="99"/>
      <c r="J835" s="99"/>
      <c r="K835" s="99"/>
    </row>
    <row r="836" spans="2:11">
      <c r="B836" s="100"/>
      <c r="C836" s="100"/>
      <c r="D836" s="100"/>
      <c r="E836" s="99"/>
      <c r="F836" s="99"/>
      <c r="G836" s="99"/>
      <c r="H836" s="99"/>
      <c r="I836" s="99"/>
      <c r="J836" s="99"/>
      <c r="K836" s="99"/>
    </row>
    <row r="837" spans="2:11">
      <c r="B837" s="100"/>
      <c r="C837" s="100"/>
      <c r="D837" s="100"/>
      <c r="E837" s="99"/>
      <c r="F837" s="99"/>
      <c r="G837" s="99"/>
      <c r="H837" s="99"/>
      <c r="I837" s="99"/>
      <c r="J837" s="99"/>
      <c r="K837" s="99"/>
    </row>
    <row r="838" spans="2:11">
      <c r="B838" s="100"/>
      <c r="C838" s="100"/>
      <c r="D838" s="100"/>
      <c r="E838" s="99"/>
      <c r="F838" s="99"/>
      <c r="G838" s="99"/>
      <c r="H838" s="99"/>
      <c r="I838" s="99"/>
      <c r="J838" s="99"/>
      <c r="K838" s="99"/>
    </row>
    <row r="839" spans="2:11">
      <c r="B839" s="100"/>
      <c r="C839" s="100"/>
      <c r="D839" s="100"/>
      <c r="E839" s="99"/>
      <c r="F839" s="99"/>
      <c r="G839" s="99"/>
      <c r="H839" s="99"/>
      <c r="I839" s="99"/>
      <c r="J839" s="99"/>
      <c r="K839" s="99"/>
    </row>
    <row r="840" spans="2:11">
      <c r="B840" s="100"/>
      <c r="C840" s="100"/>
      <c r="D840" s="100"/>
      <c r="E840" s="99"/>
      <c r="F840" s="99"/>
      <c r="G840" s="99"/>
      <c r="H840" s="99"/>
      <c r="I840" s="99"/>
      <c r="J840" s="99"/>
      <c r="K840" s="99"/>
    </row>
    <row r="841" spans="2:11">
      <c r="B841" s="100"/>
      <c r="C841" s="100"/>
      <c r="D841" s="100"/>
      <c r="E841" s="99"/>
      <c r="F841" s="99"/>
      <c r="G841" s="99"/>
      <c r="H841" s="99"/>
      <c r="I841" s="99"/>
      <c r="J841" s="99"/>
      <c r="K841" s="99"/>
    </row>
    <row r="842" spans="2:11">
      <c r="B842" s="100"/>
      <c r="C842" s="100"/>
      <c r="D842" s="100"/>
      <c r="E842" s="99"/>
      <c r="F842" s="99"/>
      <c r="G842" s="99"/>
      <c r="H842" s="99"/>
      <c r="I842" s="99"/>
      <c r="J842" s="99"/>
      <c r="K842" s="99"/>
    </row>
    <row r="843" spans="2:11">
      <c r="B843" s="100"/>
      <c r="C843" s="100"/>
      <c r="D843" s="100"/>
      <c r="E843" s="99"/>
      <c r="F843" s="99"/>
      <c r="G843" s="99"/>
      <c r="H843" s="99"/>
      <c r="I843" s="99"/>
      <c r="J843" s="99"/>
      <c r="K843" s="99"/>
    </row>
    <row r="844" spans="2:11">
      <c r="B844" s="100"/>
      <c r="C844" s="100"/>
      <c r="D844" s="100"/>
      <c r="E844" s="99"/>
      <c r="F844" s="99"/>
      <c r="G844" s="99"/>
      <c r="H844" s="99"/>
      <c r="I844" s="99"/>
      <c r="J844" s="99"/>
      <c r="K844" s="99"/>
    </row>
    <row r="845" spans="2:11">
      <c r="B845" s="100"/>
      <c r="C845" s="100"/>
      <c r="D845" s="100"/>
      <c r="E845" s="99"/>
      <c r="F845" s="99"/>
      <c r="G845" s="99"/>
      <c r="H845" s="99"/>
      <c r="I845" s="99"/>
      <c r="J845" s="99"/>
      <c r="K845" s="99"/>
    </row>
    <row r="846" spans="2:11">
      <c r="B846" s="100"/>
      <c r="C846" s="100"/>
      <c r="D846" s="100"/>
      <c r="E846" s="99"/>
      <c r="F846" s="99"/>
      <c r="G846" s="99"/>
      <c r="H846" s="99"/>
      <c r="I846" s="99"/>
      <c r="J846" s="99"/>
      <c r="K846" s="99"/>
    </row>
    <row r="847" spans="2:11">
      <c r="B847" s="100"/>
      <c r="C847" s="100"/>
      <c r="D847" s="100"/>
      <c r="E847" s="99"/>
      <c r="F847" s="99"/>
      <c r="G847" s="99"/>
      <c r="H847" s="99"/>
      <c r="I847" s="99"/>
      <c r="J847" s="99"/>
      <c r="K847" s="99"/>
    </row>
    <row r="848" spans="2:11">
      <c r="B848" s="100"/>
      <c r="C848" s="100"/>
      <c r="D848" s="100"/>
      <c r="E848" s="99"/>
      <c r="F848" s="99"/>
      <c r="G848" s="99"/>
      <c r="H848" s="99"/>
      <c r="I848" s="99"/>
      <c r="J848" s="99"/>
      <c r="K848" s="99"/>
    </row>
    <row r="849" spans="2:11">
      <c r="B849" s="100"/>
      <c r="C849" s="100"/>
      <c r="D849" s="100"/>
      <c r="E849" s="99"/>
      <c r="F849" s="99"/>
      <c r="G849" s="99"/>
      <c r="H849" s="99"/>
      <c r="I849" s="99"/>
      <c r="J849" s="99"/>
      <c r="K849" s="99"/>
    </row>
    <row r="850" spans="2:11">
      <c r="B850" s="100"/>
      <c r="C850" s="100"/>
      <c r="D850" s="100"/>
      <c r="E850" s="99"/>
      <c r="F850" s="99"/>
      <c r="G850" s="99"/>
      <c r="H850" s="99"/>
      <c r="I850" s="99"/>
      <c r="J850" s="99"/>
      <c r="K850" s="99"/>
    </row>
    <row r="851" spans="2:11">
      <c r="B851" s="100"/>
      <c r="C851" s="100"/>
      <c r="D851" s="100"/>
      <c r="E851" s="99"/>
      <c r="F851" s="99"/>
      <c r="G851" s="99"/>
      <c r="H851" s="99"/>
      <c r="I851" s="99"/>
      <c r="J851" s="99"/>
      <c r="K851" s="99"/>
    </row>
    <row r="852" spans="2:11">
      <c r="B852" s="100"/>
      <c r="C852" s="100"/>
      <c r="D852" s="100"/>
      <c r="E852" s="99"/>
      <c r="F852" s="99"/>
      <c r="G852" s="99"/>
      <c r="H852" s="99"/>
      <c r="I852" s="99"/>
      <c r="J852" s="99"/>
      <c r="K852" s="99"/>
    </row>
    <row r="853" spans="2:11">
      <c r="B853" s="100"/>
      <c r="C853" s="100"/>
      <c r="D853" s="100"/>
      <c r="E853" s="99"/>
      <c r="F853" s="99"/>
      <c r="G853" s="99"/>
      <c r="H853" s="99"/>
      <c r="I853" s="99"/>
      <c r="J853" s="99"/>
      <c r="K853" s="99"/>
    </row>
    <row r="854" spans="2:11">
      <c r="B854" s="100"/>
      <c r="C854" s="100"/>
      <c r="D854" s="100"/>
      <c r="E854" s="99"/>
      <c r="F854" s="99"/>
      <c r="G854" s="99"/>
      <c r="H854" s="99"/>
      <c r="I854" s="99"/>
      <c r="J854" s="99"/>
      <c r="K854" s="99"/>
    </row>
    <row r="855" spans="2:11">
      <c r="B855" s="100"/>
      <c r="C855" s="100"/>
      <c r="D855" s="100"/>
      <c r="E855" s="99"/>
      <c r="F855" s="99"/>
      <c r="G855" s="99"/>
      <c r="H855" s="99"/>
      <c r="I855" s="99"/>
      <c r="J855" s="99"/>
      <c r="K855" s="99"/>
    </row>
    <row r="856" spans="2:11">
      <c r="B856" s="100"/>
      <c r="C856" s="100"/>
      <c r="D856" s="100"/>
      <c r="E856" s="99"/>
      <c r="F856" s="99"/>
      <c r="G856" s="99"/>
      <c r="H856" s="99"/>
      <c r="I856" s="99"/>
      <c r="J856" s="99"/>
      <c r="K856" s="99"/>
    </row>
    <row r="857" spans="2:11">
      <c r="B857" s="100"/>
      <c r="C857" s="100"/>
      <c r="D857" s="100"/>
      <c r="E857" s="99"/>
      <c r="F857" s="99"/>
      <c r="G857" s="99"/>
      <c r="H857" s="99"/>
      <c r="I857" s="99"/>
      <c r="J857" s="99"/>
      <c r="K857" s="99"/>
    </row>
    <row r="858" spans="2:11">
      <c r="B858" s="100"/>
      <c r="C858" s="100"/>
      <c r="D858" s="100"/>
      <c r="E858" s="99"/>
      <c r="F858" s="99"/>
      <c r="G858" s="99"/>
      <c r="H858" s="99"/>
      <c r="I858" s="99"/>
      <c r="J858" s="99"/>
      <c r="K858" s="99"/>
    </row>
    <row r="859" spans="2:11">
      <c r="B859" s="100"/>
      <c r="C859" s="100"/>
      <c r="D859" s="100"/>
      <c r="E859" s="99"/>
      <c r="F859" s="99"/>
      <c r="G859" s="99"/>
      <c r="H859" s="99"/>
      <c r="I859" s="99"/>
      <c r="J859" s="99"/>
      <c r="K859" s="99"/>
    </row>
    <row r="860" spans="2:11">
      <c r="B860" s="100"/>
      <c r="C860" s="100"/>
      <c r="D860" s="100"/>
      <c r="E860" s="99"/>
      <c r="F860" s="99"/>
      <c r="G860" s="99"/>
      <c r="H860" s="99"/>
      <c r="I860" s="99"/>
      <c r="J860" s="99"/>
      <c r="K860" s="99"/>
    </row>
    <row r="861" spans="2:11">
      <c r="B861" s="100"/>
      <c r="C861" s="100"/>
      <c r="D861" s="100"/>
      <c r="E861" s="99"/>
      <c r="F861" s="99"/>
      <c r="G861" s="99"/>
      <c r="H861" s="99"/>
      <c r="I861" s="99"/>
      <c r="J861" s="99"/>
      <c r="K861" s="99"/>
    </row>
    <row r="862" spans="2:11">
      <c r="B862" s="100"/>
      <c r="C862" s="100"/>
      <c r="D862" s="100"/>
      <c r="E862" s="99"/>
      <c r="F862" s="99"/>
      <c r="G862" s="99"/>
      <c r="H862" s="99"/>
      <c r="I862" s="99"/>
      <c r="J862" s="99"/>
      <c r="K862" s="99"/>
    </row>
    <row r="863" spans="2:11">
      <c r="B863" s="100"/>
      <c r="C863" s="100"/>
      <c r="D863" s="100"/>
      <c r="E863" s="99"/>
      <c r="F863" s="99"/>
      <c r="G863" s="99"/>
      <c r="H863" s="99"/>
      <c r="I863" s="99"/>
      <c r="J863" s="99"/>
      <c r="K863" s="99"/>
    </row>
    <row r="864" spans="2:11">
      <c r="B864" s="100"/>
      <c r="C864" s="100"/>
      <c r="D864" s="100"/>
      <c r="E864" s="99"/>
      <c r="F864" s="99"/>
      <c r="G864" s="99"/>
      <c r="H864" s="99"/>
      <c r="I864" s="99"/>
      <c r="J864" s="99"/>
      <c r="K864" s="99"/>
    </row>
    <row r="865" spans="2:11">
      <c r="B865" s="100"/>
      <c r="C865" s="100"/>
      <c r="D865" s="100"/>
      <c r="E865" s="99"/>
      <c r="F865" s="99"/>
      <c r="G865" s="99"/>
      <c r="H865" s="99"/>
      <c r="I865" s="99"/>
      <c r="J865" s="99"/>
      <c r="K865" s="99"/>
    </row>
    <row r="866" spans="2:11">
      <c r="B866" s="100"/>
      <c r="C866" s="100"/>
      <c r="D866" s="100"/>
      <c r="E866" s="99"/>
      <c r="F866" s="99"/>
      <c r="G866" s="99"/>
      <c r="H866" s="99"/>
      <c r="I866" s="99"/>
      <c r="J866" s="99"/>
      <c r="K866" s="99"/>
    </row>
    <row r="867" spans="2:11">
      <c r="B867" s="100"/>
      <c r="C867" s="100"/>
      <c r="D867" s="100"/>
      <c r="E867" s="99"/>
      <c r="F867" s="99"/>
      <c r="G867" s="99"/>
      <c r="H867" s="99"/>
      <c r="I867" s="99"/>
      <c r="J867" s="99"/>
      <c r="K867" s="99"/>
    </row>
    <row r="868" spans="2:11">
      <c r="B868" s="100"/>
      <c r="C868" s="100"/>
      <c r="D868" s="100"/>
      <c r="E868" s="99"/>
      <c r="F868" s="99"/>
      <c r="G868" s="99"/>
      <c r="H868" s="99"/>
      <c r="I868" s="99"/>
      <c r="J868" s="99"/>
      <c r="K868" s="99"/>
    </row>
    <row r="869" spans="2:11">
      <c r="B869" s="100"/>
      <c r="C869" s="100"/>
      <c r="D869" s="100"/>
      <c r="E869" s="99"/>
      <c r="F869" s="99"/>
      <c r="G869" s="99"/>
      <c r="H869" s="99"/>
      <c r="I869" s="99"/>
      <c r="J869" s="99"/>
      <c r="K869" s="99"/>
    </row>
    <row r="870" spans="2:11">
      <c r="B870" s="100"/>
      <c r="C870" s="100"/>
      <c r="D870" s="100"/>
      <c r="E870" s="99"/>
      <c r="F870" s="99"/>
      <c r="G870" s="99"/>
      <c r="H870" s="99"/>
      <c r="I870" s="99"/>
      <c r="J870" s="99"/>
      <c r="K870" s="99"/>
    </row>
    <row r="871" spans="2:11">
      <c r="B871" s="100"/>
      <c r="C871" s="100"/>
      <c r="D871" s="100"/>
      <c r="E871" s="99"/>
      <c r="F871" s="99"/>
      <c r="G871" s="99"/>
      <c r="H871" s="99"/>
      <c r="I871" s="99"/>
      <c r="J871" s="99"/>
      <c r="K871" s="99"/>
    </row>
    <row r="872" spans="2:11">
      <c r="B872" s="100"/>
      <c r="C872" s="100"/>
      <c r="D872" s="100"/>
      <c r="E872" s="99"/>
      <c r="F872" s="99"/>
      <c r="G872" s="99"/>
      <c r="H872" s="99"/>
      <c r="I872" s="99"/>
      <c r="J872" s="99"/>
      <c r="K872" s="99"/>
    </row>
    <row r="873" spans="2:11">
      <c r="B873" s="100"/>
      <c r="C873" s="100"/>
      <c r="D873" s="100"/>
      <c r="E873" s="99"/>
      <c r="F873" s="99"/>
      <c r="G873" s="99"/>
      <c r="H873" s="99"/>
      <c r="I873" s="99"/>
      <c r="J873" s="99"/>
      <c r="K873" s="99"/>
    </row>
    <row r="874" spans="2:11">
      <c r="B874" s="100"/>
      <c r="C874" s="100"/>
      <c r="D874" s="100"/>
      <c r="E874" s="99"/>
      <c r="F874" s="99"/>
      <c r="G874" s="99"/>
      <c r="H874" s="99"/>
      <c r="I874" s="99"/>
      <c r="J874" s="99"/>
      <c r="K874" s="99"/>
    </row>
    <row r="875" spans="2:11">
      <c r="B875" s="100"/>
      <c r="C875" s="100"/>
      <c r="D875" s="100"/>
      <c r="E875" s="99"/>
      <c r="F875" s="99"/>
      <c r="G875" s="99"/>
      <c r="H875" s="99"/>
      <c r="I875" s="99"/>
      <c r="J875" s="99"/>
      <c r="K875" s="99"/>
    </row>
    <row r="876" spans="2:11">
      <c r="B876" s="100"/>
      <c r="C876" s="100"/>
      <c r="D876" s="100"/>
      <c r="E876" s="99"/>
      <c r="F876" s="99"/>
      <c r="G876" s="99"/>
      <c r="H876" s="99"/>
      <c r="I876" s="99"/>
      <c r="J876" s="99"/>
      <c r="K876" s="99"/>
    </row>
    <row r="877" spans="2:11">
      <c r="B877" s="100"/>
      <c r="C877" s="100"/>
      <c r="D877" s="100"/>
      <c r="E877" s="99"/>
      <c r="F877" s="99"/>
      <c r="G877" s="99"/>
      <c r="H877" s="99"/>
      <c r="I877" s="99"/>
      <c r="J877" s="99"/>
      <c r="K877" s="99"/>
    </row>
    <row r="878" spans="2:11">
      <c r="B878" s="100"/>
      <c r="C878" s="100"/>
      <c r="D878" s="100"/>
      <c r="E878" s="99"/>
      <c r="F878" s="99"/>
      <c r="G878" s="99"/>
      <c r="H878" s="99"/>
      <c r="I878" s="99"/>
      <c r="J878" s="99"/>
      <c r="K878" s="99"/>
    </row>
    <row r="879" spans="2:11">
      <c r="B879" s="100"/>
      <c r="C879" s="100"/>
      <c r="D879" s="100"/>
      <c r="E879" s="99"/>
      <c r="F879" s="99"/>
      <c r="G879" s="99"/>
      <c r="H879" s="99"/>
      <c r="I879" s="99"/>
      <c r="J879" s="99"/>
      <c r="K879" s="99"/>
    </row>
    <row r="880" spans="2:11">
      <c r="B880" s="100"/>
      <c r="C880" s="100"/>
      <c r="D880" s="100"/>
      <c r="E880" s="99"/>
      <c r="F880" s="99"/>
      <c r="G880" s="99"/>
      <c r="H880" s="99"/>
      <c r="I880" s="99"/>
      <c r="J880" s="99"/>
      <c r="K880" s="99"/>
    </row>
    <row r="881" spans="2:11">
      <c r="B881" s="100"/>
      <c r="C881" s="100"/>
      <c r="D881" s="100"/>
      <c r="E881" s="99"/>
      <c r="F881" s="99"/>
      <c r="G881" s="99"/>
      <c r="H881" s="99"/>
      <c r="I881" s="99"/>
      <c r="J881" s="99"/>
      <c r="K881" s="99"/>
    </row>
    <row r="882" spans="2:11">
      <c r="B882" s="100"/>
      <c r="C882" s="100"/>
      <c r="D882" s="100"/>
      <c r="E882" s="99"/>
      <c r="F882" s="99"/>
      <c r="G882" s="99"/>
      <c r="H882" s="99"/>
      <c r="I882" s="99"/>
      <c r="J882" s="99"/>
      <c r="K882" s="99"/>
    </row>
    <row r="883" spans="2:11">
      <c r="B883" s="100"/>
      <c r="C883" s="100"/>
      <c r="D883" s="100"/>
      <c r="E883" s="99"/>
      <c r="F883" s="99"/>
      <c r="G883" s="99"/>
      <c r="H883" s="99"/>
      <c r="I883" s="99"/>
      <c r="J883" s="99"/>
      <c r="K883" s="99"/>
    </row>
    <row r="884" spans="2:11">
      <c r="B884" s="100"/>
      <c r="C884" s="100"/>
      <c r="D884" s="100"/>
      <c r="E884" s="99"/>
      <c r="F884" s="99"/>
      <c r="G884" s="99"/>
      <c r="H884" s="99"/>
      <c r="I884" s="99"/>
      <c r="J884" s="99"/>
      <c r="K884" s="99"/>
    </row>
    <row r="885" spans="2:11">
      <c r="B885" s="100"/>
      <c r="C885" s="100"/>
      <c r="D885" s="100"/>
      <c r="E885" s="99"/>
      <c r="F885" s="99"/>
      <c r="G885" s="99"/>
      <c r="H885" s="99"/>
      <c r="I885" s="99"/>
      <c r="J885" s="99"/>
      <c r="K885" s="99"/>
    </row>
    <row r="886" spans="2:11">
      <c r="B886" s="100"/>
      <c r="C886" s="100"/>
      <c r="D886" s="100"/>
      <c r="E886" s="99"/>
      <c r="F886" s="99"/>
      <c r="G886" s="99"/>
      <c r="H886" s="99"/>
      <c r="I886" s="99"/>
      <c r="J886" s="99"/>
      <c r="K886" s="99"/>
    </row>
    <row r="887" spans="2:11">
      <c r="B887" s="100"/>
      <c r="C887" s="100"/>
      <c r="D887" s="100"/>
      <c r="E887" s="99"/>
      <c r="F887" s="99"/>
      <c r="G887" s="99"/>
      <c r="H887" s="99"/>
      <c r="I887" s="99"/>
      <c r="J887" s="99"/>
      <c r="K887" s="99"/>
    </row>
    <row r="888" spans="2:11">
      <c r="B888" s="100"/>
      <c r="C888" s="100"/>
      <c r="D888" s="100"/>
      <c r="E888" s="99"/>
      <c r="F888" s="99"/>
      <c r="G888" s="99"/>
      <c r="H888" s="99"/>
      <c r="I888" s="99"/>
      <c r="J888" s="99"/>
      <c r="K888" s="99"/>
    </row>
    <row r="889" spans="2:11">
      <c r="B889" s="100"/>
      <c r="C889" s="100"/>
      <c r="D889" s="100"/>
      <c r="E889" s="99"/>
      <c r="F889" s="99"/>
      <c r="G889" s="99"/>
      <c r="H889" s="99"/>
      <c r="I889" s="99"/>
      <c r="J889" s="99"/>
      <c r="K889" s="99"/>
    </row>
    <row r="890" spans="2:11">
      <c r="B890" s="100"/>
      <c r="C890" s="100"/>
      <c r="D890" s="100"/>
      <c r="E890" s="99"/>
      <c r="F890" s="99"/>
      <c r="G890" s="99"/>
      <c r="H890" s="99"/>
      <c r="I890" s="99"/>
      <c r="J890" s="99"/>
      <c r="K890" s="99"/>
    </row>
    <row r="891" spans="2:11">
      <c r="B891" s="100"/>
      <c r="C891" s="100"/>
      <c r="D891" s="100"/>
      <c r="E891" s="99"/>
      <c r="F891" s="99"/>
      <c r="G891" s="99"/>
      <c r="H891" s="99"/>
      <c r="I891" s="99"/>
      <c r="J891" s="99"/>
      <c r="K891" s="99"/>
    </row>
    <row r="892" spans="2:11">
      <c r="B892" s="100"/>
      <c r="C892" s="100"/>
      <c r="D892" s="100"/>
      <c r="E892" s="99"/>
      <c r="F892" s="99"/>
      <c r="G892" s="99"/>
      <c r="H892" s="99"/>
      <c r="I892" s="99"/>
      <c r="J892" s="99"/>
      <c r="K892" s="99"/>
    </row>
    <row r="893" spans="2:11">
      <c r="B893" s="100"/>
      <c r="C893" s="100"/>
      <c r="D893" s="100"/>
      <c r="E893" s="99"/>
      <c r="F893" s="99"/>
      <c r="G893" s="99"/>
      <c r="H893" s="99"/>
      <c r="I893" s="99"/>
      <c r="J893" s="99"/>
      <c r="K893" s="99"/>
    </row>
    <row r="894" spans="2:11">
      <c r="B894" s="100"/>
      <c r="C894" s="100"/>
      <c r="D894" s="100"/>
      <c r="E894" s="99"/>
      <c r="F894" s="99"/>
      <c r="G894" s="99"/>
      <c r="H894" s="99"/>
      <c r="I894" s="99"/>
      <c r="J894" s="99"/>
      <c r="K894" s="99"/>
    </row>
    <row r="895" spans="2:11">
      <c r="B895" s="100"/>
      <c r="C895" s="100"/>
      <c r="D895" s="100"/>
      <c r="E895" s="99"/>
      <c r="F895" s="99"/>
      <c r="G895" s="99"/>
      <c r="H895" s="99"/>
      <c r="I895" s="99"/>
      <c r="J895" s="99"/>
      <c r="K895" s="99"/>
    </row>
    <row r="896" spans="2:11">
      <c r="B896" s="100"/>
      <c r="C896" s="100"/>
      <c r="D896" s="100"/>
      <c r="E896" s="99"/>
      <c r="F896" s="99"/>
      <c r="G896" s="99"/>
      <c r="H896" s="99"/>
      <c r="I896" s="99"/>
      <c r="J896" s="99"/>
      <c r="K896" s="99"/>
    </row>
    <row r="897" spans="2:11">
      <c r="B897" s="100"/>
      <c r="C897" s="100"/>
      <c r="D897" s="100"/>
      <c r="E897" s="99"/>
      <c r="F897" s="99"/>
      <c r="G897" s="99"/>
      <c r="H897" s="99"/>
      <c r="I897" s="99"/>
      <c r="J897" s="99"/>
      <c r="K897" s="99"/>
    </row>
    <row r="898" spans="2:11">
      <c r="B898" s="100"/>
      <c r="C898" s="100"/>
      <c r="D898" s="100"/>
      <c r="E898" s="99"/>
      <c r="F898" s="99"/>
      <c r="G898" s="99"/>
      <c r="H898" s="99"/>
      <c r="I898" s="99"/>
      <c r="J898" s="99"/>
      <c r="K898" s="99"/>
    </row>
    <row r="899" spans="2:11">
      <c r="B899" s="100"/>
      <c r="C899" s="100"/>
      <c r="D899" s="100"/>
      <c r="E899" s="99"/>
      <c r="F899" s="99"/>
      <c r="G899" s="99"/>
      <c r="H899" s="99"/>
      <c r="I899" s="99"/>
      <c r="J899" s="99"/>
      <c r="K899" s="99"/>
    </row>
    <row r="900" spans="2:11">
      <c r="B900" s="100"/>
      <c r="C900" s="100"/>
      <c r="D900" s="100"/>
      <c r="E900" s="99"/>
      <c r="F900" s="99"/>
      <c r="G900" s="99"/>
      <c r="H900" s="99"/>
      <c r="I900" s="99"/>
      <c r="J900" s="99"/>
      <c r="K900" s="99"/>
    </row>
    <row r="901" spans="2:11">
      <c r="B901" s="100"/>
      <c r="C901" s="100"/>
      <c r="D901" s="100"/>
      <c r="E901" s="99"/>
      <c r="F901" s="99"/>
      <c r="G901" s="99"/>
      <c r="H901" s="99"/>
      <c r="I901" s="99"/>
      <c r="J901" s="99"/>
      <c r="K901" s="99"/>
    </row>
    <row r="902" spans="2:11">
      <c r="B902" s="100"/>
      <c r="C902" s="100"/>
      <c r="D902" s="100"/>
      <c r="E902" s="99"/>
      <c r="F902" s="99"/>
      <c r="G902" s="99"/>
      <c r="H902" s="99"/>
      <c r="I902" s="99"/>
      <c r="J902" s="99"/>
      <c r="K902" s="99"/>
    </row>
    <row r="903" spans="2:11">
      <c r="B903" s="100"/>
      <c r="C903" s="100"/>
      <c r="D903" s="100"/>
      <c r="E903" s="99"/>
      <c r="F903" s="99"/>
      <c r="G903" s="99"/>
      <c r="H903" s="99"/>
      <c r="I903" s="99"/>
      <c r="J903" s="99"/>
      <c r="K903" s="99"/>
    </row>
    <row r="904" spans="2:11">
      <c r="B904" s="100"/>
      <c r="C904" s="100"/>
      <c r="D904" s="100"/>
      <c r="E904" s="99"/>
      <c r="F904" s="99"/>
      <c r="G904" s="99"/>
      <c r="H904" s="99"/>
      <c r="I904" s="99"/>
      <c r="J904" s="99"/>
      <c r="K904" s="99"/>
    </row>
    <row r="905" spans="2:11">
      <c r="B905" s="100"/>
      <c r="C905" s="100"/>
      <c r="D905" s="100"/>
      <c r="E905" s="99"/>
      <c r="F905" s="99"/>
      <c r="G905" s="99"/>
      <c r="H905" s="99"/>
      <c r="I905" s="99"/>
      <c r="J905" s="99"/>
      <c r="K905" s="99"/>
    </row>
    <row r="906" spans="2:11">
      <c r="B906" s="100"/>
      <c r="C906" s="100"/>
      <c r="D906" s="100"/>
      <c r="E906" s="99"/>
      <c r="F906" s="99"/>
      <c r="G906" s="99"/>
      <c r="H906" s="99"/>
      <c r="I906" s="99"/>
      <c r="J906" s="99"/>
      <c r="K906" s="99"/>
    </row>
    <row r="907" spans="2:11">
      <c r="B907" s="100"/>
      <c r="C907" s="100"/>
      <c r="D907" s="100"/>
      <c r="E907" s="99"/>
      <c r="F907" s="99"/>
      <c r="G907" s="99"/>
      <c r="H907" s="99"/>
      <c r="I907" s="99"/>
      <c r="J907" s="99"/>
      <c r="K907" s="99"/>
    </row>
    <row r="908" spans="2:11">
      <c r="B908" s="100"/>
      <c r="C908" s="100"/>
      <c r="D908" s="100"/>
      <c r="E908" s="99"/>
      <c r="F908" s="99"/>
      <c r="G908" s="99"/>
      <c r="H908" s="99"/>
      <c r="I908" s="99"/>
      <c r="J908" s="99"/>
      <c r="K908" s="99"/>
    </row>
    <row r="909" spans="2:11">
      <c r="B909" s="100"/>
      <c r="C909" s="100"/>
      <c r="D909" s="100"/>
      <c r="E909" s="99"/>
      <c r="F909" s="99"/>
      <c r="G909" s="99"/>
      <c r="H909" s="99"/>
      <c r="I909" s="99"/>
      <c r="J909" s="99"/>
      <c r="K909" s="99"/>
    </row>
    <row r="910" spans="2:11">
      <c r="B910" s="100"/>
      <c r="C910" s="100"/>
      <c r="D910" s="100"/>
      <c r="E910" s="99"/>
      <c r="F910" s="99"/>
      <c r="G910" s="99"/>
      <c r="H910" s="99"/>
      <c r="I910" s="99"/>
      <c r="J910" s="99"/>
      <c r="K910" s="99"/>
    </row>
    <row r="911" spans="2:11">
      <c r="B911" s="100"/>
      <c r="C911" s="100"/>
      <c r="D911" s="100"/>
      <c r="E911" s="99"/>
      <c r="F911" s="99"/>
      <c r="G911" s="99"/>
      <c r="H911" s="99"/>
      <c r="I911" s="99"/>
      <c r="J911" s="99"/>
      <c r="K911" s="99"/>
    </row>
    <row r="912" spans="2:11">
      <c r="B912" s="100"/>
      <c r="C912" s="100"/>
      <c r="D912" s="100"/>
      <c r="E912" s="99"/>
      <c r="F912" s="99"/>
      <c r="G912" s="99"/>
      <c r="H912" s="99"/>
      <c r="I912" s="99"/>
      <c r="J912" s="99"/>
      <c r="K912" s="99"/>
    </row>
    <row r="913" spans="2:11">
      <c r="B913" s="100"/>
      <c r="C913" s="100"/>
      <c r="D913" s="100"/>
      <c r="E913" s="99"/>
      <c r="F913" s="99"/>
      <c r="G913" s="99"/>
      <c r="H913" s="99"/>
      <c r="I913" s="99"/>
      <c r="J913" s="99"/>
      <c r="K913" s="99"/>
    </row>
    <row r="914" spans="2:11">
      <c r="B914" s="100"/>
      <c r="C914" s="100"/>
      <c r="D914" s="100"/>
      <c r="E914" s="99"/>
      <c r="F914" s="99"/>
      <c r="G914" s="99"/>
      <c r="H914" s="99"/>
      <c r="I914" s="99"/>
      <c r="J914" s="99"/>
      <c r="K914" s="99"/>
    </row>
    <row r="915" spans="2:11">
      <c r="B915" s="100"/>
      <c r="C915" s="100"/>
      <c r="D915" s="100"/>
      <c r="E915" s="99"/>
      <c r="F915" s="99"/>
      <c r="G915" s="99"/>
      <c r="H915" s="99"/>
      <c r="I915" s="99"/>
      <c r="J915" s="99"/>
      <c r="K915" s="99"/>
    </row>
    <row r="916" spans="2:11">
      <c r="B916" s="100"/>
      <c r="C916" s="100"/>
      <c r="D916" s="100"/>
      <c r="E916" s="99"/>
      <c r="F916" s="99"/>
      <c r="G916" s="99"/>
      <c r="H916" s="99"/>
      <c r="I916" s="99"/>
      <c r="J916" s="99"/>
      <c r="K916" s="99"/>
    </row>
    <row r="917" spans="2:11">
      <c r="B917" s="100"/>
      <c r="C917" s="100"/>
      <c r="D917" s="100"/>
      <c r="E917" s="99"/>
      <c r="F917" s="99"/>
      <c r="G917" s="99"/>
      <c r="H917" s="99"/>
      <c r="I917" s="99"/>
      <c r="J917" s="99"/>
      <c r="K917" s="99"/>
    </row>
    <row r="918" spans="2:11">
      <c r="B918" s="100"/>
      <c r="C918" s="100"/>
      <c r="D918" s="100"/>
      <c r="E918" s="99"/>
      <c r="F918" s="99"/>
      <c r="G918" s="99"/>
      <c r="H918" s="99"/>
      <c r="I918" s="99"/>
      <c r="J918" s="99"/>
      <c r="K918" s="99"/>
    </row>
    <row r="919" spans="2:11">
      <c r="B919" s="100"/>
      <c r="C919" s="100"/>
      <c r="D919" s="100"/>
      <c r="E919" s="99"/>
      <c r="F919" s="99"/>
      <c r="G919" s="99"/>
      <c r="H919" s="99"/>
      <c r="I919" s="99"/>
      <c r="J919" s="99"/>
      <c r="K919" s="99"/>
    </row>
    <row r="920" spans="2:11">
      <c r="B920" s="100"/>
      <c r="C920" s="100"/>
      <c r="D920" s="100"/>
      <c r="E920" s="99"/>
      <c r="F920" s="99"/>
      <c r="G920" s="99"/>
      <c r="H920" s="99"/>
      <c r="I920" s="99"/>
      <c r="J920" s="99"/>
      <c r="K920" s="99"/>
    </row>
    <row r="921" spans="2:11">
      <c r="B921" s="100"/>
      <c r="C921" s="100"/>
      <c r="D921" s="100"/>
      <c r="E921" s="99"/>
      <c r="F921" s="99"/>
      <c r="G921" s="99"/>
      <c r="H921" s="99"/>
      <c r="I921" s="99"/>
      <c r="J921" s="99"/>
      <c r="K921" s="99"/>
    </row>
    <row r="922" spans="2:11">
      <c r="B922" s="100"/>
      <c r="C922" s="100"/>
      <c r="D922" s="100"/>
      <c r="E922" s="99"/>
      <c r="F922" s="99"/>
      <c r="G922" s="99"/>
      <c r="H922" s="99"/>
      <c r="I922" s="99"/>
      <c r="J922" s="99"/>
      <c r="K922" s="99"/>
    </row>
    <row r="923" spans="2:11">
      <c r="B923" s="100"/>
      <c r="C923" s="100"/>
      <c r="D923" s="100"/>
      <c r="E923" s="99"/>
      <c r="F923" s="99"/>
      <c r="G923" s="99"/>
      <c r="H923" s="99"/>
      <c r="I923" s="99"/>
      <c r="J923" s="99"/>
      <c r="K923" s="99"/>
    </row>
    <row r="924" spans="2:11">
      <c r="B924" s="100"/>
      <c r="C924" s="100"/>
      <c r="D924" s="100"/>
      <c r="E924" s="99"/>
      <c r="F924" s="99"/>
      <c r="G924" s="99"/>
      <c r="H924" s="99"/>
      <c r="I924" s="99"/>
      <c r="J924" s="99"/>
      <c r="K924" s="99"/>
    </row>
    <row r="925" spans="2:11">
      <c r="B925" s="100"/>
      <c r="C925" s="100"/>
      <c r="D925" s="100"/>
      <c r="E925" s="99"/>
      <c r="F925" s="99"/>
      <c r="G925" s="99"/>
      <c r="H925" s="99"/>
      <c r="I925" s="99"/>
      <c r="J925" s="99"/>
      <c r="K925" s="99"/>
    </row>
    <row r="926" spans="2:11">
      <c r="B926" s="100"/>
      <c r="C926" s="100"/>
      <c r="D926" s="100"/>
      <c r="E926" s="99"/>
      <c r="F926" s="99"/>
      <c r="G926" s="99"/>
      <c r="H926" s="99"/>
      <c r="I926" s="99"/>
      <c r="J926" s="99"/>
      <c r="K926" s="99"/>
    </row>
    <row r="927" spans="2:11">
      <c r="B927" s="100"/>
      <c r="C927" s="100"/>
      <c r="D927" s="100"/>
      <c r="E927" s="99"/>
      <c r="F927" s="99"/>
      <c r="G927" s="99"/>
      <c r="H927" s="99"/>
      <c r="I927" s="99"/>
      <c r="J927" s="99"/>
      <c r="K927" s="99"/>
    </row>
    <row r="928" spans="2:11">
      <c r="B928" s="100"/>
      <c r="C928" s="100"/>
      <c r="D928" s="100"/>
      <c r="E928" s="99"/>
      <c r="F928" s="99"/>
      <c r="G928" s="99"/>
      <c r="H928" s="99"/>
      <c r="I928" s="99"/>
      <c r="J928" s="99"/>
      <c r="K928" s="99"/>
    </row>
    <row r="929" spans="2:11">
      <c r="B929" s="100"/>
      <c r="C929" s="100"/>
      <c r="D929" s="100"/>
      <c r="E929" s="99"/>
      <c r="F929" s="99"/>
      <c r="G929" s="99"/>
      <c r="H929" s="99"/>
      <c r="I929" s="99"/>
      <c r="J929" s="99"/>
      <c r="K929" s="99"/>
    </row>
    <row r="930" spans="2:11">
      <c r="B930" s="100"/>
      <c r="C930" s="100"/>
      <c r="D930" s="100"/>
      <c r="E930" s="99"/>
      <c r="F930" s="99"/>
      <c r="G930" s="99"/>
      <c r="H930" s="99"/>
      <c r="I930" s="99"/>
      <c r="J930" s="99"/>
      <c r="K930" s="99"/>
    </row>
    <row r="931" spans="2:11">
      <c r="B931" s="100"/>
      <c r="C931" s="100"/>
      <c r="D931" s="100"/>
      <c r="E931" s="99"/>
      <c r="F931" s="99"/>
      <c r="G931" s="99"/>
      <c r="H931" s="99"/>
      <c r="I931" s="99"/>
      <c r="J931" s="99"/>
      <c r="K931" s="99"/>
    </row>
    <row r="932" spans="2:11">
      <c r="B932" s="100"/>
      <c r="C932" s="100"/>
      <c r="D932" s="100"/>
      <c r="E932" s="99"/>
      <c r="F932" s="99"/>
      <c r="G932" s="99"/>
      <c r="H932" s="99"/>
      <c r="I932" s="99"/>
      <c r="J932" s="99"/>
      <c r="K932" s="99"/>
    </row>
    <row r="933" spans="2:11">
      <c r="B933" s="100"/>
      <c r="C933" s="100"/>
      <c r="D933" s="100"/>
      <c r="E933" s="99"/>
      <c r="F933" s="99"/>
      <c r="G933" s="99"/>
      <c r="H933" s="99"/>
      <c r="I933" s="99"/>
      <c r="J933" s="99"/>
      <c r="K933" s="99"/>
    </row>
    <row r="934" spans="2:11">
      <c r="B934" s="100"/>
      <c r="C934" s="100"/>
      <c r="D934" s="100"/>
      <c r="E934" s="99"/>
      <c r="F934" s="99"/>
      <c r="G934" s="99"/>
      <c r="H934" s="99"/>
      <c r="I934" s="99"/>
      <c r="J934" s="99"/>
      <c r="K934" s="99"/>
    </row>
    <row r="935" spans="2:11">
      <c r="B935" s="100"/>
      <c r="C935" s="100"/>
      <c r="D935" s="100"/>
      <c r="E935" s="99"/>
      <c r="F935" s="99"/>
      <c r="G935" s="99"/>
      <c r="H935" s="99"/>
      <c r="I935" s="99"/>
      <c r="J935" s="99"/>
      <c r="K935" s="99"/>
    </row>
    <row r="936" spans="2:11">
      <c r="B936" s="100"/>
      <c r="C936" s="100"/>
      <c r="D936" s="100"/>
      <c r="E936" s="99"/>
      <c r="F936" s="99"/>
      <c r="G936" s="99"/>
      <c r="H936" s="99"/>
      <c r="I936" s="99"/>
      <c r="J936" s="99"/>
      <c r="K936" s="99"/>
    </row>
    <row r="937" spans="2:11">
      <c r="B937" s="100"/>
      <c r="C937" s="100"/>
      <c r="D937" s="100"/>
      <c r="E937" s="99"/>
      <c r="F937" s="99"/>
      <c r="G937" s="99"/>
      <c r="H937" s="99"/>
      <c r="I937" s="99"/>
      <c r="J937" s="99"/>
      <c r="K937" s="99"/>
    </row>
    <row r="938" spans="2:11">
      <c r="B938" s="100"/>
      <c r="C938" s="100"/>
      <c r="D938" s="100"/>
      <c r="E938" s="99"/>
      <c r="F938" s="99"/>
      <c r="G938" s="99"/>
      <c r="H938" s="99"/>
      <c r="I938" s="99"/>
      <c r="J938" s="99"/>
      <c r="K938" s="99"/>
    </row>
    <row r="939" spans="2:11">
      <c r="B939" s="100"/>
      <c r="C939" s="100"/>
      <c r="D939" s="100"/>
      <c r="E939" s="99"/>
      <c r="F939" s="99"/>
      <c r="G939" s="99"/>
      <c r="H939" s="99"/>
      <c r="I939" s="99"/>
      <c r="J939" s="99"/>
      <c r="K939" s="99"/>
    </row>
    <row r="940" spans="2:11">
      <c r="B940" s="100"/>
      <c r="C940" s="100"/>
      <c r="D940" s="100"/>
      <c r="E940" s="99"/>
      <c r="F940" s="99"/>
      <c r="G940" s="99"/>
      <c r="H940" s="99"/>
      <c r="I940" s="99"/>
      <c r="J940" s="99"/>
      <c r="K940" s="99"/>
    </row>
    <row r="941" spans="2:11">
      <c r="B941" s="100"/>
      <c r="C941" s="100"/>
      <c r="D941" s="100"/>
      <c r="E941" s="99"/>
      <c r="F941" s="99"/>
      <c r="G941" s="99"/>
      <c r="H941" s="99"/>
      <c r="I941" s="99"/>
      <c r="J941" s="99"/>
      <c r="K941" s="99"/>
    </row>
    <row r="942" spans="2:11">
      <c r="B942" s="100"/>
      <c r="C942" s="100"/>
      <c r="D942" s="100"/>
      <c r="E942" s="99"/>
      <c r="F942" s="99"/>
      <c r="G942" s="99"/>
      <c r="H942" s="99"/>
      <c r="I942" s="99"/>
      <c r="J942" s="99"/>
      <c r="K942" s="99"/>
    </row>
    <row r="943" spans="2:11">
      <c r="B943" s="100"/>
      <c r="C943" s="100"/>
      <c r="D943" s="100"/>
      <c r="E943" s="99"/>
      <c r="F943" s="99"/>
      <c r="G943" s="99"/>
      <c r="H943" s="99"/>
      <c r="I943" s="99"/>
      <c r="J943" s="99"/>
      <c r="K943" s="99"/>
    </row>
    <row r="944" spans="2:11">
      <c r="B944" s="100"/>
      <c r="C944" s="100"/>
      <c r="D944" s="100"/>
      <c r="E944" s="99"/>
      <c r="F944" s="99"/>
      <c r="G944" s="99"/>
      <c r="H944" s="99"/>
      <c r="I944" s="99"/>
      <c r="J944" s="99"/>
      <c r="K944" s="99"/>
    </row>
    <row r="945" spans="2:11">
      <c r="B945" s="100"/>
      <c r="C945" s="100"/>
      <c r="D945" s="100"/>
      <c r="E945" s="99"/>
      <c r="F945" s="99"/>
      <c r="G945" s="99"/>
      <c r="H945" s="99"/>
      <c r="I945" s="99"/>
      <c r="J945" s="99"/>
      <c r="K945" s="99"/>
    </row>
    <row r="946" spans="2:11">
      <c r="B946" s="100"/>
      <c r="C946" s="100"/>
      <c r="D946" s="100"/>
      <c r="E946" s="99"/>
      <c r="F946" s="99"/>
      <c r="G946" s="99"/>
      <c r="H946" s="99"/>
      <c r="I946" s="99"/>
      <c r="J946" s="99"/>
      <c r="K946" s="99"/>
    </row>
    <row r="947" spans="2:11">
      <c r="B947" s="100"/>
      <c r="C947" s="100"/>
      <c r="D947" s="100"/>
      <c r="E947" s="99"/>
      <c r="F947" s="99"/>
      <c r="G947" s="99"/>
      <c r="H947" s="99"/>
      <c r="I947" s="99"/>
      <c r="J947" s="99"/>
      <c r="K947" s="99"/>
    </row>
    <row r="948" spans="2:11">
      <c r="B948" s="100"/>
      <c r="C948" s="100"/>
      <c r="D948" s="100"/>
      <c r="E948" s="99"/>
      <c r="F948" s="99"/>
      <c r="G948" s="99"/>
      <c r="H948" s="99"/>
      <c r="I948" s="99"/>
      <c r="J948" s="99"/>
      <c r="K948" s="99"/>
    </row>
    <row r="949" spans="2:11">
      <c r="B949" s="100"/>
      <c r="C949" s="100"/>
      <c r="D949" s="100"/>
      <c r="E949" s="99"/>
      <c r="F949" s="99"/>
      <c r="G949" s="99"/>
      <c r="H949" s="99"/>
      <c r="I949" s="99"/>
      <c r="J949" s="99"/>
      <c r="K949" s="99"/>
    </row>
    <row r="950" spans="2:11">
      <c r="B950" s="100"/>
      <c r="C950" s="100"/>
      <c r="D950" s="100"/>
      <c r="E950" s="99"/>
      <c r="F950" s="99"/>
      <c r="G950" s="99"/>
      <c r="H950" s="99"/>
      <c r="I950" s="99"/>
      <c r="J950" s="99"/>
      <c r="K950" s="99"/>
    </row>
    <row r="951" spans="2:11">
      <c r="B951" s="100"/>
      <c r="C951" s="100"/>
      <c r="D951" s="100"/>
      <c r="E951" s="99"/>
      <c r="F951" s="99"/>
      <c r="G951" s="99"/>
      <c r="H951" s="99"/>
      <c r="I951" s="99"/>
      <c r="J951" s="99"/>
      <c r="K951" s="99"/>
    </row>
    <row r="952" spans="2:11">
      <c r="B952" s="100"/>
      <c r="C952" s="100"/>
      <c r="D952" s="100"/>
      <c r="E952" s="99"/>
      <c r="F952" s="99"/>
      <c r="G952" s="99"/>
      <c r="H952" s="99"/>
      <c r="I952" s="99"/>
      <c r="J952" s="99"/>
      <c r="K952" s="99"/>
    </row>
    <row r="953" spans="2:11">
      <c r="B953" s="100"/>
      <c r="C953" s="100"/>
      <c r="D953" s="100"/>
      <c r="E953" s="99"/>
      <c r="F953" s="99"/>
      <c r="G953" s="99"/>
      <c r="H953" s="99"/>
      <c r="I953" s="99"/>
      <c r="J953" s="99"/>
      <c r="K953" s="99"/>
    </row>
    <row r="954" spans="2:11">
      <c r="B954" s="100"/>
      <c r="C954" s="100"/>
      <c r="D954" s="100"/>
      <c r="E954" s="99"/>
      <c r="F954" s="99"/>
      <c r="G954" s="99"/>
      <c r="H954" s="99"/>
      <c r="I954" s="99"/>
      <c r="J954" s="99"/>
      <c r="K954" s="99"/>
    </row>
    <row r="955" spans="2:11">
      <c r="B955" s="100"/>
      <c r="C955" s="100"/>
      <c r="D955" s="100"/>
      <c r="E955" s="99"/>
      <c r="F955" s="99"/>
      <c r="G955" s="99"/>
      <c r="H955" s="99"/>
      <c r="I955" s="99"/>
      <c r="J955" s="99"/>
      <c r="K955" s="99"/>
    </row>
    <row r="956" spans="2:11">
      <c r="B956" s="100"/>
      <c r="C956" s="100"/>
      <c r="D956" s="100"/>
      <c r="E956" s="99"/>
      <c r="F956" s="99"/>
      <c r="G956" s="99"/>
      <c r="H956" s="99"/>
      <c r="I956" s="99"/>
      <c r="J956" s="99"/>
      <c r="K956" s="99"/>
    </row>
    <row r="957" spans="2:11">
      <c r="B957" s="100"/>
      <c r="C957" s="100"/>
      <c r="D957" s="100"/>
      <c r="E957" s="99"/>
      <c r="F957" s="99"/>
      <c r="G957" s="99"/>
      <c r="H957" s="99"/>
      <c r="I957" s="99"/>
      <c r="J957" s="99"/>
      <c r="K957" s="99"/>
    </row>
    <row r="958" spans="2:11">
      <c r="B958" s="100"/>
      <c r="C958" s="100"/>
      <c r="D958" s="100"/>
      <c r="E958" s="99"/>
      <c r="F958" s="99"/>
      <c r="G958" s="99"/>
      <c r="H958" s="99"/>
      <c r="I958" s="99"/>
      <c r="J958" s="99"/>
      <c r="K958" s="99"/>
    </row>
    <row r="959" spans="2:11">
      <c r="B959" s="100"/>
      <c r="C959" s="100"/>
      <c r="D959" s="100"/>
      <c r="E959" s="99"/>
      <c r="F959" s="99"/>
      <c r="G959" s="99"/>
      <c r="H959" s="99"/>
      <c r="I959" s="99"/>
      <c r="J959" s="99"/>
      <c r="K959" s="99"/>
    </row>
    <row r="960" spans="2:11">
      <c r="B960" s="100"/>
      <c r="C960" s="100"/>
      <c r="D960" s="100"/>
      <c r="E960" s="99"/>
      <c r="F960" s="99"/>
      <c r="G960" s="99"/>
      <c r="H960" s="99"/>
      <c r="I960" s="99"/>
      <c r="J960" s="99"/>
      <c r="K960" s="99"/>
    </row>
    <row r="961" spans="2:11">
      <c r="B961" s="100"/>
      <c r="C961" s="100"/>
      <c r="D961" s="100"/>
      <c r="E961" s="99"/>
      <c r="F961" s="99"/>
      <c r="G961" s="99"/>
      <c r="H961" s="99"/>
      <c r="I961" s="99"/>
      <c r="J961" s="99"/>
      <c r="K961" s="99"/>
    </row>
    <row r="962" spans="2:11">
      <c r="B962" s="100"/>
      <c r="C962" s="100"/>
      <c r="D962" s="100"/>
      <c r="E962" s="99"/>
      <c r="F962" s="99"/>
      <c r="G962" s="99"/>
      <c r="H962" s="99"/>
      <c r="I962" s="99"/>
      <c r="J962" s="99"/>
      <c r="K962" s="99"/>
    </row>
    <row r="963" spans="2:11">
      <c r="B963" s="100"/>
      <c r="C963" s="100"/>
      <c r="D963" s="100"/>
      <c r="E963" s="99"/>
      <c r="F963" s="99"/>
      <c r="G963" s="99"/>
      <c r="H963" s="99"/>
      <c r="I963" s="99"/>
      <c r="J963" s="99"/>
      <c r="K963" s="99"/>
    </row>
    <row r="964" spans="2:11">
      <c r="B964" s="100"/>
      <c r="C964" s="100"/>
      <c r="D964" s="100"/>
      <c r="E964" s="99"/>
      <c r="F964" s="99"/>
      <c r="G964" s="99"/>
      <c r="H964" s="99"/>
      <c r="I964" s="99"/>
      <c r="J964" s="99"/>
      <c r="K964" s="99"/>
    </row>
    <row r="965" spans="2:11">
      <c r="B965" s="100"/>
      <c r="C965" s="100"/>
      <c r="D965" s="100"/>
      <c r="E965" s="99"/>
      <c r="F965" s="99"/>
      <c r="G965" s="99"/>
      <c r="H965" s="99"/>
      <c r="I965" s="99"/>
      <c r="J965" s="99"/>
      <c r="K965" s="99"/>
    </row>
    <row r="966" spans="2:11">
      <c r="B966" s="100"/>
      <c r="C966" s="100"/>
      <c r="D966" s="100"/>
      <c r="E966" s="99"/>
      <c r="F966" s="99"/>
      <c r="G966" s="99"/>
      <c r="H966" s="99"/>
      <c r="I966" s="99"/>
      <c r="J966" s="99"/>
      <c r="K966" s="99"/>
    </row>
    <row r="967" spans="2:11">
      <c r="B967" s="100"/>
      <c r="C967" s="100"/>
      <c r="D967" s="100"/>
      <c r="E967" s="99"/>
      <c r="F967" s="99"/>
      <c r="G967" s="99"/>
      <c r="H967" s="99"/>
      <c r="I967" s="99"/>
      <c r="J967" s="99"/>
      <c r="K967" s="99"/>
    </row>
    <row r="968" spans="2:11">
      <c r="B968" s="100"/>
      <c r="C968" s="100"/>
      <c r="D968" s="100"/>
      <c r="E968" s="99"/>
      <c r="F968" s="99"/>
      <c r="G968" s="99"/>
      <c r="H968" s="99"/>
      <c r="I968" s="99"/>
      <c r="J968" s="99"/>
      <c r="K968" s="99"/>
    </row>
    <row r="969" spans="2:11">
      <c r="B969" s="100"/>
      <c r="C969" s="100"/>
      <c r="D969" s="100"/>
      <c r="E969" s="99"/>
      <c r="F969" s="99"/>
      <c r="G969" s="99"/>
      <c r="H969" s="99"/>
      <c r="I969" s="99"/>
      <c r="J969" s="99"/>
      <c r="K969" s="99"/>
    </row>
    <row r="970" spans="2:11">
      <c r="B970" s="100"/>
      <c r="C970" s="100"/>
      <c r="D970" s="100"/>
      <c r="E970" s="99"/>
      <c r="F970" s="99"/>
      <c r="G970" s="99"/>
      <c r="H970" s="99"/>
      <c r="I970" s="99"/>
      <c r="J970" s="99"/>
      <c r="K970" s="99"/>
    </row>
    <row r="971" spans="2:11">
      <c r="B971" s="100"/>
      <c r="C971" s="100"/>
      <c r="D971" s="100"/>
      <c r="E971" s="99"/>
      <c r="F971" s="99"/>
      <c r="G971" s="99"/>
      <c r="H971" s="99"/>
      <c r="I971" s="99"/>
      <c r="J971" s="99"/>
      <c r="K971" s="99"/>
    </row>
    <row r="972" spans="2:11">
      <c r="B972" s="100"/>
      <c r="C972" s="100"/>
      <c r="D972" s="100"/>
      <c r="E972" s="99"/>
      <c r="F972" s="99"/>
      <c r="G972" s="99"/>
      <c r="H972" s="99"/>
      <c r="I972" s="99"/>
      <c r="J972" s="99"/>
      <c r="K972" s="99"/>
    </row>
    <row r="973" spans="2:11">
      <c r="B973" s="100"/>
      <c r="C973" s="100"/>
      <c r="D973" s="100"/>
      <c r="E973" s="99"/>
      <c r="F973" s="99"/>
      <c r="G973" s="99"/>
      <c r="H973" s="99"/>
      <c r="I973" s="99"/>
      <c r="J973" s="99"/>
      <c r="K973" s="99"/>
    </row>
    <row r="974" spans="2:11">
      <c r="B974" s="100"/>
      <c r="C974" s="100"/>
      <c r="D974" s="100"/>
      <c r="E974" s="99"/>
      <c r="F974" s="99"/>
      <c r="G974" s="99"/>
      <c r="H974" s="99"/>
      <c r="I974" s="99"/>
      <c r="J974" s="99"/>
      <c r="K974" s="99"/>
    </row>
    <row r="975" spans="2:11">
      <c r="B975" s="100"/>
      <c r="C975" s="100"/>
      <c r="D975" s="100"/>
      <c r="E975" s="99"/>
      <c r="F975" s="99"/>
      <c r="G975" s="99"/>
      <c r="H975" s="99"/>
      <c r="I975" s="99"/>
      <c r="J975" s="99"/>
      <c r="K975" s="99"/>
    </row>
    <row r="976" spans="2:11">
      <c r="B976" s="100"/>
      <c r="C976" s="100"/>
      <c r="D976" s="100"/>
      <c r="E976" s="99"/>
      <c r="F976" s="99"/>
      <c r="G976" s="99"/>
      <c r="H976" s="99"/>
      <c r="I976" s="99"/>
      <c r="J976" s="99"/>
      <c r="K976" s="99"/>
    </row>
    <row r="977" spans="2:11">
      <c r="B977" s="100"/>
      <c r="C977" s="100"/>
      <c r="D977" s="100"/>
      <c r="E977" s="99"/>
      <c r="F977" s="99"/>
      <c r="G977" s="99"/>
      <c r="H977" s="99"/>
      <c r="I977" s="99"/>
      <c r="J977" s="99"/>
      <c r="K977" s="99"/>
    </row>
    <row r="978" spans="2:11">
      <c r="B978" s="100"/>
      <c r="C978" s="100"/>
      <c r="D978" s="100"/>
      <c r="E978" s="99"/>
      <c r="F978" s="99"/>
      <c r="G978" s="99"/>
      <c r="H978" s="99"/>
      <c r="I978" s="99"/>
      <c r="J978" s="99"/>
      <c r="K978" s="99"/>
    </row>
    <row r="979" spans="2:11">
      <c r="B979" s="100"/>
      <c r="C979" s="100"/>
      <c r="D979" s="100"/>
      <c r="E979" s="99"/>
      <c r="F979" s="99"/>
      <c r="G979" s="99"/>
      <c r="H979" s="99"/>
      <c r="I979" s="99"/>
      <c r="J979" s="99"/>
      <c r="K979" s="99"/>
    </row>
    <row r="980" spans="2:11">
      <c r="B980" s="100"/>
      <c r="C980" s="100"/>
      <c r="D980" s="100"/>
      <c r="E980" s="99"/>
      <c r="F980" s="99"/>
      <c r="G980" s="99"/>
      <c r="H980" s="99"/>
      <c r="I980" s="99"/>
      <c r="J980" s="99"/>
      <c r="K980" s="99"/>
    </row>
    <row r="981" spans="2:11">
      <c r="B981" s="100"/>
      <c r="C981" s="100"/>
      <c r="D981" s="100"/>
      <c r="E981" s="99"/>
      <c r="F981" s="99"/>
      <c r="G981" s="99"/>
      <c r="H981" s="99"/>
      <c r="I981" s="99"/>
      <c r="J981" s="99"/>
      <c r="K981" s="99"/>
    </row>
    <row r="982" spans="2:11">
      <c r="B982" s="100"/>
      <c r="C982" s="100"/>
      <c r="D982" s="100"/>
      <c r="E982" s="99"/>
      <c r="F982" s="99"/>
      <c r="G982" s="99"/>
      <c r="H982" s="99"/>
      <c r="I982" s="99"/>
      <c r="J982" s="99"/>
      <c r="K982" s="99"/>
    </row>
    <row r="983" spans="2:11">
      <c r="B983" s="100"/>
      <c r="C983" s="100"/>
      <c r="D983" s="100"/>
      <c r="E983" s="99"/>
      <c r="F983" s="99"/>
      <c r="G983" s="99"/>
      <c r="H983" s="99"/>
      <c r="I983" s="99"/>
      <c r="J983" s="99"/>
      <c r="K983" s="99"/>
    </row>
    <row r="984" spans="2:11">
      <c r="B984" s="100"/>
      <c r="C984" s="100"/>
      <c r="D984" s="100"/>
      <c r="E984" s="99"/>
      <c r="F984" s="99"/>
      <c r="G984" s="99"/>
      <c r="H984" s="99"/>
      <c r="I984" s="99"/>
      <c r="J984" s="99"/>
      <c r="K984" s="99"/>
    </row>
    <row r="985" spans="2:11">
      <c r="B985" s="100"/>
      <c r="C985" s="100"/>
      <c r="D985" s="100"/>
      <c r="E985" s="99"/>
      <c r="F985" s="99"/>
      <c r="G985" s="99"/>
      <c r="H985" s="99"/>
      <c r="I985" s="99"/>
      <c r="J985" s="99"/>
      <c r="K985" s="99"/>
    </row>
    <row r="986" spans="2:11">
      <c r="B986" s="100"/>
      <c r="C986" s="100"/>
      <c r="D986" s="100"/>
      <c r="E986" s="99"/>
      <c r="F986" s="99"/>
      <c r="G986" s="99"/>
      <c r="H986" s="99"/>
      <c r="I986" s="99"/>
      <c r="J986" s="99"/>
      <c r="K986" s="99"/>
    </row>
    <row r="987" spans="2:11">
      <c r="B987" s="100"/>
      <c r="C987" s="100"/>
      <c r="D987" s="100"/>
      <c r="E987" s="99"/>
      <c r="F987" s="99"/>
      <c r="G987" s="99"/>
      <c r="H987" s="99"/>
      <c r="I987" s="99"/>
      <c r="J987" s="99"/>
      <c r="K987" s="99"/>
    </row>
    <row r="988" spans="2:11">
      <c r="B988" s="100"/>
      <c r="C988" s="100"/>
      <c r="D988" s="100"/>
      <c r="E988" s="99"/>
      <c r="F988" s="99"/>
      <c r="G988" s="99"/>
      <c r="H988" s="99"/>
      <c r="I988" s="99"/>
      <c r="J988" s="99"/>
      <c r="K988" s="99"/>
    </row>
    <row r="989" spans="2:11">
      <c r="B989" s="100"/>
      <c r="C989" s="100"/>
      <c r="D989" s="100"/>
      <c r="E989" s="99"/>
      <c r="F989" s="99"/>
      <c r="G989" s="99"/>
      <c r="H989" s="99"/>
      <c r="I989" s="99"/>
      <c r="J989" s="99"/>
      <c r="K989" s="99"/>
    </row>
    <row r="990" spans="2:11">
      <c r="B990" s="100"/>
      <c r="C990" s="100"/>
      <c r="D990" s="100"/>
      <c r="E990" s="99"/>
      <c r="F990" s="99"/>
      <c r="G990" s="99"/>
      <c r="H990" s="99"/>
      <c r="I990" s="99"/>
      <c r="J990" s="99"/>
      <c r="K990" s="99"/>
    </row>
    <row r="991" spans="2:11">
      <c r="B991" s="100"/>
      <c r="C991" s="100"/>
      <c r="D991" s="100"/>
      <c r="E991" s="99"/>
      <c r="F991" s="99"/>
      <c r="G991" s="99"/>
      <c r="H991" s="99"/>
      <c r="I991" s="99"/>
      <c r="J991" s="99"/>
      <c r="K991" s="99"/>
    </row>
    <row r="992" spans="2:11">
      <c r="B992" s="100"/>
      <c r="C992" s="100"/>
      <c r="D992" s="100"/>
      <c r="E992" s="99"/>
      <c r="F992" s="99"/>
      <c r="G992" s="99"/>
      <c r="H992" s="99"/>
      <c r="I992" s="99"/>
      <c r="J992" s="99"/>
      <c r="K992" s="99"/>
    </row>
    <row r="993" spans="2:11">
      <c r="B993" s="100"/>
      <c r="C993" s="100"/>
      <c r="D993" s="100"/>
      <c r="E993" s="99"/>
      <c r="F993" s="99"/>
      <c r="G993" s="99"/>
      <c r="H993" s="99"/>
      <c r="I993" s="99"/>
      <c r="J993" s="99"/>
      <c r="K993" s="99"/>
    </row>
    <row r="994" spans="2:11">
      <c r="B994" s="100"/>
      <c r="C994" s="100"/>
      <c r="D994" s="100"/>
      <c r="E994" s="99"/>
      <c r="F994" s="99"/>
      <c r="G994" s="99"/>
      <c r="H994" s="99"/>
      <c r="I994" s="99"/>
      <c r="J994" s="99"/>
      <c r="K994" s="99"/>
    </row>
    <row r="995" spans="2:11">
      <c r="B995" s="100"/>
      <c r="C995" s="100"/>
      <c r="D995" s="100"/>
      <c r="E995" s="99"/>
      <c r="F995" s="99"/>
      <c r="G995" s="99"/>
      <c r="H995" s="99"/>
      <c r="I995" s="99"/>
      <c r="J995" s="99"/>
      <c r="K995" s="99"/>
    </row>
    <row r="996" spans="2:11">
      <c r="B996" s="100"/>
      <c r="C996" s="100"/>
      <c r="D996" s="100"/>
      <c r="E996" s="99"/>
      <c r="F996" s="99"/>
      <c r="G996" s="99"/>
      <c r="H996" s="99"/>
      <c r="I996" s="99"/>
      <c r="J996" s="99"/>
      <c r="K996" s="99"/>
    </row>
    <row r="997" spans="2:11">
      <c r="B997" s="100"/>
      <c r="C997" s="100"/>
      <c r="D997" s="100"/>
      <c r="E997" s="99"/>
      <c r="F997" s="99"/>
      <c r="G997" s="99"/>
      <c r="H997" s="99"/>
      <c r="I997" s="99"/>
      <c r="J997" s="99"/>
      <c r="K997" s="99"/>
    </row>
    <row r="998" spans="2:11">
      <c r="B998" s="100"/>
      <c r="C998" s="100"/>
      <c r="D998" s="100"/>
      <c r="E998" s="99"/>
      <c r="F998" s="99"/>
      <c r="G998" s="99"/>
      <c r="H998" s="99"/>
      <c r="I998" s="99"/>
      <c r="J998" s="99"/>
      <c r="K998" s="99"/>
    </row>
    <row r="999" spans="2:11">
      <c r="B999" s="100"/>
      <c r="C999" s="100"/>
      <c r="D999" s="100"/>
      <c r="E999" s="99"/>
      <c r="F999" s="99"/>
      <c r="G999" s="99"/>
      <c r="H999" s="99"/>
      <c r="I999" s="99"/>
      <c r="J999" s="99"/>
      <c r="K999" s="99"/>
    </row>
    <row r="1000" spans="2:11">
      <c r="B1000" s="100"/>
      <c r="C1000" s="100"/>
      <c r="D1000" s="100"/>
      <c r="E1000" s="99"/>
      <c r="F1000" s="99"/>
      <c r="G1000" s="99"/>
      <c r="H1000" s="99"/>
      <c r="I1000" s="99"/>
      <c r="J1000" s="99"/>
      <c r="K1000" s="99"/>
    </row>
    <row r="1001" spans="2:11">
      <c r="B1001" s="100"/>
      <c r="C1001" s="100"/>
      <c r="D1001" s="100"/>
      <c r="E1001" s="99"/>
      <c r="F1001" s="99"/>
      <c r="G1001" s="99"/>
      <c r="H1001" s="99"/>
      <c r="I1001" s="99"/>
      <c r="J1001" s="99"/>
      <c r="K1001" s="99"/>
    </row>
    <row r="1002" spans="2:11">
      <c r="B1002" s="100"/>
      <c r="C1002" s="100"/>
      <c r="D1002" s="100"/>
      <c r="E1002" s="99"/>
      <c r="F1002" s="99"/>
      <c r="G1002" s="99"/>
      <c r="H1002" s="99"/>
      <c r="I1002" s="99"/>
      <c r="J1002" s="99"/>
      <c r="K1002" s="99"/>
    </row>
    <row r="1003" spans="2:11">
      <c r="B1003" s="100"/>
      <c r="C1003" s="100"/>
      <c r="D1003" s="100"/>
      <c r="E1003" s="99"/>
      <c r="F1003" s="99"/>
      <c r="G1003" s="99"/>
      <c r="H1003" s="99"/>
      <c r="I1003" s="99"/>
      <c r="J1003" s="99"/>
      <c r="K1003" s="99"/>
    </row>
    <row r="1004" spans="2:11">
      <c r="B1004" s="100"/>
      <c r="C1004" s="100"/>
      <c r="D1004" s="100"/>
      <c r="E1004" s="99"/>
      <c r="F1004" s="99"/>
      <c r="G1004" s="99"/>
      <c r="H1004" s="99"/>
      <c r="I1004" s="99"/>
      <c r="J1004" s="99"/>
      <c r="K1004" s="99"/>
    </row>
    <row r="1005" spans="2:11">
      <c r="B1005" s="100"/>
      <c r="C1005" s="100"/>
      <c r="D1005" s="100"/>
      <c r="E1005" s="99"/>
      <c r="F1005" s="99"/>
      <c r="G1005" s="99"/>
      <c r="H1005" s="99"/>
      <c r="I1005" s="99"/>
      <c r="J1005" s="99"/>
      <c r="K1005" s="99"/>
    </row>
    <row r="1006" spans="2:11">
      <c r="B1006" s="100"/>
      <c r="C1006" s="100"/>
      <c r="D1006" s="100"/>
      <c r="E1006" s="99"/>
      <c r="F1006" s="99"/>
      <c r="G1006" s="99"/>
      <c r="H1006" s="99"/>
      <c r="I1006" s="99"/>
      <c r="J1006" s="99"/>
      <c r="K1006" s="99"/>
    </row>
    <row r="1007" spans="2:11">
      <c r="B1007" s="100"/>
      <c r="C1007" s="100"/>
      <c r="D1007" s="100"/>
      <c r="E1007" s="99"/>
      <c r="F1007" s="99"/>
      <c r="G1007" s="99"/>
      <c r="H1007" s="99"/>
      <c r="I1007" s="99"/>
      <c r="J1007" s="99"/>
      <c r="K1007" s="99"/>
    </row>
    <row r="1008" spans="2:11">
      <c r="B1008" s="100"/>
      <c r="C1008" s="100"/>
      <c r="D1008" s="100"/>
      <c r="E1008" s="99"/>
      <c r="F1008" s="99"/>
      <c r="G1008" s="99"/>
      <c r="H1008" s="99"/>
      <c r="I1008" s="99"/>
      <c r="J1008" s="99"/>
      <c r="K1008" s="99"/>
    </row>
    <row r="1009" spans="2:11">
      <c r="B1009" s="100"/>
      <c r="C1009" s="100"/>
      <c r="D1009" s="100"/>
      <c r="E1009" s="99"/>
      <c r="F1009" s="99"/>
      <c r="G1009" s="99"/>
      <c r="H1009" s="99"/>
      <c r="I1009" s="99"/>
      <c r="J1009" s="99"/>
      <c r="K1009" s="99"/>
    </row>
    <row r="1010" spans="2:11">
      <c r="B1010" s="100"/>
      <c r="C1010" s="100"/>
      <c r="D1010" s="100"/>
      <c r="E1010" s="99"/>
      <c r="F1010" s="99"/>
      <c r="G1010" s="99"/>
      <c r="H1010" s="99"/>
      <c r="I1010" s="99"/>
      <c r="J1010" s="99"/>
      <c r="K1010" s="99"/>
    </row>
    <row r="1011" spans="2:11">
      <c r="B1011" s="100"/>
      <c r="C1011" s="100"/>
      <c r="D1011" s="100"/>
      <c r="E1011" s="99"/>
      <c r="F1011" s="99"/>
      <c r="G1011" s="99"/>
      <c r="H1011" s="99"/>
      <c r="I1011" s="99"/>
      <c r="J1011" s="99"/>
      <c r="K1011" s="99"/>
    </row>
    <row r="1012" spans="2:11">
      <c r="B1012" s="100"/>
      <c r="C1012" s="100"/>
      <c r="D1012" s="100"/>
      <c r="E1012" s="99"/>
      <c r="F1012" s="99"/>
      <c r="G1012" s="99"/>
      <c r="H1012" s="99"/>
      <c r="I1012" s="99"/>
      <c r="J1012" s="99"/>
      <c r="K1012" s="99"/>
    </row>
    <row r="1013" spans="2:11">
      <c r="B1013" s="100"/>
      <c r="C1013" s="100"/>
      <c r="D1013" s="100"/>
      <c r="E1013" s="99"/>
      <c r="F1013" s="99"/>
      <c r="G1013" s="99"/>
      <c r="H1013" s="99"/>
      <c r="I1013" s="99"/>
      <c r="J1013" s="99"/>
      <c r="K1013" s="99"/>
    </row>
    <row r="1014" spans="2:11">
      <c r="B1014" s="100"/>
      <c r="C1014" s="100"/>
      <c r="D1014" s="100"/>
      <c r="E1014" s="99"/>
      <c r="F1014" s="99"/>
      <c r="G1014" s="99"/>
      <c r="H1014" s="99"/>
      <c r="I1014" s="99"/>
      <c r="J1014" s="99"/>
      <c r="K1014" s="99"/>
    </row>
    <row r="1015" spans="2:11">
      <c r="B1015" s="100"/>
      <c r="C1015" s="100"/>
      <c r="D1015" s="100"/>
      <c r="E1015" s="99"/>
      <c r="F1015" s="99"/>
      <c r="G1015" s="99"/>
      <c r="H1015" s="99"/>
      <c r="I1015" s="99"/>
      <c r="J1015" s="99"/>
      <c r="K1015" s="99"/>
    </row>
    <row r="1016" spans="2:11">
      <c r="B1016" s="100"/>
      <c r="C1016" s="100"/>
      <c r="D1016" s="100"/>
      <c r="E1016" s="99"/>
      <c r="F1016" s="99"/>
      <c r="G1016" s="99"/>
      <c r="H1016" s="99"/>
      <c r="I1016" s="99"/>
      <c r="J1016" s="99"/>
      <c r="K1016" s="99"/>
    </row>
    <row r="1017" spans="2:11">
      <c r="B1017" s="100"/>
      <c r="C1017" s="100"/>
      <c r="D1017" s="100"/>
      <c r="E1017" s="99"/>
      <c r="F1017" s="99"/>
      <c r="G1017" s="99"/>
      <c r="H1017" s="99"/>
      <c r="I1017" s="99"/>
      <c r="J1017" s="99"/>
      <c r="K1017" s="99"/>
    </row>
    <row r="1018" spans="2:11">
      <c r="B1018" s="100"/>
      <c r="C1018" s="100"/>
      <c r="D1018" s="100"/>
      <c r="E1018" s="99"/>
      <c r="F1018" s="99"/>
      <c r="G1018" s="99"/>
      <c r="H1018" s="99"/>
      <c r="I1018" s="99"/>
      <c r="J1018" s="99"/>
      <c r="K1018" s="99"/>
    </row>
    <row r="1019" spans="2:11">
      <c r="B1019" s="100"/>
      <c r="C1019" s="100"/>
      <c r="D1019" s="100"/>
      <c r="E1019" s="99"/>
      <c r="F1019" s="99"/>
      <c r="G1019" s="99"/>
      <c r="H1019" s="99"/>
      <c r="I1019" s="99"/>
      <c r="J1019" s="99"/>
      <c r="K1019" s="99"/>
    </row>
    <row r="1020" spans="2:11">
      <c r="B1020" s="100"/>
      <c r="C1020" s="100"/>
      <c r="D1020" s="100"/>
      <c r="E1020" s="99"/>
      <c r="F1020" s="99"/>
      <c r="G1020" s="99"/>
      <c r="H1020" s="99"/>
      <c r="I1020" s="99"/>
      <c r="J1020" s="99"/>
      <c r="K1020" s="99"/>
    </row>
    <row r="1021" spans="2:11">
      <c r="B1021" s="100"/>
      <c r="C1021" s="100"/>
      <c r="D1021" s="100"/>
      <c r="E1021" s="99"/>
      <c r="F1021" s="99"/>
      <c r="G1021" s="99"/>
      <c r="H1021" s="99"/>
      <c r="I1021" s="99"/>
      <c r="J1021" s="99"/>
      <c r="K1021" s="99"/>
    </row>
    <row r="1022" spans="2:11">
      <c r="B1022" s="100"/>
      <c r="C1022" s="100"/>
      <c r="D1022" s="100"/>
      <c r="E1022" s="99"/>
      <c r="F1022" s="99"/>
      <c r="G1022" s="99"/>
      <c r="H1022" s="99"/>
      <c r="I1022" s="99"/>
      <c r="J1022" s="99"/>
      <c r="K1022" s="99"/>
    </row>
    <row r="1023" spans="2:11">
      <c r="B1023" s="100"/>
      <c r="C1023" s="100"/>
      <c r="D1023" s="100"/>
      <c r="E1023" s="99"/>
      <c r="F1023" s="99"/>
      <c r="G1023" s="99"/>
      <c r="H1023" s="99"/>
      <c r="I1023" s="99"/>
      <c r="J1023" s="99"/>
      <c r="K1023" s="99"/>
    </row>
    <row r="1024" spans="2:11">
      <c r="B1024" s="100"/>
      <c r="C1024" s="100"/>
      <c r="D1024" s="100"/>
      <c r="E1024" s="99"/>
      <c r="F1024" s="99"/>
      <c r="G1024" s="99"/>
      <c r="H1024" s="99"/>
      <c r="I1024" s="99"/>
      <c r="J1024" s="99"/>
      <c r="K1024" s="99"/>
    </row>
    <row r="1025" spans="2:11">
      <c r="B1025" s="100"/>
      <c r="C1025" s="100"/>
      <c r="D1025" s="100"/>
      <c r="E1025" s="99"/>
      <c r="F1025" s="99"/>
      <c r="G1025" s="99"/>
      <c r="H1025" s="99"/>
      <c r="I1025" s="99"/>
      <c r="J1025" s="99"/>
      <c r="K1025" s="99"/>
    </row>
    <row r="1026" spans="2:11">
      <c r="B1026" s="100"/>
      <c r="C1026" s="100"/>
      <c r="D1026" s="100"/>
      <c r="E1026" s="99"/>
      <c r="F1026" s="99"/>
      <c r="G1026" s="99"/>
      <c r="H1026" s="99"/>
      <c r="I1026" s="99"/>
      <c r="J1026" s="99"/>
      <c r="K1026" s="99"/>
    </row>
    <row r="1027" spans="2:11">
      <c r="B1027" s="100"/>
      <c r="C1027" s="100"/>
      <c r="D1027" s="100"/>
      <c r="E1027" s="99"/>
      <c r="F1027" s="99"/>
      <c r="G1027" s="99"/>
      <c r="H1027" s="99"/>
      <c r="I1027" s="99"/>
      <c r="J1027" s="99"/>
      <c r="K1027" s="99"/>
    </row>
    <row r="1028" spans="2:11">
      <c r="B1028" s="100"/>
      <c r="C1028" s="100"/>
      <c r="D1028" s="100"/>
      <c r="E1028" s="99"/>
      <c r="F1028" s="99"/>
      <c r="G1028" s="99"/>
      <c r="H1028" s="99"/>
      <c r="I1028" s="99"/>
      <c r="J1028" s="99"/>
      <c r="K1028" s="99"/>
    </row>
    <row r="1029" spans="2:11">
      <c r="B1029" s="100"/>
      <c r="C1029" s="100"/>
      <c r="D1029" s="100"/>
      <c r="E1029" s="99"/>
      <c r="F1029" s="99"/>
      <c r="G1029" s="99"/>
      <c r="H1029" s="99"/>
      <c r="I1029" s="99"/>
      <c r="J1029" s="99"/>
      <c r="K1029" s="99"/>
    </row>
    <row r="1030" spans="2:11">
      <c r="B1030" s="100"/>
      <c r="C1030" s="100"/>
      <c r="D1030" s="100"/>
      <c r="E1030" s="99"/>
      <c r="F1030" s="99"/>
      <c r="G1030" s="99"/>
      <c r="H1030" s="99"/>
      <c r="I1030" s="99"/>
      <c r="J1030" s="99"/>
      <c r="K1030" s="99"/>
    </row>
    <row r="1031" spans="2:11">
      <c r="B1031" s="100"/>
      <c r="C1031" s="100"/>
      <c r="D1031" s="100"/>
      <c r="E1031" s="99"/>
      <c r="F1031" s="99"/>
      <c r="G1031" s="99"/>
      <c r="H1031" s="99"/>
      <c r="I1031" s="99"/>
      <c r="J1031" s="99"/>
      <c r="K1031" s="99"/>
    </row>
    <row r="1032" spans="2:11">
      <c r="B1032" s="100"/>
      <c r="C1032" s="100"/>
      <c r="D1032" s="100"/>
      <c r="E1032" s="99"/>
      <c r="F1032" s="99"/>
      <c r="G1032" s="99"/>
      <c r="H1032" s="99"/>
      <c r="I1032" s="99"/>
      <c r="J1032" s="99"/>
      <c r="K1032" s="99"/>
    </row>
    <row r="1033" spans="2:11">
      <c r="B1033" s="100"/>
      <c r="C1033" s="100"/>
      <c r="D1033" s="100"/>
      <c r="E1033" s="99"/>
      <c r="F1033" s="99"/>
      <c r="G1033" s="99"/>
      <c r="H1033" s="99"/>
      <c r="I1033" s="99"/>
      <c r="J1033" s="99"/>
      <c r="K1033" s="99"/>
    </row>
    <row r="1034" spans="2:11">
      <c r="B1034" s="100"/>
      <c r="C1034" s="100"/>
      <c r="D1034" s="100"/>
      <c r="E1034" s="99"/>
      <c r="F1034" s="99"/>
      <c r="G1034" s="99"/>
      <c r="H1034" s="99"/>
      <c r="I1034" s="99"/>
      <c r="J1034" s="99"/>
      <c r="K1034" s="99"/>
    </row>
    <row r="1035" spans="2:11">
      <c r="B1035" s="100"/>
      <c r="C1035" s="100"/>
      <c r="D1035" s="100"/>
      <c r="E1035" s="99"/>
      <c r="F1035" s="99"/>
      <c r="G1035" s="99"/>
      <c r="H1035" s="99"/>
      <c r="I1035" s="99"/>
      <c r="J1035" s="99"/>
      <c r="K1035" s="99"/>
    </row>
    <row r="1036" spans="2:11">
      <c r="B1036" s="100"/>
      <c r="C1036" s="100"/>
      <c r="D1036" s="100"/>
      <c r="E1036" s="99"/>
      <c r="F1036" s="99"/>
      <c r="G1036" s="99"/>
      <c r="H1036" s="99"/>
      <c r="I1036" s="99"/>
      <c r="J1036" s="99"/>
      <c r="K1036" s="99"/>
    </row>
    <row r="1037" spans="2:11">
      <c r="B1037" s="100"/>
      <c r="C1037" s="100"/>
      <c r="D1037" s="100"/>
      <c r="E1037" s="99"/>
      <c r="F1037" s="99"/>
      <c r="G1037" s="99"/>
      <c r="H1037" s="99"/>
      <c r="I1037" s="99"/>
      <c r="J1037" s="99"/>
      <c r="K1037" s="99"/>
    </row>
    <row r="1038" spans="2:11">
      <c r="B1038" s="100"/>
      <c r="C1038" s="100"/>
      <c r="D1038" s="100"/>
      <c r="E1038" s="99"/>
      <c r="F1038" s="99"/>
      <c r="G1038" s="99"/>
      <c r="H1038" s="99"/>
      <c r="I1038" s="99"/>
      <c r="J1038" s="99"/>
      <c r="K1038" s="99"/>
    </row>
    <row r="1039" spans="2:11">
      <c r="B1039" s="100"/>
      <c r="C1039" s="100"/>
      <c r="D1039" s="100"/>
      <c r="E1039" s="99"/>
      <c r="F1039" s="99"/>
      <c r="G1039" s="99"/>
      <c r="H1039" s="99"/>
      <c r="I1039" s="99"/>
      <c r="J1039" s="99"/>
      <c r="K1039" s="99"/>
    </row>
    <row r="1040" spans="2:11">
      <c r="B1040" s="100"/>
      <c r="C1040" s="100"/>
      <c r="D1040" s="100"/>
      <c r="E1040" s="99"/>
      <c r="F1040" s="99"/>
      <c r="G1040" s="99"/>
      <c r="H1040" s="99"/>
      <c r="I1040" s="99"/>
      <c r="J1040" s="99"/>
      <c r="K1040" s="99"/>
    </row>
    <row r="1041" spans="2:11">
      <c r="B1041" s="100"/>
      <c r="C1041" s="100"/>
      <c r="D1041" s="100"/>
      <c r="E1041" s="99"/>
      <c r="F1041" s="99"/>
      <c r="G1041" s="99"/>
      <c r="H1041" s="99"/>
      <c r="I1041" s="99"/>
      <c r="J1041" s="99"/>
      <c r="K1041" s="99"/>
    </row>
    <row r="1042" spans="2:11">
      <c r="B1042" s="100"/>
      <c r="C1042" s="100"/>
      <c r="D1042" s="100"/>
      <c r="E1042" s="99"/>
      <c r="F1042" s="99"/>
      <c r="G1042" s="99"/>
      <c r="H1042" s="99"/>
      <c r="I1042" s="99"/>
      <c r="J1042" s="99"/>
      <c r="K1042" s="99"/>
    </row>
    <row r="1043" spans="2:11">
      <c r="B1043" s="100"/>
      <c r="C1043" s="100"/>
      <c r="D1043" s="100"/>
      <c r="E1043" s="99"/>
      <c r="F1043" s="99"/>
      <c r="G1043" s="99"/>
      <c r="H1043" s="99"/>
      <c r="I1043" s="99"/>
      <c r="J1043" s="99"/>
      <c r="K1043" s="99"/>
    </row>
    <row r="1044" spans="2:11">
      <c r="B1044" s="100"/>
      <c r="C1044" s="100"/>
      <c r="D1044" s="100"/>
      <c r="E1044" s="99"/>
      <c r="F1044" s="99"/>
      <c r="G1044" s="99"/>
      <c r="H1044" s="99"/>
      <c r="I1044" s="99"/>
      <c r="J1044" s="99"/>
      <c r="K1044" s="99"/>
    </row>
    <row r="1045" spans="2:11">
      <c r="B1045" s="100"/>
      <c r="C1045" s="100"/>
      <c r="D1045" s="100"/>
      <c r="E1045" s="99"/>
      <c r="F1045" s="99"/>
      <c r="G1045" s="99"/>
      <c r="H1045" s="99"/>
      <c r="I1045" s="99"/>
      <c r="J1045" s="99"/>
      <c r="K1045" s="99"/>
    </row>
    <row r="1046" spans="2:11">
      <c r="B1046" s="100"/>
      <c r="C1046" s="100"/>
      <c r="D1046" s="100"/>
      <c r="E1046" s="99"/>
      <c r="F1046" s="99"/>
      <c r="G1046" s="99"/>
      <c r="H1046" s="99"/>
      <c r="I1046" s="99"/>
      <c r="J1046" s="99"/>
      <c r="K1046" s="99"/>
    </row>
    <row r="1047" spans="2:11">
      <c r="B1047" s="100"/>
      <c r="C1047" s="100"/>
      <c r="D1047" s="100"/>
      <c r="E1047" s="99"/>
      <c r="F1047" s="99"/>
      <c r="G1047" s="99"/>
      <c r="H1047" s="99"/>
      <c r="I1047" s="99"/>
      <c r="J1047" s="99"/>
      <c r="K1047" s="99"/>
    </row>
    <row r="1048" spans="2:11">
      <c r="B1048" s="100"/>
      <c r="C1048" s="100"/>
      <c r="D1048" s="100"/>
      <c r="E1048" s="99"/>
      <c r="F1048" s="99"/>
      <c r="G1048" s="99"/>
      <c r="H1048" s="99"/>
      <c r="I1048" s="99"/>
      <c r="J1048" s="99"/>
      <c r="K1048" s="99"/>
    </row>
    <row r="1049" spans="2:11">
      <c r="B1049" s="100"/>
      <c r="C1049" s="100"/>
      <c r="D1049" s="100"/>
      <c r="E1049" s="99"/>
      <c r="F1049" s="99"/>
      <c r="G1049" s="99"/>
      <c r="H1049" s="99"/>
      <c r="I1049" s="99"/>
      <c r="J1049" s="99"/>
      <c r="K1049" s="99"/>
    </row>
    <row r="1050" spans="2:11">
      <c r="B1050" s="100"/>
      <c r="C1050" s="100"/>
      <c r="D1050" s="100"/>
      <c r="E1050" s="99"/>
      <c r="F1050" s="99"/>
      <c r="G1050" s="99"/>
      <c r="H1050" s="99"/>
      <c r="I1050" s="99"/>
      <c r="J1050" s="99"/>
      <c r="K1050" s="99"/>
    </row>
    <row r="1051" spans="2:11">
      <c r="B1051" s="100"/>
      <c r="C1051" s="100"/>
      <c r="D1051" s="100"/>
      <c r="E1051" s="99"/>
      <c r="F1051" s="99"/>
      <c r="G1051" s="99"/>
      <c r="H1051" s="99"/>
      <c r="I1051" s="99"/>
      <c r="J1051" s="99"/>
      <c r="K1051" s="99"/>
    </row>
    <row r="1052" spans="2:11">
      <c r="B1052" s="100"/>
      <c r="C1052" s="100"/>
      <c r="D1052" s="100"/>
      <c r="E1052" s="99"/>
      <c r="F1052" s="99"/>
      <c r="G1052" s="99"/>
      <c r="H1052" s="99"/>
      <c r="I1052" s="99"/>
      <c r="J1052" s="99"/>
      <c r="K1052" s="99"/>
    </row>
    <row r="1053" spans="2:11">
      <c r="B1053" s="100"/>
      <c r="C1053" s="100"/>
      <c r="D1053" s="100"/>
      <c r="E1053" s="99"/>
      <c r="F1053" s="99"/>
      <c r="G1053" s="99"/>
      <c r="H1053" s="99"/>
      <c r="I1053" s="99"/>
      <c r="J1053" s="99"/>
      <c r="K1053" s="99"/>
    </row>
    <row r="1054" spans="2:11">
      <c r="B1054" s="100"/>
      <c r="C1054" s="100"/>
      <c r="D1054" s="100"/>
      <c r="E1054" s="99"/>
      <c r="F1054" s="99"/>
      <c r="G1054" s="99"/>
      <c r="H1054" s="99"/>
      <c r="I1054" s="99"/>
      <c r="J1054" s="99"/>
      <c r="K1054" s="99"/>
    </row>
    <row r="1055" spans="2:11">
      <c r="B1055" s="100"/>
      <c r="C1055" s="100"/>
      <c r="D1055" s="100"/>
      <c r="E1055" s="99"/>
      <c r="F1055" s="99"/>
      <c r="G1055" s="99"/>
      <c r="H1055" s="99"/>
      <c r="I1055" s="99"/>
      <c r="J1055" s="99"/>
      <c r="K1055" s="99"/>
    </row>
    <row r="1056" spans="2:11">
      <c r="B1056" s="100"/>
      <c r="C1056" s="100"/>
      <c r="D1056" s="100"/>
      <c r="E1056" s="99"/>
      <c r="F1056" s="99"/>
      <c r="G1056" s="99"/>
      <c r="H1056" s="99"/>
      <c r="I1056" s="99"/>
      <c r="J1056" s="99"/>
      <c r="K1056" s="99"/>
    </row>
    <row r="1057" spans="2:11">
      <c r="B1057" s="100"/>
      <c r="C1057" s="100"/>
      <c r="D1057" s="100"/>
      <c r="E1057" s="99"/>
      <c r="F1057" s="99"/>
      <c r="G1057" s="99"/>
      <c r="H1057" s="99"/>
      <c r="I1057" s="99"/>
      <c r="J1057" s="99"/>
      <c r="K1057" s="99"/>
    </row>
    <row r="1058" spans="2:11">
      <c r="B1058" s="100"/>
      <c r="C1058" s="100"/>
      <c r="D1058" s="100"/>
      <c r="E1058" s="99"/>
      <c r="F1058" s="99"/>
      <c r="G1058" s="99"/>
      <c r="H1058" s="99"/>
      <c r="I1058" s="99"/>
      <c r="J1058" s="99"/>
      <c r="K1058" s="99"/>
    </row>
    <row r="1059" spans="2:11">
      <c r="B1059" s="100"/>
      <c r="C1059" s="100"/>
      <c r="D1059" s="100"/>
      <c r="E1059" s="99"/>
      <c r="F1059" s="99"/>
      <c r="G1059" s="99"/>
      <c r="H1059" s="99"/>
      <c r="I1059" s="99"/>
      <c r="J1059" s="99"/>
      <c r="K1059" s="99"/>
    </row>
    <row r="1060" spans="2:11">
      <c r="B1060" s="100"/>
      <c r="C1060" s="100"/>
      <c r="D1060" s="100"/>
      <c r="E1060" s="99"/>
      <c r="F1060" s="99"/>
      <c r="G1060" s="99"/>
      <c r="H1060" s="99"/>
      <c r="I1060" s="99"/>
      <c r="J1060" s="99"/>
      <c r="K1060" s="99"/>
    </row>
    <row r="1061" spans="2:11">
      <c r="B1061" s="100"/>
      <c r="C1061" s="100"/>
      <c r="D1061" s="100"/>
      <c r="E1061" s="99"/>
      <c r="F1061" s="99"/>
      <c r="G1061" s="99"/>
      <c r="H1061" s="99"/>
      <c r="I1061" s="99"/>
      <c r="J1061" s="99"/>
      <c r="K1061" s="99"/>
    </row>
    <row r="1062" spans="2:11">
      <c r="B1062" s="100"/>
      <c r="C1062" s="100"/>
      <c r="D1062" s="100"/>
      <c r="E1062" s="99"/>
      <c r="F1062" s="99"/>
      <c r="G1062" s="99"/>
      <c r="H1062" s="99"/>
      <c r="I1062" s="99"/>
      <c r="J1062" s="99"/>
      <c r="K1062" s="99"/>
    </row>
    <row r="1063" spans="2:11">
      <c r="B1063" s="100"/>
      <c r="C1063" s="100"/>
      <c r="D1063" s="100"/>
      <c r="E1063" s="99"/>
      <c r="F1063" s="99"/>
      <c r="G1063" s="99"/>
      <c r="H1063" s="99"/>
      <c r="I1063" s="99"/>
      <c r="J1063" s="99"/>
      <c r="K1063" s="99"/>
    </row>
    <row r="1064" spans="2:11">
      <c r="B1064" s="100"/>
      <c r="C1064" s="100"/>
      <c r="D1064" s="100"/>
      <c r="E1064" s="99"/>
      <c r="F1064" s="99"/>
      <c r="G1064" s="99"/>
      <c r="H1064" s="99"/>
      <c r="I1064" s="99"/>
      <c r="J1064" s="99"/>
      <c r="K1064" s="99"/>
    </row>
    <row r="1065" spans="2:11">
      <c r="B1065" s="100"/>
      <c r="C1065" s="100"/>
      <c r="D1065" s="100"/>
      <c r="E1065" s="99"/>
      <c r="F1065" s="99"/>
      <c r="G1065" s="99"/>
      <c r="H1065" s="99"/>
      <c r="I1065" s="99"/>
      <c r="J1065" s="99"/>
      <c r="K1065" s="99"/>
    </row>
    <row r="1066" spans="2:11">
      <c r="B1066" s="100"/>
      <c r="C1066" s="100"/>
      <c r="D1066" s="100"/>
      <c r="E1066" s="99"/>
      <c r="F1066" s="99"/>
      <c r="G1066" s="99"/>
      <c r="H1066" s="99"/>
      <c r="I1066" s="99"/>
      <c r="J1066" s="99"/>
      <c r="K1066" s="99"/>
    </row>
    <row r="1067" spans="2:11">
      <c r="B1067" s="100"/>
      <c r="C1067" s="100"/>
      <c r="D1067" s="100"/>
      <c r="E1067" s="99"/>
      <c r="F1067" s="99"/>
      <c r="G1067" s="99"/>
      <c r="H1067" s="99"/>
      <c r="I1067" s="99"/>
      <c r="J1067" s="99"/>
      <c r="K1067" s="99"/>
    </row>
    <row r="1068" spans="2:11">
      <c r="B1068" s="100"/>
      <c r="C1068" s="100"/>
      <c r="D1068" s="100"/>
      <c r="E1068" s="99"/>
      <c r="F1068" s="99"/>
      <c r="G1068" s="99"/>
      <c r="H1068" s="99"/>
      <c r="I1068" s="99"/>
      <c r="J1068" s="99"/>
      <c r="K1068" s="99"/>
    </row>
    <row r="1069" spans="2:11">
      <c r="B1069" s="100"/>
      <c r="C1069" s="100"/>
      <c r="D1069" s="100"/>
      <c r="E1069" s="99"/>
      <c r="F1069" s="99"/>
      <c r="G1069" s="99"/>
      <c r="H1069" s="99"/>
      <c r="I1069" s="99"/>
      <c r="J1069" s="99"/>
      <c r="K1069" s="99"/>
    </row>
    <row r="1070" spans="2:11">
      <c r="B1070" s="100"/>
      <c r="C1070" s="100"/>
      <c r="D1070" s="100"/>
      <c r="E1070" s="99"/>
      <c r="F1070" s="99"/>
      <c r="G1070" s="99"/>
      <c r="H1070" s="99"/>
      <c r="I1070" s="99"/>
      <c r="J1070" s="99"/>
      <c r="K1070" s="99"/>
    </row>
    <row r="1071" spans="2:11">
      <c r="B1071" s="100"/>
      <c r="C1071" s="100"/>
      <c r="D1071" s="100"/>
      <c r="E1071" s="99"/>
      <c r="F1071" s="99"/>
      <c r="G1071" s="99"/>
      <c r="H1071" s="99"/>
      <c r="I1071" s="99"/>
      <c r="J1071" s="99"/>
      <c r="K1071" s="99"/>
    </row>
    <row r="1072" spans="2:11">
      <c r="B1072" s="100"/>
      <c r="C1072" s="100"/>
      <c r="D1072" s="100"/>
      <c r="E1072" s="99"/>
      <c r="F1072" s="99"/>
      <c r="G1072" s="99"/>
      <c r="H1072" s="99"/>
      <c r="I1072" s="99"/>
      <c r="J1072" s="99"/>
      <c r="K1072" s="99"/>
    </row>
    <row r="1073" spans="2:11">
      <c r="B1073" s="100"/>
      <c r="C1073" s="100"/>
      <c r="D1073" s="100"/>
      <c r="E1073" s="99"/>
      <c r="F1073" s="99"/>
      <c r="G1073" s="99"/>
      <c r="H1073" s="99"/>
      <c r="I1073" s="99"/>
      <c r="J1073" s="99"/>
      <c r="K1073" s="99"/>
    </row>
    <row r="1074" spans="2:11">
      <c r="B1074" s="100"/>
      <c r="C1074" s="100"/>
      <c r="D1074" s="100"/>
      <c r="E1074" s="99"/>
      <c r="F1074" s="99"/>
      <c r="G1074" s="99"/>
      <c r="H1074" s="99"/>
      <c r="I1074" s="99"/>
      <c r="J1074" s="99"/>
      <c r="K1074" s="99"/>
    </row>
    <row r="1075" spans="2:11">
      <c r="B1075" s="100"/>
      <c r="C1075" s="100"/>
      <c r="D1075" s="100"/>
      <c r="E1075" s="99"/>
      <c r="F1075" s="99"/>
      <c r="G1075" s="99"/>
      <c r="H1075" s="99"/>
      <c r="I1075" s="99"/>
      <c r="J1075" s="99"/>
      <c r="K1075" s="99"/>
    </row>
    <row r="1076" spans="2:11">
      <c r="B1076" s="100"/>
      <c r="C1076" s="100"/>
      <c r="D1076" s="100"/>
      <c r="E1076" s="99"/>
      <c r="F1076" s="99"/>
      <c r="G1076" s="99"/>
      <c r="H1076" s="99"/>
      <c r="I1076" s="99"/>
      <c r="J1076" s="99"/>
      <c r="K1076" s="99"/>
    </row>
    <row r="1077" spans="2:11">
      <c r="B1077" s="100"/>
      <c r="C1077" s="100"/>
      <c r="D1077" s="100"/>
      <c r="E1077" s="99"/>
      <c r="F1077" s="99"/>
      <c r="G1077" s="99"/>
      <c r="H1077" s="99"/>
      <c r="I1077" s="99"/>
      <c r="J1077" s="99"/>
      <c r="K1077" s="99"/>
    </row>
    <row r="1078" spans="2:11">
      <c r="B1078" s="100"/>
      <c r="C1078" s="100"/>
      <c r="D1078" s="100"/>
      <c r="E1078" s="99"/>
      <c r="F1078" s="99"/>
      <c r="G1078" s="99"/>
      <c r="H1078" s="99"/>
      <c r="I1078" s="99"/>
      <c r="J1078" s="99"/>
      <c r="K1078" s="99"/>
    </row>
    <row r="1079" spans="2:11">
      <c r="B1079" s="100"/>
      <c r="C1079" s="100"/>
      <c r="D1079" s="100"/>
      <c r="E1079" s="99"/>
      <c r="F1079" s="99"/>
      <c r="G1079" s="99"/>
      <c r="H1079" s="99"/>
      <c r="I1079" s="99"/>
      <c r="J1079" s="99"/>
      <c r="K1079" s="99"/>
    </row>
    <row r="1080" spans="2:11">
      <c r="B1080" s="100"/>
      <c r="C1080" s="100"/>
      <c r="D1080" s="100"/>
      <c r="E1080" s="99"/>
      <c r="F1080" s="99"/>
      <c r="G1080" s="99"/>
      <c r="H1080" s="99"/>
      <c r="I1080" s="99"/>
      <c r="J1080" s="99"/>
      <c r="K1080" s="99"/>
    </row>
    <row r="1081" spans="2:11">
      <c r="B1081" s="100"/>
      <c r="C1081" s="100"/>
      <c r="D1081" s="100"/>
      <c r="E1081" s="99"/>
      <c r="F1081" s="99"/>
      <c r="G1081" s="99"/>
      <c r="H1081" s="99"/>
      <c r="I1081" s="99"/>
      <c r="J1081" s="99"/>
      <c r="K1081" s="99"/>
    </row>
    <row r="1082" spans="2:11">
      <c r="B1082" s="100"/>
      <c r="C1082" s="100"/>
      <c r="D1082" s="100"/>
      <c r="E1082" s="99"/>
      <c r="F1082" s="99"/>
      <c r="G1082" s="99"/>
      <c r="H1082" s="99"/>
      <c r="I1082" s="99"/>
      <c r="J1082" s="99"/>
      <c r="K1082" s="99"/>
    </row>
    <row r="1083" spans="2:11">
      <c r="B1083" s="100"/>
      <c r="C1083" s="100"/>
      <c r="D1083" s="100"/>
      <c r="E1083" s="99"/>
      <c r="F1083" s="99"/>
      <c r="G1083" s="99"/>
      <c r="H1083" s="99"/>
      <c r="I1083" s="99"/>
      <c r="J1083" s="99"/>
      <c r="K1083" s="99"/>
    </row>
    <row r="1084" spans="2:11">
      <c r="B1084" s="100"/>
      <c r="C1084" s="100"/>
      <c r="D1084" s="100"/>
      <c r="E1084" s="99"/>
      <c r="F1084" s="99"/>
      <c r="G1084" s="99"/>
      <c r="H1084" s="99"/>
      <c r="I1084" s="99"/>
      <c r="J1084" s="99"/>
      <c r="K1084" s="99"/>
    </row>
    <row r="1085" spans="2:11">
      <c r="B1085" s="100"/>
      <c r="C1085" s="100"/>
      <c r="D1085" s="100"/>
      <c r="E1085" s="99"/>
      <c r="F1085" s="99"/>
      <c r="G1085" s="99"/>
      <c r="H1085" s="99"/>
      <c r="I1085" s="99"/>
      <c r="J1085" s="99"/>
      <c r="K1085" s="99"/>
    </row>
    <row r="1086" spans="2:11">
      <c r="B1086" s="100"/>
      <c r="C1086" s="100"/>
      <c r="D1086" s="100"/>
      <c r="E1086" s="99"/>
      <c r="F1086" s="99"/>
      <c r="G1086" s="99"/>
      <c r="H1086" s="99"/>
      <c r="I1086" s="99"/>
      <c r="J1086" s="99"/>
      <c r="K1086" s="99"/>
    </row>
    <row r="1087" spans="2:11">
      <c r="B1087" s="100"/>
      <c r="C1087" s="100"/>
      <c r="D1087" s="100"/>
      <c r="E1087" s="99"/>
      <c r="F1087" s="99"/>
      <c r="G1087" s="99"/>
      <c r="H1087" s="99"/>
      <c r="I1087" s="99"/>
      <c r="J1087" s="99"/>
      <c r="K1087" s="99"/>
    </row>
    <row r="1088" spans="2:11">
      <c r="B1088" s="100"/>
      <c r="C1088" s="100"/>
      <c r="D1088" s="100"/>
      <c r="E1088" s="99"/>
      <c r="F1088" s="99"/>
      <c r="G1088" s="99"/>
      <c r="H1088" s="99"/>
      <c r="I1088" s="99"/>
      <c r="J1088" s="99"/>
      <c r="K1088" s="99"/>
    </row>
    <row r="1089" spans="2:11">
      <c r="B1089" s="100"/>
      <c r="C1089" s="100"/>
      <c r="D1089" s="100"/>
      <c r="E1089" s="99"/>
      <c r="F1089" s="99"/>
      <c r="G1089" s="99"/>
      <c r="H1089" s="99"/>
      <c r="I1089" s="99"/>
      <c r="J1089" s="99"/>
      <c r="K1089" s="99"/>
    </row>
    <row r="1090" spans="2:11">
      <c r="B1090" s="100"/>
      <c r="C1090" s="100"/>
      <c r="D1090" s="100"/>
      <c r="E1090" s="99"/>
      <c r="F1090" s="99"/>
      <c r="G1090" s="99"/>
      <c r="H1090" s="99"/>
      <c r="I1090" s="99"/>
      <c r="J1090" s="99"/>
      <c r="K1090" s="99"/>
    </row>
    <row r="1091" spans="2:11">
      <c r="B1091" s="100"/>
      <c r="C1091" s="100"/>
      <c r="D1091" s="100"/>
      <c r="E1091" s="99"/>
      <c r="F1091" s="99"/>
      <c r="G1091" s="99"/>
      <c r="H1091" s="99"/>
      <c r="I1091" s="99"/>
      <c r="J1091" s="99"/>
      <c r="K1091" s="99"/>
    </row>
    <row r="1092" spans="2:11">
      <c r="B1092" s="100"/>
      <c r="C1092" s="100"/>
      <c r="D1092" s="100"/>
      <c r="E1092" s="99"/>
      <c r="F1092" s="99"/>
      <c r="G1092" s="99"/>
      <c r="H1092" s="99"/>
      <c r="I1092" s="99"/>
      <c r="J1092" s="99"/>
      <c r="K1092" s="99"/>
    </row>
    <row r="1093" spans="2:11">
      <c r="B1093" s="100"/>
      <c r="C1093" s="100"/>
      <c r="D1093" s="100"/>
      <c r="E1093" s="99"/>
      <c r="F1093" s="99"/>
      <c r="G1093" s="99"/>
      <c r="H1093" s="99"/>
      <c r="I1093" s="99"/>
      <c r="J1093" s="99"/>
      <c r="K1093" s="99"/>
    </row>
    <row r="1094" spans="2:11">
      <c r="B1094" s="100"/>
      <c r="C1094" s="100"/>
      <c r="D1094" s="100"/>
      <c r="E1094" s="99"/>
      <c r="F1094" s="99"/>
      <c r="G1094" s="99"/>
      <c r="H1094" s="99"/>
      <c r="I1094" s="99"/>
      <c r="J1094" s="99"/>
      <c r="K1094" s="99"/>
    </row>
    <row r="1095" spans="2:11">
      <c r="B1095" s="100"/>
      <c r="C1095" s="100"/>
      <c r="D1095" s="100"/>
      <c r="E1095" s="99"/>
      <c r="F1095" s="99"/>
      <c r="G1095" s="99"/>
      <c r="H1095" s="99"/>
      <c r="I1095" s="99"/>
      <c r="J1095" s="99"/>
      <c r="K1095" s="99"/>
    </row>
    <row r="1096" spans="2:11">
      <c r="B1096" s="100"/>
      <c r="C1096" s="100"/>
      <c r="D1096" s="100"/>
      <c r="E1096" s="99"/>
      <c r="F1096" s="99"/>
      <c r="G1096" s="99"/>
      <c r="H1096" s="99"/>
      <c r="I1096" s="99"/>
      <c r="J1096" s="99"/>
      <c r="K1096" s="99"/>
    </row>
    <row r="1097" spans="2:11">
      <c r="B1097" s="100"/>
      <c r="C1097" s="100"/>
      <c r="D1097" s="100"/>
      <c r="E1097" s="99"/>
      <c r="F1097" s="99"/>
      <c r="G1097" s="99"/>
      <c r="H1097" s="99"/>
      <c r="I1097" s="99"/>
      <c r="J1097" s="99"/>
      <c r="K1097" s="99"/>
    </row>
    <row r="1098" spans="2:11">
      <c r="B1098" s="100"/>
      <c r="C1098" s="100"/>
      <c r="D1098" s="100"/>
      <c r="E1098" s="99"/>
      <c r="F1098" s="99"/>
      <c r="G1098" s="99"/>
      <c r="H1098" s="99"/>
      <c r="I1098" s="99"/>
      <c r="J1098" s="99"/>
      <c r="K1098" s="99"/>
    </row>
    <row r="1099" spans="2:11">
      <c r="B1099" s="100"/>
      <c r="C1099" s="100"/>
      <c r="D1099" s="100"/>
      <c r="E1099" s="99"/>
      <c r="F1099" s="99"/>
      <c r="G1099" s="99"/>
      <c r="H1099" s="99"/>
      <c r="I1099" s="99"/>
      <c r="J1099" s="99"/>
      <c r="K1099" s="99"/>
    </row>
  </sheetData>
  <sheetProtection sheet="1" objects="1" scenarios="1"/>
  <mergeCells count="2">
    <mergeCell ref="B6:K6"/>
    <mergeCell ref="B7:K7"/>
  </mergeCells>
  <phoneticPr fontId="3" type="noConversion"/>
  <dataValidations count="1">
    <dataValidation allowBlank="1" showInputMessage="1" showErrorMessage="1" sqref="A1:B1048576 C5:C1048576 D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11">
    <tabColor indexed="43"/>
    <pageSetUpPr fitToPage="1"/>
  </sheetPr>
  <dimension ref="B1:Q5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5703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7.5703125" style="1" bestFit="1" customWidth="1"/>
    <col min="12" max="12" width="7" style="1" bestFit="1" customWidth="1"/>
    <col min="13" max="13" width="6.42578125" style="1" bestFit="1" customWidth="1"/>
    <col min="14" max="14" width="8" style="1" bestFit="1" customWidth="1"/>
    <col min="15" max="15" width="11.28515625" style="1" bestFit="1" customWidth="1"/>
    <col min="16" max="16" width="11.85546875" style="1" bestFit="1" customWidth="1"/>
    <col min="17" max="17" width="11.5703125" style="1" bestFit="1" customWidth="1"/>
    <col min="18" max="16384" width="9.140625" style="1"/>
  </cols>
  <sheetData>
    <row r="1" spans="2:17">
      <c r="B1" s="46" t="s">
        <v>124</v>
      </c>
      <c r="C1" s="67" t="s" vm="1">
        <v>201</v>
      </c>
    </row>
    <row r="2" spans="2:17">
      <c r="B2" s="46" t="s">
        <v>123</v>
      </c>
      <c r="C2" s="67" t="s">
        <v>202</v>
      </c>
    </row>
    <row r="3" spans="2:17">
      <c r="B3" s="46" t="s">
        <v>125</v>
      </c>
      <c r="C3" s="67" t="s">
        <v>203</v>
      </c>
    </row>
    <row r="4" spans="2:17">
      <c r="B4" s="46" t="s">
        <v>126</v>
      </c>
      <c r="C4" s="67">
        <v>2146</v>
      </c>
    </row>
    <row r="6" spans="2:17" ht="26.25" customHeight="1">
      <c r="B6" s="120" t="s">
        <v>153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2"/>
    </row>
    <row r="7" spans="2:17" ht="26.25" customHeight="1">
      <c r="B7" s="120" t="s">
        <v>81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2"/>
    </row>
    <row r="8" spans="2:17" s="3" customFormat="1" ht="63">
      <c r="B8" s="21" t="s">
        <v>95</v>
      </c>
      <c r="C8" s="29" t="s">
        <v>34</v>
      </c>
      <c r="D8" s="29" t="s">
        <v>39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90</v>
      </c>
      <c r="O8" s="29" t="s">
        <v>45</v>
      </c>
      <c r="P8" s="29" t="s">
        <v>127</v>
      </c>
      <c r="Q8" s="30" t="s">
        <v>129</v>
      </c>
    </row>
    <row r="9" spans="2:17" s="3" customFormat="1" ht="18.75" customHeight="1">
      <c r="B9" s="14"/>
      <c r="C9" s="15"/>
      <c r="D9" s="15"/>
      <c r="E9" s="15"/>
      <c r="F9" s="15"/>
      <c r="G9" s="15" t="s">
        <v>21</v>
      </c>
      <c r="H9" s="15" t="s">
        <v>20</v>
      </c>
      <c r="I9" s="15"/>
      <c r="J9" s="15" t="s">
        <v>19</v>
      </c>
      <c r="K9" s="15" t="s">
        <v>19</v>
      </c>
      <c r="L9" s="15" t="s">
        <v>186</v>
      </c>
      <c r="M9" s="15"/>
      <c r="N9" s="15" t="s">
        <v>182</v>
      </c>
      <c r="O9" s="15" t="s">
        <v>19</v>
      </c>
      <c r="P9" s="31" t="s">
        <v>19</v>
      </c>
      <c r="Q9" s="16" t="s">
        <v>19</v>
      </c>
    </row>
    <row r="10" spans="2:17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9" t="s">
        <v>92</v>
      </c>
    </row>
    <row r="11" spans="2:17" s="4" customFormat="1" ht="18" customHeight="1">
      <c r="B11" s="112" t="s">
        <v>1271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113">
        <v>0</v>
      </c>
      <c r="O11" s="68"/>
      <c r="P11" s="68"/>
      <c r="Q11" s="68"/>
    </row>
    <row r="12" spans="2:17" ht="18" customHeight="1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</row>
    <row r="13" spans="2:17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</row>
    <row r="14" spans="2:17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</row>
    <row r="15" spans="2:17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</row>
    <row r="16" spans="2:17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</row>
    <row r="17" spans="2:17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</row>
    <row r="18" spans="2:17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</row>
    <row r="19" spans="2:17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</row>
    <row r="20" spans="2:17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</row>
    <row r="21" spans="2:17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</row>
    <row r="22" spans="2:17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</row>
    <row r="23" spans="2:17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</row>
    <row r="24" spans="2:17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</row>
    <row r="25" spans="2:17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</row>
    <row r="26" spans="2:17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</row>
    <row r="27" spans="2:17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</row>
    <row r="29" spans="2:17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</row>
    <row r="30" spans="2:17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</row>
    <row r="32" spans="2:17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</row>
    <row r="33" spans="2:17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</row>
    <row r="35" spans="2:17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</row>
    <row r="36" spans="2:17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</row>
    <row r="37" spans="2:17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</row>
    <row r="38" spans="2:17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</row>
    <row r="39" spans="2:17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</row>
    <row r="40" spans="2:17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</row>
    <row r="41" spans="2:17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</row>
    <row r="42" spans="2:17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</row>
    <row r="43" spans="2:17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</row>
    <row r="44" spans="2:17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</row>
    <row r="45" spans="2:17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</row>
    <row r="47" spans="2:17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</row>
    <row r="48" spans="2:17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</row>
    <row r="49" spans="2:17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</row>
    <row r="50" spans="2:17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</row>
    <row r="51" spans="2:17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</row>
    <row r="52" spans="2:17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</row>
    <row r="53" spans="2:17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</row>
    <row r="54" spans="2:17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</row>
    <row r="55" spans="2:17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</row>
    <row r="57" spans="2:17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</row>
    <row r="58" spans="2:17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</row>
    <row r="60" spans="2:17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</row>
    <row r="61" spans="2:17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</row>
    <row r="63" spans="2:17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</row>
    <row r="64" spans="2:17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</row>
    <row r="65" spans="2:17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</row>
    <row r="66" spans="2:17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</row>
    <row r="67" spans="2:17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</row>
    <row r="68" spans="2:17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</row>
    <row r="70" spans="2:17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</row>
    <row r="71" spans="2:17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</row>
    <row r="72" spans="2:17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</row>
    <row r="73" spans="2:17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</row>
    <row r="74" spans="2:17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</row>
    <row r="75" spans="2:17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</row>
    <row r="76" spans="2:17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</row>
    <row r="77" spans="2:17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</row>
    <row r="78" spans="2:17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</row>
    <row r="79" spans="2:17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</row>
    <row r="80" spans="2:17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</row>
    <row r="82" spans="2:17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</row>
    <row r="83" spans="2:17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</row>
    <row r="84" spans="2:17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</row>
    <row r="85" spans="2:17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</row>
    <row r="86" spans="2:17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</row>
    <row r="87" spans="2:17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</row>
    <row r="88" spans="2:17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</row>
    <row r="89" spans="2:17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</row>
    <row r="90" spans="2:17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</row>
    <row r="91" spans="2:17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</row>
    <row r="92" spans="2:17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</row>
    <row r="93" spans="2:17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</row>
    <row r="95" spans="2:17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</row>
    <row r="96" spans="2:17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</row>
    <row r="97" spans="2:17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</row>
    <row r="98" spans="2:17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</row>
    <row r="99" spans="2:17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</row>
    <row r="100" spans="2:17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</row>
    <row r="102" spans="2:17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</row>
    <row r="103" spans="2:17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</row>
    <row r="104" spans="2:17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</row>
    <row r="105" spans="2:17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</row>
    <row r="106" spans="2:17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</row>
    <row r="107" spans="2:17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</row>
    <row r="108" spans="2:17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</row>
    <row r="109" spans="2:17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</row>
    <row r="110" spans="2:17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</row>
    <row r="111" spans="2:17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</row>
    <row r="112" spans="2:17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</row>
    <row r="113" spans="2:17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</row>
    <row r="114" spans="2:17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</row>
    <row r="115" spans="2:17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</row>
    <row r="116" spans="2:17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</row>
    <row r="117" spans="2:17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</row>
    <row r="118" spans="2:17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</row>
    <row r="119" spans="2:17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</row>
    <row r="120" spans="2:17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</row>
    <row r="121" spans="2:17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</row>
    <row r="122" spans="2:17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</row>
    <row r="123" spans="2:17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</row>
    <row r="124" spans="2:17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</row>
    <row r="125" spans="2:17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</row>
    <row r="126" spans="2:17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</row>
    <row r="127" spans="2:17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</row>
    <row r="128" spans="2:17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</row>
    <row r="129" spans="2:17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</row>
    <row r="130" spans="2:17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</row>
    <row r="131" spans="2:17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</row>
    <row r="132" spans="2:17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</row>
    <row r="133" spans="2:17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</row>
    <row r="134" spans="2:17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</row>
    <row r="135" spans="2:17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</row>
    <row r="136" spans="2:17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</row>
    <row r="137" spans="2:17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</row>
    <row r="138" spans="2:17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</row>
    <row r="139" spans="2:17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</row>
    <row r="140" spans="2:17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</row>
    <row r="141" spans="2:17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</row>
    <row r="142" spans="2:17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</row>
    <row r="143" spans="2:17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</row>
    <row r="144" spans="2:17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</row>
    <row r="145" spans="2:17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</row>
    <row r="146" spans="2:17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</row>
    <row r="147" spans="2:17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</row>
    <row r="148" spans="2:17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</row>
    <row r="149" spans="2:17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</row>
    <row r="150" spans="2:17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</row>
    <row r="151" spans="2:17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</row>
    <row r="152" spans="2:17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</row>
    <row r="153" spans="2:17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</row>
    <row r="154" spans="2:17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</row>
    <row r="155" spans="2:17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</row>
    <row r="156" spans="2:17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</row>
    <row r="157" spans="2:17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</row>
    <row r="158" spans="2:17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</row>
    <row r="159" spans="2:17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</row>
    <row r="160" spans="2:17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</row>
    <row r="161" spans="2:17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</row>
    <row r="162" spans="2:17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</row>
    <row r="163" spans="2:17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</row>
    <row r="164" spans="2:17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</row>
    <row r="165" spans="2:17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</row>
    <row r="166" spans="2:17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</row>
    <row r="167" spans="2:17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</row>
    <row r="168" spans="2:17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</row>
    <row r="169" spans="2:17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</row>
    <row r="170" spans="2:17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</row>
    <row r="171" spans="2:17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</row>
    <row r="172" spans="2:17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</row>
    <row r="173" spans="2:17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</row>
    <row r="174" spans="2:17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</row>
    <row r="175" spans="2:17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</row>
    <row r="176" spans="2:17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</row>
    <row r="177" spans="2:17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</row>
    <row r="178" spans="2:17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</row>
    <row r="179" spans="2:17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</row>
    <row r="180" spans="2:17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</row>
    <row r="181" spans="2:17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</row>
    <row r="182" spans="2:17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</row>
    <row r="183" spans="2:17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</row>
    <row r="184" spans="2:17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</row>
    <row r="185" spans="2:17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</row>
    <row r="186" spans="2:17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</row>
    <row r="187" spans="2:17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</row>
    <row r="188" spans="2:17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</row>
    <row r="189" spans="2:17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</row>
    <row r="190" spans="2:17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</row>
    <row r="191" spans="2:17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</row>
    <row r="192" spans="2:17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</row>
    <row r="193" spans="2:17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</row>
    <row r="194" spans="2:17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</row>
    <row r="195" spans="2:17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</row>
    <row r="196" spans="2:17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</row>
    <row r="197" spans="2:17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</row>
    <row r="198" spans="2:17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</row>
    <row r="199" spans="2:17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</row>
    <row r="200" spans="2:17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</row>
    <row r="201" spans="2:17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</row>
    <row r="202" spans="2:17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</row>
    <row r="203" spans="2:17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</row>
    <row r="204" spans="2:17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</row>
    <row r="205" spans="2:17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</row>
    <row r="206" spans="2:17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</row>
    <row r="207" spans="2:17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</row>
    <row r="208" spans="2:17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</row>
    <row r="209" spans="2:17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</row>
    <row r="210" spans="2:17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</row>
    <row r="211" spans="2:17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</row>
    <row r="212" spans="2:17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</row>
    <row r="213" spans="2:17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</row>
    <row r="214" spans="2:17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</row>
    <row r="215" spans="2:17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</row>
    <row r="216" spans="2:17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</row>
    <row r="217" spans="2:17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</row>
    <row r="218" spans="2:17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</row>
    <row r="219" spans="2:17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</row>
    <row r="220" spans="2:17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</row>
    <row r="221" spans="2:17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</row>
    <row r="222" spans="2:17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</row>
    <row r="223" spans="2:17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</row>
    <row r="224" spans="2:17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</row>
    <row r="225" spans="2:17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</row>
    <row r="226" spans="2:17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</row>
    <row r="227" spans="2:17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</row>
    <row r="228" spans="2:17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</row>
    <row r="229" spans="2:17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</row>
    <row r="230" spans="2:17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</row>
    <row r="231" spans="2:17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</row>
    <row r="232" spans="2:17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</row>
    <row r="233" spans="2:17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</row>
    <row r="234" spans="2:17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</row>
    <row r="235" spans="2:17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</row>
    <row r="236" spans="2:17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</row>
    <row r="237" spans="2:17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</row>
    <row r="238" spans="2:17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</row>
    <row r="239" spans="2:17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</row>
    <row r="240" spans="2:17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</row>
    <row r="241" spans="2:17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</row>
    <row r="242" spans="2:17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</row>
    <row r="243" spans="2:17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</row>
    <row r="244" spans="2:17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</row>
    <row r="245" spans="2:17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</row>
    <row r="246" spans="2:17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</row>
    <row r="247" spans="2:17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</row>
    <row r="248" spans="2:17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</row>
    <row r="249" spans="2:17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</row>
    <row r="250" spans="2:17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</row>
    <row r="251" spans="2:17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</row>
    <row r="252" spans="2:17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</row>
    <row r="253" spans="2:17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</row>
    <row r="254" spans="2:17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</row>
    <row r="255" spans="2:17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</row>
    <row r="256" spans="2:17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</row>
    <row r="257" spans="2:17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</row>
    <row r="258" spans="2:17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</row>
    <row r="259" spans="2:17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</row>
    <row r="260" spans="2:17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</row>
    <row r="261" spans="2:17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</row>
    <row r="262" spans="2:17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</row>
    <row r="263" spans="2:17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</row>
    <row r="264" spans="2:17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</row>
    <row r="265" spans="2:17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</row>
    <row r="266" spans="2:17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</row>
    <row r="267" spans="2:17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</row>
    <row r="268" spans="2:17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</row>
    <row r="269" spans="2:17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</row>
    <row r="270" spans="2:17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</row>
    <row r="271" spans="2:17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</row>
    <row r="272" spans="2:17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</row>
    <row r="273" spans="2:17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</row>
    <row r="274" spans="2:17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</row>
    <row r="275" spans="2:17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</row>
    <row r="276" spans="2:17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</row>
    <row r="277" spans="2:17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</row>
    <row r="278" spans="2:17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</row>
    <row r="279" spans="2:17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</row>
    <row r="280" spans="2:17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</row>
    <row r="281" spans="2:17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</row>
    <row r="282" spans="2:17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</row>
    <row r="283" spans="2:17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</row>
    <row r="284" spans="2:17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</row>
    <row r="285" spans="2:17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</row>
    <row r="286" spans="2:17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</row>
    <row r="287" spans="2:17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</row>
    <row r="288" spans="2:17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</row>
    <row r="289" spans="2:17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</row>
    <row r="290" spans="2:17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</row>
    <row r="291" spans="2:17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</row>
    <row r="292" spans="2:17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</row>
    <row r="293" spans="2:17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</row>
    <row r="294" spans="2:17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</row>
    <row r="295" spans="2:17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</row>
    <row r="296" spans="2:17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</row>
    <row r="297" spans="2:17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</row>
    <row r="298" spans="2:17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</row>
    <row r="299" spans="2:17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</row>
    <row r="300" spans="2:17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</row>
    <row r="301" spans="2:17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</row>
    <row r="302" spans="2:17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</row>
    <row r="303" spans="2:17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</row>
    <row r="304" spans="2:17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</row>
    <row r="305" spans="2:17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</row>
    <row r="306" spans="2:17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</row>
    <row r="307" spans="2:17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</row>
    <row r="308" spans="2:17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</row>
    <row r="309" spans="2:17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</row>
    <row r="310" spans="2:17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</row>
    <row r="311" spans="2:17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</row>
    <row r="312" spans="2:17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</row>
    <row r="313" spans="2:17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</row>
    <row r="314" spans="2:17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</row>
    <row r="315" spans="2:17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</row>
    <row r="316" spans="2:17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</row>
    <row r="317" spans="2:17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</row>
    <row r="318" spans="2:17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</row>
    <row r="319" spans="2:17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</row>
    <row r="320" spans="2:17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</row>
    <row r="321" spans="2:17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</row>
    <row r="322" spans="2:17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</row>
    <row r="323" spans="2:17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</row>
    <row r="324" spans="2:17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</row>
    <row r="325" spans="2:17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</row>
    <row r="326" spans="2:17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</row>
    <row r="327" spans="2:17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</row>
    <row r="328" spans="2:17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</row>
    <row r="329" spans="2:17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</row>
    <row r="330" spans="2:17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</row>
    <row r="331" spans="2:17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</row>
    <row r="332" spans="2:17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</row>
    <row r="333" spans="2:17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</row>
    <row r="334" spans="2:17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</row>
    <row r="335" spans="2:17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</row>
    <row r="336" spans="2:17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</row>
    <row r="337" spans="2:17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</row>
    <row r="338" spans="2:17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</row>
    <row r="339" spans="2:17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</row>
    <row r="340" spans="2:17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</row>
    <row r="341" spans="2:17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</row>
    <row r="342" spans="2:17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</row>
    <row r="343" spans="2:17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</row>
    <row r="344" spans="2:17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</row>
    <row r="345" spans="2:17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</row>
    <row r="346" spans="2:17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</row>
    <row r="347" spans="2:17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</row>
    <row r="348" spans="2:17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</row>
    <row r="349" spans="2:17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</row>
    <row r="350" spans="2:17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</row>
    <row r="351" spans="2:17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</row>
    <row r="352" spans="2:17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</row>
    <row r="353" spans="2:17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</row>
    <row r="354" spans="2:17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</row>
    <row r="355" spans="2:17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</row>
    <row r="356" spans="2:17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</row>
    <row r="357" spans="2:17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</row>
    <row r="358" spans="2:17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</row>
    <row r="359" spans="2:17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</row>
    <row r="360" spans="2:17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</row>
    <row r="361" spans="2:17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</row>
    <row r="362" spans="2:17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</row>
    <row r="363" spans="2:17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</row>
    <row r="364" spans="2:17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</row>
    <row r="365" spans="2:17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</row>
    <row r="366" spans="2:17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</row>
    <row r="367" spans="2:17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</row>
    <row r="368" spans="2:17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</row>
    <row r="369" spans="2:17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</row>
    <row r="370" spans="2:17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</row>
    <row r="371" spans="2:17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</row>
    <row r="372" spans="2:17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</row>
    <row r="373" spans="2:17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</row>
    <row r="374" spans="2:17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</row>
    <row r="375" spans="2:17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</row>
    <row r="376" spans="2:17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</row>
    <row r="377" spans="2:17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</row>
    <row r="378" spans="2:17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</row>
    <row r="379" spans="2:17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</row>
    <row r="380" spans="2:17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</row>
    <row r="381" spans="2:17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</row>
    <row r="382" spans="2:17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</row>
    <row r="383" spans="2:17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</row>
    <row r="384" spans="2:17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</row>
    <row r="385" spans="2:17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</row>
    <row r="386" spans="2:17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</row>
    <row r="387" spans="2:17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</row>
    <row r="388" spans="2:17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</row>
    <row r="389" spans="2:17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</row>
    <row r="390" spans="2:17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</row>
    <row r="391" spans="2:17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</row>
    <row r="392" spans="2:17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</row>
    <row r="393" spans="2:17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</row>
    <row r="394" spans="2:17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</row>
    <row r="395" spans="2:17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</row>
    <row r="396" spans="2:17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</row>
    <row r="397" spans="2:17">
      <c r="B397" s="100"/>
      <c r="C397" s="100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</row>
    <row r="398" spans="2:17">
      <c r="B398" s="100"/>
      <c r="C398" s="100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</row>
    <row r="399" spans="2:17">
      <c r="B399" s="100"/>
      <c r="C399" s="100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</row>
    <row r="400" spans="2:17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</row>
    <row r="401" spans="2:17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</row>
    <row r="402" spans="2:17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</row>
    <row r="403" spans="2:17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</row>
    <row r="404" spans="2:17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</row>
    <row r="405" spans="2:17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</row>
    <row r="406" spans="2:17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</row>
    <row r="407" spans="2:17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</row>
    <row r="408" spans="2:17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</row>
    <row r="409" spans="2:17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</row>
    <row r="410" spans="2:17">
      <c r="B410" s="100"/>
      <c r="C410" s="100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</row>
    <row r="411" spans="2:17">
      <c r="B411" s="100"/>
      <c r="C411" s="100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</row>
    <row r="412" spans="2:17">
      <c r="B412" s="100"/>
      <c r="C412" s="100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</row>
    <row r="413" spans="2:17">
      <c r="B413" s="100"/>
      <c r="C413" s="100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</row>
    <row r="414" spans="2:17">
      <c r="B414" s="100"/>
      <c r="C414" s="100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</row>
    <row r="415" spans="2:17">
      <c r="B415" s="100"/>
      <c r="C415" s="100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</row>
    <row r="416" spans="2:17">
      <c r="B416" s="100"/>
      <c r="C416" s="100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</row>
    <row r="417" spans="2:17">
      <c r="B417" s="100"/>
      <c r="C417" s="100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</row>
    <row r="418" spans="2:17">
      <c r="B418" s="100"/>
      <c r="C418" s="100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</row>
    <row r="419" spans="2:17">
      <c r="B419" s="100"/>
      <c r="C419" s="100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</row>
    <row r="420" spans="2:17">
      <c r="B420" s="100"/>
      <c r="C420" s="100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</row>
    <row r="421" spans="2:17">
      <c r="B421" s="100"/>
      <c r="C421" s="100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</row>
    <row r="422" spans="2:17">
      <c r="B422" s="100"/>
      <c r="C422" s="100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</row>
    <row r="423" spans="2:17">
      <c r="B423" s="100"/>
      <c r="C423" s="100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</row>
    <row r="424" spans="2:17">
      <c r="B424" s="100"/>
      <c r="C424" s="100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</row>
    <row r="425" spans="2:17">
      <c r="B425" s="100"/>
      <c r="C425" s="100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</row>
    <row r="426" spans="2:17">
      <c r="B426" s="100"/>
      <c r="C426" s="100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</row>
    <row r="427" spans="2:17">
      <c r="B427" s="100"/>
      <c r="C427" s="100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</row>
    <row r="428" spans="2:17">
      <c r="B428" s="100"/>
      <c r="C428" s="100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</row>
    <row r="429" spans="2:17">
      <c r="B429" s="100"/>
      <c r="C429" s="100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</row>
    <row r="430" spans="2:17">
      <c r="B430" s="100"/>
      <c r="C430" s="100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</row>
    <row r="431" spans="2:17">
      <c r="B431" s="100"/>
      <c r="C431" s="100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</row>
    <row r="432" spans="2:17">
      <c r="B432" s="100"/>
      <c r="C432" s="100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</row>
    <row r="433" spans="2:17">
      <c r="B433" s="100"/>
      <c r="C433" s="100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</row>
    <row r="434" spans="2:17">
      <c r="B434" s="100"/>
      <c r="C434" s="100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</row>
    <row r="435" spans="2:17">
      <c r="B435" s="100"/>
      <c r="C435" s="100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</row>
    <row r="436" spans="2:17">
      <c r="B436" s="100"/>
      <c r="C436" s="100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</row>
    <row r="437" spans="2:17">
      <c r="B437" s="100"/>
      <c r="C437" s="100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</row>
    <row r="438" spans="2:17">
      <c r="B438" s="100"/>
      <c r="C438" s="100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</row>
    <row r="439" spans="2:17">
      <c r="B439" s="100"/>
      <c r="C439" s="100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</row>
    <row r="440" spans="2:17">
      <c r="B440" s="100"/>
      <c r="C440" s="100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</row>
    <row r="441" spans="2:17">
      <c r="B441" s="100"/>
      <c r="C441" s="100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</row>
    <row r="442" spans="2:17">
      <c r="B442" s="100"/>
      <c r="C442" s="100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</row>
    <row r="443" spans="2:17">
      <c r="B443" s="100"/>
      <c r="C443" s="100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</row>
    <row r="444" spans="2:17">
      <c r="B444" s="100"/>
      <c r="C444" s="100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</row>
    <row r="445" spans="2:17">
      <c r="B445" s="100"/>
      <c r="C445" s="100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</row>
    <row r="446" spans="2:17">
      <c r="B446" s="100"/>
      <c r="C446" s="100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</row>
    <row r="447" spans="2:17">
      <c r="B447" s="100"/>
      <c r="C447" s="100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</row>
    <row r="448" spans="2:17">
      <c r="B448" s="100"/>
      <c r="C448" s="100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</row>
    <row r="449" spans="2:17">
      <c r="B449" s="100"/>
      <c r="C449" s="100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</row>
    <row r="450" spans="2:17">
      <c r="B450" s="100"/>
      <c r="C450" s="100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</row>
    <row r="451" spans="2:17">
      <c r="B451" s="100"/>
      <c r="C451" s="100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</row>
    <row r="452" spans="2:17">
      <c r="B452" s="100"/>
      <c r="C452" s="100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</row>
    <row r="453" spans="2:17">
      <c r="B453" s="100"/>
      <c r="C453" s="100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</row>
    <row r="454" spans="2:17">
      <c r="B454" s="100"/>
      <c r="C454" s="100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</row>
    <row r="455" spans="2:17">
      <c r="B455" s="100"/>
      <c r="C455" s="100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</row>
    <row r="456" spans="2:17">
      <c r="B456" s="100"/>
      <c r="C456" s="100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</row>
    <row r="457" spans="2:17">
      <c r="B457" s="100"/>
      <c r="C457" s="100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</row>
    <row r="458" spans="2:17">
      <c r="B458" s="100"/>
      <c r="C458" s="100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</row>
    <row r="459" spans="2:17">
      <c r="B459" s="100"/>
      <c r="C459" s="100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</row>
    <row r="460" spans="2:17">
      <c r="B460" s="100"/>
      <c r="C460" s="100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</row>
    <row r="461" spans="2:17">
      <c r="B461" s="100"/>
      <c r="C461" s="100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</row>
    <row r="462" spans="2:17">
      <c r="B462" s="100"/>
      <c r="C462" s="100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</row>
    <row r="463" spans="2:17">
      <c r="B463" s="100"/>
      <c r="C463" s="100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</row>
    <row r="464" spans="2:17">
      <c r="B464" s="100"/>
      <c r="C464" s="100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</row>
    <row r="465" spans="2:17">
      <c r="B465" s="100"/>
      <c r="C465" s="100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</row>
    <row r="466" spans="2:17">
      <c r="B466" s="100"/>
      <c r="C466" s="100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</row>
    <row r="467" spans="2:17">
      <c r="B467" s="100"/>
      <c r="C467" s="100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</row>
    <row r="468" spans="2:17">
      <c r="B468" s="100"/>
      <c r="C468" s="100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</row>
    <row r="469" spans="2:17">
      <c r="B469" s="100"/>
      <c r="C469" s="100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</row>
    <row r="470" spans="2:17">
      <c r="B470" s="100"/>
      <c r="C470" s="100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</row>
    <row r="471" spans="2:17">
      <c r="B471" s="100"/>
      <c r="C471" s="100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</row>
    <row r="472" spans="2:17">
      <c r="B472" s="100"/>
      <c r="C472" s="100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</row>
    <row r="473" spans="2:17">
      <c r="B473" s="100"/>
      <c r="C473" s="100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</row>
    <row r="474" spans="2:17">
      <c r="B474" s="100"/>
      <c r="C474" s="100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</row>
    <row r="475" spans="2:17">
      <c r="B475" s="100"/>
      <c r="C475" s="100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</row>
    <row r="476" spans="2:17">
      <c r="B476" s="100"/>
      <c r="C476" s="100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</row>
    <row r="477" spans="2:17">
      <c r="B477" s="100"/>
      <c r="C477" s="100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</row>
    <row r="478" spans="2:17">
      <c r="B478" s="100"/>
      <c r="C478" s="100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</row>
    <row r="479" spans="2:17">
      <c r="B479" s="100"/>
      <c r="C479" s="100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</row>
    <row r="480" spans="2:17">
      <c r="B480" s="100"/>
      <c r="C480" s="100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</row>
    <row r="481" spans="2:17">
      <c r="B481" s="100"/>
      <c r="C481" s="100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</row>
    <row r="482" spans="2:17">
      <c r="B482" s="100"/>
      <c r="C482" s="100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</row>
    <row r="483" spans="2:17">
      <c r="B483" s="100"/>
      <c r="C483" s="100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</row>
    <row r="484" spans="2:17">
      <c r="B484" s="100"/>
      <c r="C484" s="100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</row>
    <row r="485" spans="2:17">
      <c r="B485" s="100"/>
      <c r="C485" s="100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</row>
    <row r="486" spans="2:17">
      <c r="B486" s="100"/>
      <c r="C486" s="100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</row>
    <row r="487" spans="2:17">
      <c r="B487" s="100"/>
      <c r="C487" s="100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</row>
    <row r="488" spans="2:17">
      <c r="B488" s="100"/>
      <c r="C488" s="100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</row>
    <row r="489" spans="2:17">
      <c r="B489" s="100"/>
      <c r="C489" s="100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</row>
    <row r="490" spans="2:17">
      <c r="B490" s="100"/>
      <c r="C490" s="100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</row>
    <row r="491" spans="2:17">
      <c r="B491" s="100"/>
      <c r="C491" s="100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</row>
    <row r="492" spans="2:17">
      <c r="B492" s="100"/>
      <c r="C492" s="100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</row>
    <row r="493" spans="2:17">
      <c r="B493" s="100"/>
      <c r="C493" s="100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</row>
    <row r="494" spans="2:17">
      <c r="B494" s="100"/>
      <c r="C494" s="100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</row>
    <row r="495" spans="2:17">
      <c r="B495" s="100"/>
      <c r="C495" s="100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</row>
    <row r="496" spans="2:17">
      <c r="B496" s="100"/>
      <c r="C496" s="100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</row>
    <row r="497" spans="2:17">
      <c r="B497" s="100"/>
      <c r="C497" s="100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</row>
    <row r="498" spans="2:17">
      <c r="B498" s="100"/>
      <c r="C498" s="100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</row>
    <row r="499" spans="2:17">
      <c r="B499" s="100"/>
      <c r="C499" s="100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</row>
    <row r="500" spans="2:17">
      <c r="B500" s="100"/>
      <c r="C500" s="100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</row>
    <row r="501" spans="2:17">
      <c r="B501" s="100"/>
      <c r="C501" s="100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</row>
    <row r="502" spans="2:17">
      <c r="B502" s="100"/>
      <c r="C502" s="100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</row>
    <row r="503" spans="2:17">
      <c r="B503" s="100"/>
      <c r="C503" s="100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</row>
    <row r="504" spans="2:17">
      <c r="B504" s="100"/>
      <c r="C504" s="100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</row>
    <row r="505" spans="2:17">
      <c r="B505" s="100"/>
      <c r="C505" s="100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</row>
    <row r="506" spans="2:17">
      <c r="B506" s="100"/>
      <c r="C506" s="100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</row>
    <row r="507" spans="2:17">
      <c r="B507" s="100"/>
      <c r="C507" s="100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</row>
    <row r="508" spans="2:17">
      <c r="B508" s="100"/>
      <c r="C508" s="100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</row>
    <row r="509" spans="2:17">
      <c r="B509" s="100"/>
      <c r="C509" s="100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</row>
    <row r="510" spans="2:17">
      <c r="B510" s="100"/>
      <c r="C510" s="100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</row>
    <row r="511" spans="2:17">
      <c r="B511" s="100"/>
      <c r="C511" s="100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</row>
    <row r="512" spans="2:17">
      <c r="B512" s="100"/>
      <c r="C512" s="100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</row>
    <row r="513" spans="2:17">
      <c r="B513" s="100"/>
      <c r="C513" s="100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</row>
    <row r="514" spans="2:17">
      <c r="B514" s="100"/>
      <c r="C514" s="100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</row>
    <row r="515" spans="2:17">
      <c r="B515" s="100"/>
      <c r="C515" s="100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</row>
    <row r="516" spans="2:17">
      <c r="B516" s="100"/>
      <c r="C516" s="100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</row>
    <row r="517" spans="2:17">
      <c r="B517" s="100"/>
      <c r="C517" s="100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</row>
    <row r="518" spans="2:17">
      <c r="B518" s="100"/>
      <c r="C518" s="100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</row>
    <row r="519" spans="2:17">
      <c r="B519" s="100"/>
      <c r="C519" s="100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</row>
    <row r="520" spans="2:17">
      <c r="B520" s="100"/>
      <c r="C520" s="100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</row>
    <row r="521" spans="2:17">
      <c r="B521" s="100"/>
      <c r="C521" s="100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</row>
    <row r="522" spans="2:17">
      <c r="B522" s="100"/>
      <c r="C522" s="100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</row>
    <row r="523" spans="2:17">
      <c r="B523" s="100"/>
      <c r="C523" s="100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</row>
    <row r="524" spans="2:17">
      <c r="B524" s="100"/>
      <c r="C524" s="100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</row>
    <row r="525" spans="2:17">
      <c r="B525" s="100"/>
      <c r="C525" s="100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</row>
    <row r="526" spans="2:17">
      <c r="B526" s="100"/>
      <c r="C526" s="100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</row>
    <row r="527" spans="2:17">
      <c r="B527" s="100"/>
      <c r="C527" s="100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</row>
    <row r="528" spans="2:17">
      <c r="B528" s="100"/>
      <c r="C528" s="100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</row>
    <row r="529" spans="2:17">
      <c r="B529" s="100"/>
      <c r="C529" s="100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</row>
    <row r="530" spans="2:17">
      <c r="B530" s="100"/>
      <c r="C530" s="100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</row>
    <row r="531" spans="2:17">
      <c r="B531" s="100"/>
      <c r="C531" s="100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</row>
    <row r="532" spans="2:17">
      <c r="B532" s="100"/>
      <c r="C532" s="100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</row>
    <row r="533" spans="2:17">
      <c r="B533" s="100"/>
      <c r="C533" s="100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</row>
    <row r="534" spans="2:17">
      <c r="B534" s="100"/>
      <c r="C534" s="100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</row>
    <row r="535" spans="2:17">
      <c r="B535" s="100"/>
      <c r="C535" s="100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</row>
    <row r="536" spans="2:17">
      <c r="B536" s="100"/>
      <c r="C536" s="100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</row>
    <row r="537" spans="2:17">
      <c r="B537" s="100"/>
      <c r="C537" s="100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</row>
    <row r="538" spans="2:17">
      <c r="B538" s="100"/>
      <c r="C538" s="100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</row>
    <row r="539" spans="2:17">
      <c r="B539" s="100"/>
      <c r="C539" s="100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</row>
    <row r="540" spans="2:17">
      <c r="B540" s="100"/>
      <c r="C540" s="100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</row>
    <row r="541" spans="2:17">
      <c r="B541" s="100"/>
      <c r="C541" s="100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</row>
    <row r="542" spans="2:17">
      <c r="B542" s="100"/>
      <c r="C542" s="100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</row>
    <row r="543" spans="2:17">
      <c r="B543" s="100"/>
      <c r="C543" s="100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</row>
    <row r="544" spans="2:17">
      <c r="B544" s="100"/>
      <c r="C544" s="100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</row>
    <row r="545" spans="2:17">
      <c r="B545" s="100"/>
      <c r="C545" s="100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</row>
    <row r="546" spans="2:17">
      <c r="B546" s="100"/>
      <c r="C546" s="100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</row>
    <row r="547" spans="2:17">
      <c r="B547" s="100"/>
      <c r="C547" s="100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</row>
    <row r="548" spans="2:17">
      <c r="B548" s="100"/>
      <c r="C548" s="100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</row>
    <row r="549" spans="2:17">
      <c r="B549" s="100"/>
      <c r="C549" s="100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</row>
    <row r="550" spans="2:17">
      <c r="B550" s="100"/>
      <c r="C550" s="100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</row>
    <row r="551" spans="2:17">
      <c r="B551" s="100"/>
      <c r="C551" s="100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</row>
    <row r="552" spans="2:17">
      <c r="B552" s="100"/>
      <c r="C552" s="100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</row>
    <row r="553" spans="2:17">
      <c r="B553" s="100"/>
      <c r="C553" s="100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</row>
    <row r="554" spans="2:17">
      <c r="B554" s="100"/>
      <c r="C554" s="100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</row>
    <row r="555" spans="2:17">
      <c r="B555" s="100"/>
      <c r="C555" s="100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</row>
    <row r="556" spans="2:17">
      <c r="B556" s="100"/>
      <c r="C556" s="100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</row>
    <row r="557" spans="2:17">
      <c r="B557" s="100"/>
      <c r="C557" s="100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</row>
    <row r="558" spans="2:17">
      <c r="B558" s="100"/>
      <c r="C558" s="100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</row>
    <row r="559" spans="2:17">
      <c r="D559" s="1"/>
    </row>
    <row r="560" spans="2:17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</sheetData>
  <sheetProtection sheet="1" objects="1" scenarios="1"/>
  <mergeCells count="2">
    <mergeCell ref="B6:Q6"/>
    <mergeCell ref="B7:Q7"/>
  </mergeCells>
  <phoneticPr fontId="3" type="noConversion"/>
  <conditionalFormatting sqref="B16:B110">
    <cfRule type="cellIs" dxfId="5" priority="1" operator="equal">
      <formula>"NR3"</formula>
    </cfRule>
  </conditionalFormatting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2">
    <tabColor indexed="52"/>
    <pageSetUpPr fitToPage="1"/>
  </sheetPr>
  <dimension ref="B1:R1066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6.5703125" style="2" bestFit="1" customWidth="1"/>
    <col min="6" max="6" width="4.5703125" style="1" bestFit="1" customWidth="1"/>
    <col min="7" max="7" width="7.140625" style="1" bestFit="1" customWidth="1"/>
    <col min="8" max="8" width="7.85546875" style="1" bestFit="1" customWidth="1"/>
    <col min="9" max="9" width="5.140625" style="1" bestFit="1" customWidth="1"/>
    <col min="10" max="10" width="4.5703125" style="1" bestFit="1" customWidth="1"/>
    <col min="11" max="11" width="5.28515625" style="1" bestFit="1" customWidth="1"/>
    <col min="12" max="12" width="6.7109375" style="1" bestFit="1" customWidth="1"/>
    <col min="13" max="13" width="7.5703125" style="1" bestFit="1" customWidth="1"/>
    <col min="14" max="14" width="7" style="1" bestFit="1" customWidth="1"/>
    <col min="15" max="15" width="6.42578125" style="1" bestFit="1" customWidth="1"/>
    <col min="16" max="16" width="8" style="1" bestFit="1" customWidth="1"/>
    <col min="17" max="17" width="10" style="1" bestFit="1" customWidth="1"/>
    <col min="18" max="18" width="9" style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6.25" customHeight="1">
      <c r="B6" s="120" t="s">
        <v>154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2"/>
    </row>
    <row r="7" spans="2:18" s="3" customFormat="1" ht="78.75">
      <c r="B7" s="47" t="s">
        <v>95</v>
      </c>
      <c r="C7" s="48" t="s">
        <v>166</v>
      </c>
      <c r="D7" s="48" t="s">
        <v>34</v>
      </c>
      <c r="E7" s="48" t="s">
        <v>96</v>
      </c>
      <c r="F7" s="48" t="s">
        <v>14</v>
      </c>
      <c r="G7" s="48" t="s">
        <v>83</v>
      </c>
      <c r="H7" s="48" t="s">
        <v>50</v>
      </c>
      <c r="I7" s="48" t="s">
        <v>17</v>
      </c>
      <c r="J7" s="48" t="s">
        <v>200</v>
      </c>
      <c r="K7" s="48" t="s">
        <v>82</v>
      </c>
      <c r="L7" s="48" t="s">
        <v>30</v>
      </c>
      <c r="M7" s="48" t="s">
        <v>18</v>
      </c>
      <c r="N7" s="48" t="s">
        <v>179</v>
      </c>
      <c r="O7" s="48" t="s">
        <v>178</v>
      </c>
      <c r="P7" s="48" t="s">
        <v>90</v>
      </c>
      <c r="Q7" s="48" t="s">
        <v>127</v>
      </c>
      <c r="R7" s="50" t="s">
        <v>129</v>
      </c>
    </row>
    <row r="8" spans="2:18" s="3" customFormat="1" ht="24" customHeight="1">
      <c r="B8" s="14"/>
      <c r="C8" s="57"/>
      <c r="D8" s="15"/>
      <c r="E8" s="15"/>
      <c r="F8" s="15"/>
      <c r="G8" s="15" t="s">
        <v>21</v>
      </c>
      <c r="H8" s="15"/>
      <c r="I8" s="15" t="s">
        <v>20</v>
      </c>
      <c r="J8" s="15"/>
      <c r="K8" s="15"/>
      <c r="L8" s="15" t="s">
        <v>19</v>
      </c>
      <c r="M8" s="15" t="s">
        <v>19</v>
      </c>
      <c r="N8" s="15" t="s">
        <v>186</v>
      </c>
      <c r="O8" s="15"/>
      <c r="P8" s="15" t="s">
        <v>182</v>
      </c>
      <c r="Q8" s="15" t="s">
        <v>19</v>
      </c>
      <c r="R8" s="16" t="s">
        <v>19</v>
      </c>
    </row>
    <row r="9" spans="2:18" s="4" customFormat="1" ht="18" customHeight="1">
      <c r="B9" s="17"/>
      <c r="C9" s="12" t="s">
        <v>0</v>
      </c>
      <c r="D9" s="12" t="s">
        <v>1</v>
      </c>
      <c r="E9" s="12" t="s">
        <v>2</v>
      </c>
      <c r="F9" s="12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8" t="s">
        <v>13</v>
      </c>
      <c r="Q9" s="18" t="s">
        <v>92</v>
      </c>
      <c r="R9" s="19" t="s">
        <v>93</v>
      </c>
    </row>
    <row r="10" spans="2:18" s="4" customFormat="1" ht="18" customHeight="1">
      <c r="B10" s="112" t="s">
        <v>1274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116"/>
      <c r="P10" s="113">
        <v>0</v>
      </c>
      <c r="Q10" s="68"/>
      <c r="R10" s="68"/>
    </row>
    <row r="11" spans="2:18" ht="21.75" customHeight="1">
      <c r="B11" s="10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</row>
    <row r="12" spans="2:18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2:18">
      <c r="B13" s="10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</row>
    <row r="14" spans="2:18">
      <c r="B14" s="10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</row>
    <row r="15" spans="2:18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</row>
    <row r="16" spans="2:18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</row>
    <row r="17" spans="2:18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</row>
    <row r="18" spans="2:18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</row>
    <row r="19" spans="2:18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</row>
    <row r="20" spans="2:18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</row>
    <row r="21" spans="2:18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</row>
    <row r="22" spans="2:18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100"/>
      <c r="C110" s="100"/>
      <c r="D110" s="100"/>
      <c r="E110" s="100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</row>
    <row r="111" spans="2:18">
      <c r="B111" s="100"/>
      <c r="C111" s="100"/>
      <c r="D111" s="100"/>
      <c r="E111" s="100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</row>
    <row r="112" spans="2:18">
      <c r="B112" s="100"/>
      <c r="C112" s="100"/>
      <c r="D112" s="100"/>
      <c r="E112" s="100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</row>
    <row r="113" spans="2:18">
      <c r="B113" s="100"/>
      <c r="C113" s="100"/>
      <c r="D113" s="100"/>
      <c r="E113" s="100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</row>
    <row r="114" spans="2:18">
      <c r="B114" s="100"/>
      <c r="C114" s="100"/>
      <c r="D114" s="100"/>
      <c r="E114" s="100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</row>
    <row r="115" spans="2:18">
      <c r="B115" s="100"/>
      <c r="C115" s="100"/>
      <c r="D115" s="100"/>
      <c r="E115" s="100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</row>
    <row r="116" spans="2:18">
      <c r="B116" s="100"/>
      <c r="C116" s="100"/>
      <c r="D116" s="100"/>
      <c r="E116" s="100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</row>
    <row r="117" spans="2:18">
      <c r="B117" s="100"/>
      <c r="C117" s="100"/>
      <c r="D117" s="100"/>
      <c r="E117" s="100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</row>
    <row r="118" spans="2:18">
      <c r="B118" s="100"/>
      <c r="C118" s="100"/>
      <c r="D118" s="100"/>
      <c r="E118" s="100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</row>
    <row r="119" spans="2:18">
      <c r="B119" s="100"/>
      <c r="C119" s="100"/>
      <c r="D119" s="100"/>
      <c r="E119" s="100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</row>
    <row r="120" spans="2:18">
      <c r="B120" s="100"/>
      <c r="C120" s="100"/>
      <c r="D120" s="100"/>
      <c r="E120" s="100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</row>
    <row r="121" spans="2:18">
      <c r="B121" s="100"/>
      <c r="C121" s="100"/>
      <c r="D121" s="100"/>
      <c r="E121" s="100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</row>
    <row r="122" spans="2:18">
      <c r="B122" s="100"/>
      <c r="C122" s="100"/>
      <c r="D122" s="100"/>
      <c r="E122" s="100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2:18">
      <c r="B123" s="100"/>
      <c r="C123" s="100"/>
      <c r="D123" s="100"/>
      <c r="E123" s="100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  <row r="124" spans="2:18">
      <c r="B124" s="100"/>
      <c r="C124" s="100"/>
      <c r="D124" s="100"/>
      <c r="E124" s="100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</row>
    <row r="125" spans="2:18">
      <c r="B125" s="100"/>
      <c r="C125" s="100"/>
      <c r="D125" s="100"/>
      <c r="E125" s="100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2:18">
      <c r="B126" s="100"/>
      <c r="C126" s="100"/>
      <c r="D126" s="100"/>
      <c r="E126" s="100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</row>
    <row r="127" spans="2:18">
      <c r="B127" s="100"/>
      <c r="C127" s="100"/>
      <c r="D127" s="100"/>
      <c r="E127" s="100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</row>
    <row r="128" spans="2:18">
      <c r="B128" s="100"/>
      <c r="C128" s="100"/>
      <c r="D128" s="100"/>
      <c r="E128" s="100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</row>
    <row r="129" spans="2:18">
      <c r="B129" s="100"/>
      <c r="C129" s="100"/>
      <c r="D129" s="100"/>
      <c r="E129" s="100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</row>
    <row r="130" spans="2:18">
      <c r="B130" s="100"/>
      <c r="C130" s="100"/>
      <c r="D130" s="100"/>
      <c r="E130" s="100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</row>
    <row r="131" spans="2:18">
      <c r="B131" s="100"/>
      <c r="C131" s="100"/>
      <c r="D131" s="100"/>
      <c r="E131" s="100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</row>
    <row r="132" spans="2:18">
      <c r="B132" s="100"/>
      <c r="C132" s="100"/>
      <c r="D132" s="100"/>
      <c r="E132" s="100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</row>
    <row r="133" spans="2:18">
      <c r="B133" s="100"/>
      <c r="C133" s="100"/>
      <c r="D133" s="100"/>
      <c r="E133" s="100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</row>
    <row r="134" spans="2:18">
      <c r="B134" s="100"/>
      <c r="C134" s="100"/>
      <c r="D134" s="100"/>
      <c r="E134" s="100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</row>
    <row r="135" spans="2:18">
      <c r="B135" s="100"/>
      <c r="C135" s="100"/>
      <c r="D135" s="100"/>
      <c r="E135" s="100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</row>
    <row r="136" spans="2:18">
      <c r="B136" s="100"/>
      <c r="C136" s="100"/>
      <c r="D136" s="100"/>
      <c r="E136" s="100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</row>
    <row r="137" spans="2:18">
      <c r="B137" s="100"/>
      <c r="C137" s="100"/>
      <c r="D137" s="100"/>
      <c r="E137" s="100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</row>
    <row r="138" spans="2:18">
      <c r="B138" s="100"/>
      <c r="C138" s="100"/>
      <c r="D138" s="100"/>
      <c r="E138" s="100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</row>
    <row r="139" spans="2:18">
      <c r="B139" s="100"/>
      <c r="C139" s="100"/>
      <c r="D139" s="100"/>
      <c r="E139" s="100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</row>
    <row r="140" spans="2:18">
      <c r="B140" s="100"/>
      <c r="C140" s="100"/>
      <c r="D140" s="100"/>
      <c r="E140" s="100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1" spans="2:18">
      <c r="B141" s="100"/>
      <c r="C141" s="100"/>
      <c r="D141" s="100"/>
      <c r="E141" s="100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</row>
    <row r="142" spans="2:18">
      <c r="B142" s="100"/>
      <c r="C142" s="100"/>
      <c r="D142" s="100"/>
      <c r="E142" s="100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</row>
    <row r="143" spans="2:18">
      <c r="B143" s="100"/>
      <c r="C143" s="100"/>
      <c r="D143" s="100"/>
      <c r="E143" s="100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</row>
    <row r="144" spans="2:18">
      <c r="B144" s="100"/>
      <c r="C144" s="100"/>
      <c r="D144" s="100"/>
      <c r="E144" s="100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</row>
    <row r="145" spans="2:18">
      <c r="B145" s="100"/>
      <c r="C145" s="100"/>
      <c r="D145" s="100"/>
      <c r="E145" s="100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</row>
    <row r="146" spans="2:18">
      <c r="B146" s="100"/>
      <c r="C146" s="100"/>
      <c r="D146" s="100"/>
      <c r="E146" s="100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</row>
    <row r="147" spans="2:18">
      <c r="B147" s="100"/>
      <c r="C147" s="100"/>
      <c r="D147" s="100"/>
      <c r="E147" s="100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</row>
    <row r="148" spans="2:18">
      <c r="B148" s="100"/>
      <c r="C148" s="100"/>
      <c r="D148" s="100"/>
      <c r="E148" s="100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</row>
    <row r="149" spans="2:18">
      <c r="B149" s="100"/>
      <c r="C149" s="100"/>
      <c r="D149" s="100"/>
      <c r="E149" s="100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</row>
    <row r="150" spans="2:18">
      <c r="B150" s="100"/>
      <c r="C150" s="100"/>
      <c r="D150" s="100"/>
      <c r="E150" s="100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</row>
    <row r="151" spans="2:18">
      <c r="B151" s="100"/>
      <c r="C151" s="100"/>
      <c r="D151" s="100"/>
      <c r="E151" s="100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</row>
    <row r="152" spans="2:18">
      <c r="B152" s="100"/>
      <c r="C152" s="100"/>
      <c r="D152" s="100"/>
      <c r="E152" s="100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spans="2:18">
      <c r="B153" s="100"/>
      <c r="C153" s="100"/>
      <c r="D153" s="100"/>
      <c r="E153" s="100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</row>
    <row r="154" spans="2:18">
      <c r="B154" s="100"/>
      <c r="C154" s="100"/>
      <c r="D154" s="100"/>
      <c r="E154" s="100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2:18">
      <c r="B155" s="100"/>
      <c r="C155" s="100"/>
      <c r="D155" s="100"/>
      <c r="E155" s="100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</row>
    <row r="156" spans="2:18">
      <c r="B156" s="100"/>
      <c r="C156" s="100"/>
      <c r="D156" s="100"/>
      <c r="E156" s="100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</row>
    <row r="157" spans="2:18">
      <c r="B157" s="100"/>
      <c r="C157" s="100"/>
      <c r="D157" s="100"/>
      <c r="E157" s="100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spans="2:18">
      <c r="B158" s="100"/>
      <c r="C158" s="100"/>
      <c r="D158" s="100"/>
      <c r="E158" s="100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</row>
    <row r="159" spans="2:18">
      <c r="B159" s="100"/>
      <c r="C159" s="100"/>
      <c r="D159" s="100"/>
      <c r="E159" s="100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</row>
    <row r="160" spans="2:18">
      <c r="B160" s="100"/>
      <c r="C160" s="100"/>
      <c r="D160" s="100"/>
      <c r="E160" s="100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</row>
    <row r="161" spans="2:18">
      <c r="B161" s="100"/>
      <c r="C161" s="100"/>
      <c r="D161" s="100"/>
      <c r="E161" s="100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2" spans="2:18">
      <c r="B162" s="100"/>
      <c r="C162" s="100"/>
      <c r="D162" s="100"/>
      <c r="E162" s="100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</row>
    <row r="163" spans="2:18">
      <c r="B163" s="100"/>
      <c r="C163" s="100"/>
      <c r="D163" s="100"/>
      <c r="E163" s="100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4" spans="2:18">
      <c r="B164" s="100"/>
      <c r="C164" s="100"/>
      <c r="D164" s="100"/>
      <c r="E164" s="100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2:18">
      <c r="B165" s="100"/>
      <c r="C165" s="100"/>
      <c r="D165" s="100"/>
      <c r="E165" s="100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2:18">
      <c r="B166" s="100"/>
      <c r="C166" s="100"/>
      <c r="D166" s="100"/>
      <c r="E166" s="100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2:18">
      <c r="B167" s="100"/>
      <c r="C167" s="100"/>
      <c r="D167" s="100"/>
      <c r="E167" s="100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68" spans="2:18">
      <c r="B168" s="100"/>
      <c r="C168" s="100"/>
      <c r="D168" s="100"/>
      <c r="E168" s="100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2:18">
      <c r="B169" s="100"/>
      <c r="C169" s="100"/>
      <c r="D169" s="100"/>
      <c r="E169" s="100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</row>
    <row r="170" spans="2:18">
      <c r="B170" s="100"/>
      <c r="C170" s="100"/>
      <c r="D170" s="100"/>
      <c r="E170" s="100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</row>
    <row r="171" spans="2:18">
      <c r="B171" s="100"/>
      <c r="C171" s="100"/>
      <c r="D171" s="100"/>
      <c r="E171" s="100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</row>
    <row r="172" spans="2:18">
      <c r="B172" s="100"/>
      <c r="C172" s="100"/>
      <c r="D172" s="100"/>
      <c r="E172" s="100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</row>
    <row r="173" spans="2:18">
      <c r="B173" s="100"/>
      <c r="C173" s="100"/>
      <c r="D173" s="100"/>
      <c r="E173" s="100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</row>
    <row r="174" spans="2:18">
      <c r="B174" s="100"/>
      <c r="C174" s="100"/>
      <c r="D174" s="100"/>
      <c r="E174" s="100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</row>
    <row r="175" spans="2:18">
      <c r="B175" s="100"/>
      <c r="C175" s="100"/>
      <c r="D175" s="100"/>
      <c r="E175" s="100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2:18">
      <c r="B176" s="100"/>
      <c r="C176" s="100"/>
      <c r="D176" s="100"/>
      <c r="E176" s="100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spans="2:18">
      <c r="B177" s="100"/>
      <c r="C177" s="100"/>
      <c r="D177" s="100"/>
      <c r="E177" s="100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8" spans="2:18">
      <c r="B178" s="100"/>
      <c r="C178" s="100"/>
      <c r="D178" s="100"/>
      <c r="E178" s="100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</row>
    <row r="179" spans="2:18">
      <c r="B179" s="100"/>
      <c r="C179" s="100"/>
      <c r="D179" s="100"/>
      <c r="E179" s="100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0" spans="2:18">
      <c r="B180" s="100"/>
      <c r="C180" s="100"/>
      <c r="D180" s="100"/>
      <c r="E180" s="100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</row>
    <row r="181" spans="2:18">
      <c r="B181" s="100"/>
      <c r="C181" s="100"/>
      <c r="D181" s="100"/>
      <c r="E181" s="100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2" spans="2:18">
      <c r="B182" s="100"/>
      <c r="C182" s="100"/>
      <c r="D182" s="100"/>
      <c r="E182" s="100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</row>
    <row r="183" spans="2:18">
      <c r="B183" s="100"/>
      <c r="C183" s="100"/>
      <c r="D183" s="100"/>
      <c r="E183" s="100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2:18">
      <c r="B184" s="100"/>
      <c r="C184" s="100"/>
      <c r="D184" s="100"/>
      <c r="E184" s="100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</row>
    <row r="185" spans="2:18">
      <c r="B185" s="100"/>
      <c r="C185" s="100"/>
      <c r="D185" s="100"/>
      <c r="E185" s="100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  <row r="186" spans="2:18">
      <c r="B186" s="100"/>
      <c r="C186" s="100"/>
      <c r="D186" s="100"/>
      <c r="E186" s="100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</row>
    <row r="187" spans="2:18">
      <c r="B187" s="100"/>
      <c r="C187" s="100"/>
      <c r="D187" s="100"/>
      <c r="E187" s="100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2:18">
      <c r="B188" s="100"/>
      <c r="C188" s="100"/>
      <c r="D188" s="100"/>
      <c r="E188" s="100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2:18">
      <c r="B189" s="100"/>
      <c r="C189" s="100"/>
      <c r="D189" s="100"/>
      <c r="E189" s="100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</row>
    <row r="190" spans="2:18">
      <c r="B190" s="100"/>
      <c r="C190" s="100"/>
      <c r="D190" s="100"/>
      <c r="E190" s="100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2:18">
      <c r="B191" s="100"/>
      <c r="C191" s="100"/>
      <c r="D191" s="100"/>
      <c r="E191" s="100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2:18">
      <c r="B192" s="100"/>
      <c r="C192" s="100"/>
      <c r="D192" s="100"/>
      <c r="E192" s="100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2:18">
      <c r="B193" s="100"/>
      <c r="C193" s="100"/>
      <c r="D193" s="100"/>
      <c r="E193" s="100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2:18">
      <c r="B194" s="100"/>
      <c r="C194" s="100"/>
      <c r="D194" s="100"/>
      <c r="E194" s="100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2:18">
      <c r="B195" s="100"/>
      <c r="C195" s="100"/>
      <c r="D195" s="100"/>
      <c r="E195" s="100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2:18">
      <c r="B196" s="100"/>
      <c r="C196" s="100"/>
      <c r="D196" s="100"/>
      <c r="E196" s="100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2:18">
      <c r="B197" s="100"/>
      <c r="C197" s="100"/>
      <c r="D197" s="100"/>
      <c r="E197" s="100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</row>
    <row r="198" spans="2:18">
      <c r="B198" s="100"/>
      <c r="C198" s="100"/>
      <c r="D198" s="100"/>
      <c r="E198" s="100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2:18">
      <c r="B199" s="100"/>
      <c r="C199" s="100"/>
      <c r="D199" s="100"/>
      <c r="E199" s="100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</row>
    <row r="200" spans="2:18">
      <c r="B200" s="100"/>
      <c r="C200" s="100"/>
      <c r="D200" s="100"/>
      <c r="E200" s="100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</row>
    <row r="201" spans="2:18">
      <c r="B201" s="100"/>
      <c r="C201" s="100"/>
      <c r="D201" s="100"/>
      <c r="E201" s="100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</row>
    <row r="202" spans="2:18">
      <c r="B202" s="100"/>
      <c r="C202" s="100"/>
      <c r="D202" s="100"/>
      <c r="E202" s="100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</row>
    <row r="203" spans="2:18">
      <c r="B203" s="100"/>
      <c r="C203" s="100"/>
      <c r="D203" s="100"/>
      <c r="E203" s="100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</row>
    <row r="204" spans="2:18">
      <c r="B204" s="100"/>
      <c r="C204" s="100"/>
      <c r="D204" s="100"/>
      <c r="E204" s="100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</row>
    <row r="205" spans="2:18">
      <c r="B205" s="100"/>
      <c r="C205" s="100"/>
      <c r="D205" s="100"/>
      <c r="E205" s="100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</row>
    <row r="206" spans="2:18">
      <c r="B206" s="100"/>
      <c r="C206" s="100"/>
      <c r="D206" s="100"/>
      <c r="E206" s="100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</row>
    <row r="207" spans="2:18">
      <c r="B207" s="100"/>
      <c r="C207" s="100"/>
      <c r="D207" s="100"/>
      <c r="E207" s="100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</row>
    <row r="208" spans="2:18">
      <c r="B208" s="100"/>
      <c r="C208" s="100"/>
      <c r="D208" s="100"/>
      <c r="E208" s="100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</row>
    <row r="209" spans="2:18">
      <c r="B209" s="100"/>
      <c r="C209" s="100"/>
      <c r="D209" s="100"/>
      <c r="E209" s="100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</row>
    <row r="210" spans="2:18">
      <c r="B210" s="100"/>
      <c r="C210" s="100"/>
      <c r="D210" s="100"/>
      <c r="E210" s="100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</row>
    <row r="211" spans="2:18">
      <c r="B211" s="100"/>
      <c r="C211" s="100"/>
      <c r="D211" s="100"/>
      <c r="E211" s="100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</row>
    <row r="212" spans="2:18">
      <c r="B212" s="100"/>
      <c r="C212" s="100"/>
      <c r="D212" s="100"/>
      <c r="E212" s="100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</row>
    <row r="213" spans="2:18">
      <c r="B213" s="100"/>
      <c r="C213" s="100"/>
      <c r="D213" s="100"/>
      <c r="E213" s="100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</row>
    <row r="214" spans="2:18">
      <c r="B214" s="100"/>
      <c r="C214" s="100"/>
      <c r="D214" s="100"/>
      <c r="E214" s="100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</row>
    <row r="215" spans="2:18">
      <c r="B215" s="100"/>
      <c r="C215" s="100"/>
      <c r="D215" s="100"/>
      <c r="E215" s="100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spans="2:18">
      <c r="B216" s="100"/>
      <c r="C216" s="100"/>
      <c r="D216" s="100"/>
      <c r="E216" s="100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</row>
    <row r="217" spans="2:18">
      <c r="B217" s="100"/>
      <c r="C217" s="100"/>
      <c r="D217" s="100"/>
      <c r="E217" s="100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spans="2:18">
      <c r="B218" s="100"/>
      <c r="C218" s="100"/>
      <c r="D218" s="100"/>
      <c r="E218" s="100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</row>
    <row r="219" spans="2:18">
      <c r="B219" s="100"/>
      <c r="C219" s="100"/>
      <c r="D219" s="100"/>
      <c r="E219" s="100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</row>
    <row r="220" spans="2:18">
      <c r="B220" s="100"/>
      <c r="C220" s="100"/>
      <c r="D220" s="100"/>
      <c r="E220" s="100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</row>
    <row r="221" spans="2:18">
      <c r="B221" s="100"/>
      <c r="C221" s="100"/>
      <c r="D221" s="100"/>
      <c r="E221" s="100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</row>
    <row r="222" spans="2:18">
      <c r="B222" s="100"/>
      <c r="C222" s="100"/>
      <c r="D222" s="100"/>
      <c r="E222" s="100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</row>
    <row r="223" spans="2:18">
      <c r="B223" s="100"/>
      <c r="C223" s="100"/>
      <c r="D223" s="100"/>
      <c r="E223" s="100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</row>
    <row r="224" spans="2:18">
      <c r="B224" s="100"/>
      <c r="C224" s="100"/>
      <c r="D224" s="100"/>
      <c r="E224" s="100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2:18">
      <c r="B225" s="100"/>
      <c r="C225" s="100"/>
      <c r="D225" s="100"/>
      <c r="E225" s="100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</row>
    <row r="226" spans="2:18">
      <c r="B226" s="100"/>
      <c r="C226" s="100"/>
      <c r="D226" s="100"/>
      <c r="E226" s="100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</row>
    <row r="227" spans="2:18">
      <c r="B227" s="100"/>
      <c r="C227" s="100"/>
      <c r="D227" s="100"/>
      <c r="E227" s="100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spans="2:18">
      <c r="B228" s="100"/>
      <c r="C228" s="100"/>
      <c r="D228" s="100"/>
      <c r="E228" s="100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</row>
    <row r="229" spans="2:18">
      <c r="B229" s="100"/>
      <c r="C229" s="100"/>
      <c r="D229" s="100"/>
      <c r="E229" s="100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</row>
    <row r="230" spans="2:18">
      <c r="B230" s="100"/>
      <c r="C230" s="100"/>
      <c r="D230" s="100"/>
      <c r="E230" s="100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</row>
    <row r="231" spans="2:18">
      <c r="B231" s="100"/>
      <c r="C231" s="100"/>
      <c r="D231" s="100"/>
      <c r="E231" s="100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</row>
    <row r="232" spans="2:18">
      <c r="B232" s="100"/>
      <c r="C232" s="100"/>
      <c r="D232" s="100"/>
      <c r="E232" s="100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</row>
    <row r="233" spans="2:18">
      <c r="B233" s="100"/>
      <c r="C233" s="100"/>
      <c r="D233" s="100"/>
      <c r="E233" s="100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</row>
    <row r="234" spans="2:18">
      <c r="B234" s="100"/>
      <c r="C234" s="100"/>
      <c r="D234" s="100"/>
      <c r="E234" s="100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</row>
    <row r="235" spans="2:18">
      <c r="B235" s="100"/>
      <c r="C235" s="100"/>
      <c r="D235" s="100"/>
      <c r="E235" s="100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</row>
    <row r="236" spans="2:18">
      <c r="B236" s="100"/>
      <c r="C236" s="100"/>
      <c r="D236" s="100"/>
      <c r="E236" s="100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2:18">
      <c r="B237" s="100"/>
      <c r="C237" s="100"/>
      <c r="D237" s="100"/>
      <c r="E237" s="100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spans="2:18">
      <c r="B238" s="100"/>
      <c r="C238" s="100"/>
      <c r="D238" s="100"/>
      <c r="E238" s="100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</row>
    <row r="239" spans="2:18">
      <c r="B239" s="100"/>
      <c r="C239" s="100"/>
      <c r="D239" s="100"/>
      <c r="E239" s="100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</row>
    <row r="240" spans="2:18">
      <c r="B240" s="100"/>
      <c r="C240" s="100"/>
      <c r="D240" s="100"/>
      <c r="E240" s="100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</row>
    <row r="241" spans="2:18">
      <c r="B241" s="100"/>
      <c r="C241" s="100"/>
      <c r="D241" s="100"/>
      <c r="E241" s="100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2:18">
      <c r="B242" s="100"/>
      <c r="C242" s="100"/>
      <c r="D242" s="100"/>
      <c r="E242" s="100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</row>
    <row r="243" spans="2:18">
      <c r="B243" s="100"/>
      <c r="C243" s="100"/>
      <c r="D243" s="100"/>
      <c r="E243" s="100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</row>
    <row r="244" spans="2:18">
      <c r="B244" s="100"/>
      <c r="C244" s="100"/>
      <c r="D244" s="100"/>
      <c r="E244" s="100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</row>
    <row r="245" spans="2:18">
      <c r="B245" s="100"/>
      <c r="C245" s="100"/>
      <c r="D245" s="100"/>
      <c r="E245" s="100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</row>
    <row r="246" spans="2:18">
      <c r="B246" s="100"/>
      <c r="C246" s="100"/>
      <c r="D246" s="100"/>
      <c r="E246" s="100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2:18">
      <c r="B247" s="100"/>
      <c r="C247" s="100"/>
      <c r="D247" s="100"/>
      <c r="E247" s="100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2:18">
      <c r="B248" s="100"/>
      <c r="C248" s="100"/>
      <c r="D248" s="100"/>
      <c r="E248" s="100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49" spans="2:18">
      <c r="B249" s="100"/>
      <c r="C249" s="100"/>
      <c r="D249" s="100"/>
      <c r="E249" s="100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</row>
    <row r="250" spans="2:18">
      <c r="B250" s="100"/>
      <c r="C250" s="100"/>
      <c r="D250" s="100"/>
      <c r="E250" s="100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</row>
    <row r="251" spans="2:18">
      <c r="B251" s="100"/>
      <c r="C251" s="100"/>
      <c r="D251" s="100"/>
      <c r="E251" s="100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</row>
    <row r="252" spans="2:18">
      <c r="B252" s="100"/>
      <c r="C252" s="100"/>
      <c r="D252" s="100"/>
      <c r="E252" s="100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</row>
    <row r="253" spans="2:18">
      <c r="B253" s="100"/>
      <c r="C253" s="100"/>
      <c r="D253" s="100"/>
      <c r="E253" s="100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</row>
    <row r="254" spans="2:18">
      <c r="B254" s="100"/>
      <c r="C254" s="100"/>
      <c r="D254" s="100"/>
      <c r="E254" s="100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</row>
    <row r="255" spans="2:18">
      <c r="B255" s="100"/>
      <c r="C255" s="100"/>
      <c r="D255" s="100"/>
      <c r="E255" s="100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</row>
    <row r="256" spans="2:18">
      <c r="B256" s="100"/>
      <c r="C256" s="100"/>
      <c r="D256" s="100"/>
      <c r="E256" s="100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</row>
    <row r="257" spans="2:18">
      <c r="B257" s="100"/>
      <c r="C257" s="100"/>
      <c r="D257" s="100"/>
      <c r="E257" s="100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</row>
    <row r="258" spans="2:18">
      <c r="B258" s="100"/>
      <c r="C258" s="100"/>
      <c r="D258" s="100"/>
      <c r="E258" s="100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</row>
    <row r="259" spans="2:18">
      <c r="B259" s="100"/>
      <c r="C259" s="100"/>
      <c r="D259" s="100"/>
      <c r="E259" s="100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</row>
    <row r="260" spans="2:18">
      <c r="B260" s="100"/>
      <c r="C260" s="100"/>
      <c r="D260" s="100"/>
      <c r="E260" s="100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</row>
    <row r="261" spans="2:18">
      <c r="B261" s="100"/>
      <c r="C261" s="100"/>
      <c r="D261" s="100"/>
      <c r="E261" s="100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</row>
    <row r="262" spans="2:18">
      <c r="B262" s="100"/>
      <c r="C262" s="100"/>
      <c r="D262" s="100"/>
      <c r="E262" s="100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spans="2:18">
      <c r="B263" s="100"/>
      <c r="C263" s="100"/>
      <c r="D263" s="100"/>
      <c r="E263" s="100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</row>
    <row r="264" spans="2:18">
      <c r="B264" s="100"/>
      <c r="C264" s="100"/>
      <c r="D264" s="100"/>
      <c r="E264" s="100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</row>
    <row r="265" spans="2:18">
      <c r="B265" s="100"/>
      <c r="C265" s="100"/>
      <c r="D265" s="100"/>
      <c r="E265" s="100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</row>
    <row r="266" spans="2:18">
      <c r="B266" s="100"/>
      <c r="C266" s="100"/>
      <c r="D266" s="100"/>
      <c r="E266" s="100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</row>
    <row r="267" spans="2:18">
      <c r="B267" s="100"/>
      <c r="C267" s="100"/>
      <c r="D267" s="100"/>
      <c r="E267" s="100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</row>
    <row r="268" spans="2:18">
      <c r="B268" s="100"/>
      <c r="C268" s="100"/>
      <c r="D268" s="100"/>
      <c r="E268" s="100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</row>
    <row r="269" spans="2:18">
      <c r="B269" s="100"/>
      <c r="C269" s="100"/>
      <c r="D269" s="100"/>
      <c r="E269" s="100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</row>
    <row r="270" spans="2:18">
      <c r="B270" s="100"/>
      <c r="C270" s="100"/>
      <c r="D270" s="100"/>
      <c r="E270" s="100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</row>
    <row r="271" spans="2:18">
      <c r="B271" s="100"/>
      <c r="C271" s="100"/>
      <c r="D271" s="100"/>
      <c r="E271" s="100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</row>
    <row r="272" spans="2:18">
      <c r="B272" s="100"/>
      <c r="C272" s="100"/>
      <c r="D272" s="100"/>
      <c r="E272" s="100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</row>
    <row r="273" spans="2:18">
      <c r="B273" s="100"/>
      <c r="C273" s="100"/>
      <c r="D273" s="100"/>
      <c r="E273" s="100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</row>
    <row r="274" spans="2:18">
      <c r="B274" s="100"/>
      <c r="C274" s="100"/>
      <c r="D274" s="100"/>
      <c r="E274" s="100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</row>
    <row r="275" spans="2:18">
      <c r="B275" s="100"/>
      <c r="C275" s="100"/>
      <c r="D275" s="100"/>
      <c r="E275" s="100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</row>
    <row r="276" spans="2:18">
      <c r="B276" s="100"/>
      <c r="C276" s="100"/>
      <c r="D276" s="100"/>
      <c r="E276" s="100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</row>
    <row r="277" spans="2:18">
      <c r="B277" s="100"/>
      <c r="C277" s="100"/>
      <c r="D277" s="100"/>
      <c r="E277" s="100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spans="2:18">
      <c r="B278" s="100"/>
      <c r="C278" s="100"/>
      <c r="D278" s="100"/>
      <c r="E278" s="100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</row>
    <row r="279" spans="2:18">
      <c r="B279" s="100"/>
      <c r="C279" s="100"/>
      <c r="D279" s="100"/>
      <c r="E279" s="100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</row>
    <row r="280" spans="2:18">
      <c r="B280" s="100"/>
      <c r="C280" s="100"/>
      <c r="D280" s="100"/>
      <c r="E280" s="100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</row>
    <row r="281" spans="2:18">
      <c r="B281" s="100"/>
      <c r="C281" s="100"/>
      <c r="D281" s="100"/>
      <c r="E281" s="100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2:18">
      <c r="B282" s="100"/>
      <c r="C282" s="100"/>
      <c r="D282" s="100"/>
      <c r="E282" s="100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2:18">
      <c r="B283" s="100"/>
      <c r="C283" s="100"/>
      <c r="D283" s="100"/>
      <c r="E283" s="100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</row>
    <row r="284" spans="2:18">
      <c r="B284" s="100"/>
      <c r="C284" s="100"/>
      <c r="D284" s="100"/>
      <c r="E284" s="100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</row>
    <row r="285" spans="2:18">
      <c r="B285" s="100"/>
      <c r="C285" s="100"/>
      <c r="D285" s="100"/>
      <c r="E285" s="100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</row>
    <row r="286" spans="2:18">
      <c r="B286" s="100"/>
      <c r="C286" s="100"/>
      <c r="D286" s="100"/>
      <c r="E286" s="100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</row>
    <row r="287" spans="2:18">
      <c r="B287" s="100"/>
      <c r="C287" s="100"/>
      <c r="D287" s="100"/>
      <c r="E287" s="100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</row>
    <row r="288" spans="2:18">
      <c r="B288" s="100"/>
      <c r="C288" s="100"/>
      <c r="D288" s="100"/>
      <c r="E288" s="100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</row>
    <row r="289" spans="2:18">
      <c r="B289" s="100"/>
      <c r="C289" s="100"/>
      <c r="D289" s="100"/>
      <c r="E289" s="100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</row>
    <row r="290" spans="2:18">
      <c r="B290" s="100"/>
      <c r="C290" s="100"/>
      <c r="D290" s="100"/>
      <c r="E290" s="100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</row>
    <row r="291" spans="2:18">
      <c r="B291" s="100"/>
      <c r="C291" s="100"/>
      <c r="D291" s="100"/>
      <c r="E291" s="100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</row>
    <row r="292" spans="2:18">
      <c r="B292" s="100"/>
      <c r="C292" s="100"/>
      <c r="D292" s="100"/>
      <c r="E292" s="100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</row>
    <row r="293" spans="2:18">
      <c r="B293" s="100"/>
      <c r="C293" s="100"/>
      <c r="D293" s="100"/>
      <c r="E293" s="100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</row>
    <row r="294" spans="2:18">
      <c r="B294" s="100"/>
      <c r="C294" s="100"/>
      <c r="D294" s="100"/>
      <c r="E294" s="100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</row>
    <row r="295" spans="2:18">
      <c r="B295" s="100"/>
      <c r="C295" s="100"/>
      <c r="D295" s="100"/>
      <c r="E295" s="100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</row>
    <row r="296" spans="2:18">
      <c r="B296" s="100"/>
      <c r="C296" s="100"/>
      <c r="D296" s="100"/>
      <c r="E296" s="100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</row>
    <row r="297" spans="2:18">
      <c r="B297" s="100"/>
      <c r="C297" s="100"/>
      <c r="D297" s="100"/>
      <c r="E297" s="100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</row>
    <row r="298" spans="2:18">
      <c r="B298" s="100"/>
      <c r="C298" s="100"/>
      <c r="D298" s="100"/>
      <c r="E298" s="100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</row>
    <row r="299" spans="2:18">
      <c r="B299" s="100"/>
      <c r="C299" s="100"/>
      <c r="D299" s="100"/>
      <c r="E299" s="100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</row>
    <row r="300" spans="2:18">
      <c r="B300" s="100"/>
      <c r="C300" s="100"/>
      <c r="D300" s="100"/>
      <c r="E300" s="100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</row>
    <row r="301" spans="2:18">
      <c r="B301" s="100"/>
      <c r="C301" s="100"/>
      <c r="D301" s="100"/>
      <c r="E301" s="100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</row>
    <row r="302" spans="2:18">
      <c r="B302" s="100"/>
      <c r="C302" s="100"/>
      <c r="D302" s="100"/>
      <c r="E302" s="100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spans="2:18">
      <c r="B303" s="100"/>
      <c r="C303" s="100"/>
      <c r="D303" s="100"/>
      <c r="E303" s="100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</row>
    <row r="304" spans="2:18">
      <c r="B304" s="100"/>
      <c r="C304" s="100"/>
      <c r="D304" s="100"/>
      <c r="E304" s="100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spans="2:18">
      <c r="B305" s="100"/>
      <c r="C305" s="100"/>
      <c r="D305" s="100"/>
      <c r="E305" s="100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</row>
    <row r="306" spans="2:18">
      <c r="B306" s="100"/>
      <c r="C306" s="100"/>
      <c r="D306" s="100"/>
      <c r="E306" s="100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</row>
    <row r="307" spans="2:18">
      <c r="B307" s="100"/>
      <c r="C307" s="100"/>
      <c r="D307" s="100"/>
      <c r="E307" s="100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</row>
    <row r="308" spans="2:18">
      <c r="B308" s="100"/>
      <c r="C308" s="100"/>
      <c r="D308" s="100"/>
      <c r="E308" s="100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</row>
    <row r="309" spans="2:18">
      <c r="B309" s="100"/>
      <c r="C309" s="100"/>
      <c r="D309" s="100"/>
      <c r="E309" s="100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</row>
    <row r="310" spans="2:18">
      <c r="B310" s="100"/>
      <c r="C310" s="100"/>
      <c r="D310" s="100"/>
      <c r="E310" s="100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</row>
    <row r="311" spans="2:18">
      <c r="B311" s="100"/>
      <c r="C311" s="100"/>
      <c r="D311" s="100"/>
      <c r="E311" s="100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</row>
    <row r="312" spans="2:18">
      <c r="B312" s="100"/>
      <c r="C312" s="100"/>
      <c r="D312" s="100"/>
      <c r="E312" s="100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</row>
    <row r="313" spans="2:18">
      <c r="B313" s="100"/>
      <c r="C313" s="100"/>
      <c r="D313" s="100"/>
      <c r="E313" s="100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</row>
    <row r="314" spans="2:18">
      <c r="B314" s="100"/>
      <c r="C314" s="100"/>
      <c r="D314" s="100"/>
      <c r="E314" s="100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</row>
    <row r="315" spans="2:18">
      <c r="B315" s="100"/>
      <c r="C315" s="100"/>
      <c r="D315" s="100"/>
      <c r="E315" s="100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</row>
    <row r="316" spans="2:18">
      <c r="B316" s="100"/>
      <c r="C316" s="100"/>
      <c r="D316" s="100"/>
      <c r="E316" s="100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spans="2:18">
      <c r="B317" s="100"/>
      <c r="C317" s="100"/>
      <c r="D317" s="100"/>
      <c r="E317" s="100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</row>
    <row r="318" spans="2:18">
      <c r="B318" s="100"/>
      <c r="C318" s="100"/>
      <c r="D318" s="100"/>
      <c r="E318" s="100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</row>
    <row r="319" spans="2:18">
      <c r="B319" s="100"/>
      <c r="C319" s="100"/>
      <c r="D319" s="100"/>
      <c r="E319" s="100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</row>
    <row r="320" spans="2:18">
      <c r="B320" s="100"/>
      <c r="C320" s="100"/>
      <c r="D320" s="100"/>
      <c r="E320" s="100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</row>
    <row r="321" spans="2:18">
      <c r="B321" s="100"/>
      <c r="C321" s="100"/>
      <c r="D321" s="100"/>
      <c r="E321" s="100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</row>
    <row r="322" spans="2:18">
      <c r="B322" s="100"/>
      <c r="C322" s="100"/>
      <c r="D322" s="100"/>
      <c r="E322" s="100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</row>
    <row r="323" spans="2:18">
      <c r="B323" s="100"/>
      <c r="C323" s="100"/>
      <c r="D323" s="100"/>
      <c r="E323" s="100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2:18">
      <c r="B324" s="100"/>
      <c r="C324" s="100"/>
      <c r="D324" s="100"/>
      <c r="E324" s="100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</row>
    <row r="325" spans="2:18">
      <c r="B325" s="100"/>
      <c r="C325" s="100"/>
      <c r="D325" s="100"/>
      <c r="E325" s="100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</row>
    <row r="326" spans="2:18">
      <c r="B326" s="100"/>
      <c r="C326" s="100"/>
      <c r="D326" s="100"/>
      <c r="E326" s="100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2:18">
      <c r="B327" s="100"/>
      <c r="C327" s="100"/>
      <c r="D327" s="100"/>
      <c r="E327" s="100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2:18">
      <c r="B328" s="100"/>
      <c r="C328" s="100"/>
      <c r="D328" s="100"/>
      <c r="E328" s="100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</row>
    <row r="329" spans="2:18">
      <c r="B329" s="100"/>
      <c r="C329" s="100"/>
      <c r="D329" s="100"/>
      <c r="E329" s="100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spans="2:18">
      <c r="B330" s="100"/>
      <c r="C330" s="100"/>
      <c r="D330" s="100"/>
      <c r="E330" s="100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2:18">
      <c r="B331" s="100"/>
      <c r="C331" s="100"/>
      <c r="D331" s="100"/>
      <c r="E331" s="100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</row>
    <row r="332" spans="2:18">
      <c r="B332" s="100"/>
      <c r="C332" s="100"/>
      <c r="D332" s="100"/>
      <c r="E332" s="100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</row>
    <row r="333" spans="2:18">
      <c r="B333" s="100"/>
      <c r="C333" s="100"/>
      <c r="D333" s="100"/>
      <c r="E333" s="100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</row>
    <row r="334" spans="2:18">
      <c r="B334" s="100"/>
      <c r="C334" s="100"/>
      <c r="D334" s="100"/>
      <c r="E334" s="100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</row>
    <row r="335" spans="2:18">
      <c r="B335" s="100"/>
      <c r="C335" s="100"/>
      <c r="D335" s="100"/>
      <c r="E335" s="100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</row>
    <row r="336" spans="2:18">
      <c r="B336" s="100"/>
      <c r="C336" s="100"/>
      <c r="D336" s="100"/>
      <c r="E336" s="100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</row>
    <row r="337" spans="2:18">
      <c r="B337" s="100"/>
      <c r="C337" s="100"/>
      <c r="D337" s="100"/>
      <c r="E337" s="100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</row>
    <row r="338" spans="2:18">
      <c r="B338" s="100"/>
      <c r="C338" s="100"/>
      <c r="D338" s="100"/>
      <c r="E338" s="100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2:18">
      <c r="B339" s="100"/>
      <c r="C339" s="100"/>
      <c r="D339" s="100"/>
      <c r="E339" s="100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2:18">
      <c r="B340" s="100"/>
      <c r="C340" s="100"/>
      <c r="D340" s="100"/>
      <c r="E340" s="100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</row>
    <row r="341" spans="2:18">
      <c r="B341" s="100"/>
      <c r="C341" s="100"/>
      <c r="D341" s="100"/>
      <c r="E341" s="100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</row>
    <row r="342" spans="2:18">
      <c r="B342" s="100"/>
      <c r="C342" s="100"/>
      <c r="D342" s="100"/>
      <c r="E342" s="100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2:18">
      <c r="B343" s="100"/>
      <c r="C343" s="100"/>
      <c r="D343" s="100"/>
      <c r="E343" s="100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</row>
    <row r="344" spans="2:18">
      <c r="B344" s="100"/>
      <c r="C344" s="100"/>
      <c r="D344" s="100"/>
      <c r="E344" s="100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</row>
    <row r="345" spans="2:18">
      <c r="B345" s="100"/>
      <c r="C345" s="100"/>
      <c r="D345" s="100"/>
      <c r="E345" s="100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2:18">
      <c r="B346" s="100"/>
      <c r="C346" s="100"/>
      <c r="D346" s="100"/>
      <c r="E346" s="100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</row>
    <row r="347" spans="2:18">
      <c r="B347" s="100"/>
      <c r="C347" s="100"/>
      <c r="D347" s="100"/>
      <c r="E347" s="100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</row>
    <row r="348" spans="2:18">
      <c r="B348" s="100"/>
      <c r="C348" s="100"/>
      <c r="D348" s="100"/>
      <c r="E348" s="100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2:18">
      <c r="B349" s="100"/>
      <c r="C349" s="100"/>
      <c r="D349" s="100"/>
      <c r="E349" s="100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</row>
    <row r="350" spans="2:18">
      <c r="B350" s="100"/>
      <c r="C350" s="100"/>
      <c r="D350" s="100"/>
      <c r="E350" s="100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</row>
    <row r="351" spans="2:18">
      <c r="B351" s="100"/>
      <c r="C351" s="100"/>
      <c r="D351" s="100"/>
      <c r="E351" s="100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2:18">
      <c r="B352" s="100"/>
      <c r="C352" s="100"/>
      <c r="D352" s="100"/>
      <c r="E352" s="100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</row>
    <row r="353" spans="2:18">
      <c r="B353" s="100"/>
      <c r="C353" s="100"/>
      <c r="D353" s="100"/>
      <c r="E353" s="100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2:18">
      <c r="B354" s="100"/>
      <c r="C354" s="100"/>
      <c r="D354" s="100"/>
      <c r="E354" s="100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2:18">
      <c r="B355" s="100"/>
      <c r="C355" s="100"/>
      <c r="D355" s="100"/>
      <c r="E355" s="100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</row>
    <row r="356" spans="2:18">
      <c r="B356" s="100"/>
      <c r="C356" s="100"/>
      <c r="D356" s="100"/>
      <c r="E356" s="100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</row>
    <row r="357" spans="2:18">
      <c r="B357" s="100"/>
      <c r="C357" s="100"/>
      <c r="D357" s="100"/>
      <c r="E357" s="100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</row>
    <row r="358" spans="2:18">
      <c r="B358" s="100"/>
      <c r="C358" s="100"/>
      <c r="D358" s="100"/>
      <c r="E358" s="100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</row>
    <row r="359" spans="2:18">
      <c r="B359" s="100"/>
      <c r="C359" s="100"/>
      <c r="D359" s="100"/>
      <c r="E359" s="100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</row>
    <row r="360" spans="2:18">
      <c r="B360" s="100"/>
      <c r="C360" s="100"/>
      <c r="D360" s="100"/>
      <c r="E360" s="100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</row>
    <row r="361" spans="2:18">
      <c r="B361" s="100"/>
      <c r="C361" s="100"/>
      <c r="D361" s="100"/>
      <c r="E361" s="100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</row>
    <row r="362" spans="2:18">
      <c r="B362" s="100"/>
      <c r="C362" s="100"/>
      <c r="D362" s="100"/>
      <c r="E362" s="100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</row>
    <row r="363" spans="2:18">
      <c r="B363" s="100"/>
      <c r="C363" s="100"/>
      <c r="D363" s="100"/>
      <c r="E363" s="100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</row>
    <row r="364" spans="2:18">
      <c r="B364" s="100"/>
      <c r="C364" s="100"/>
      <c r="D364" s="100"/>
      <c r="E364" s="100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</row>
    <row r="365" spans="2:18">
      <c r="B365" s="100"/>
      <c r="C365" s="100"/>
      <c r="D365" s="100"/>
      <c r="E365" s="100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</row>
    <row r="366" spans="2:18">
      <c r="B366" s="100"/>
      <c r="C366" s="100"/>
      <c r="D366" s="100"/>
      <c r="E366" s="100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</row>
    <row r="367" spans="2:18">
      <c r="B367" s="100"/>
      <c r="C367" s="100"/>
      <c r="D367" s="100"/>
      <c r="E367" s="100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</row>
    <row r="368" spans="2:18">
      <c r="B368" s="100"/>
      <c r="C368" s="100"/>
      <c r="D368" s="100"/>
      <c r="E368" s="100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</row>
    <row r="369" spans="2:18">
      <c r="B369" s="100"/>
      <c r="C369" s="100"/>
      <c r="D369" s="100"/>
      <c r="E369" s="100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</row>
    <row r="370" spans="2:18">
      <c r="B370" s="100"/>
      <c r="C370" s="100"/>
      <c r="D370" s="100"/>
      <c r="E370" s="100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</row>
    <row r="371" spans="2:18">
      <c r="B371" s="100"/>
      <c r="C371" s="100"/>
      <c r="D371" s="100"/>
      <c r="E371" s="100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</row>
    <row r="372" spans="2:18">
      <c r="B372" s="100"/>
      <c r="C372" s="100"/>
      <c r="D372" s="100"/>
      <c r="E372" s="100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</row>
    <row r="373" spans="2:18">
      <c r="B373" s="100"/>
      <c r="C373" s="100"/>
      <c r="D373" s="100"/>
      <c r="E373" s="100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</row>
    <row r="374" spans="2:18">
      <c r="B374" s="100"/>
      <c r="C374" s="100"/>
      <c r="D374" s="100"/>
      <c r="E374" s="100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</row>
    <row r="375" spans="2:18">
      <c r="B375" s="100"/>
      <c r="C375" s="100"/>
      <c r="D375" s="100"/>
      <c r="E375" s="100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</row>
    <row r="376" spans="2:18">
      <c r="B376" s="100"/>
      <c r="C376" s="100"/>
      <c r="D376" s="100"/>
      <c r="E376" s="100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</row>
    <row r="377" spans="2:18">
      <c r="B377" s="100"/>
      <c r="C377" s="100"/>
      <c r="D377" s="100"/>
      <c r="E377" s="100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</row>
    <row r="378" spans="2:18">
      <c r="B378" s="100"/>
      <c r="C378" s="100"/>
      <c r="D378" s="100"/>
      <c r="E378" s="100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</row>
    <row r="379" spans="2:18">
      <c r="B379" s="100"/>
      <c r="C379" s="100"/>
      <c r="D379" s="100"/>
      <c r="E379" s="100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</row>
    <row r="380" spans="2:18">
      <c r="B380" s="100"/>
      <c r="C380" s="100"/>
      <c r="D380" s="100"/>
      <c r="E380" s="100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</row>
    <row r="381" spans="2:18">
      <c r="B381" s="100"/>
      <c r="C381" s="100"/>
      <c r="D381" s="100"/>
      <c r="E381" s="100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</row>
    <row r="382" spans="2:18">
      <c r="B382" s="100"/>
      <c r="C382" s="100"/>
      <c r="D382" s="100"/>
      <c r="E382" s="100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</row>
    <row r="383" spans="2:18">
      <c r="B383" s="100"/>
      <c r="C383" s="100"/>
      <c r="D383" s="100"/>
      <c r="E383" s="100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</row>
    <row r="384" spans="2:18">
      <c r="B384" s="100"/>
      <c r="C384" s="100"/>
      <c r="D384" s="100"/>
      <c r="E384" s="100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</row>
    <row r="385" spans="2:18">
      <c r="B385" s="100"/>
      <c r="C385" s="100"/>
      <c r="D385" s="100"/>
      <c r="E385" s="100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</row>
    <row r="386" spans="2:18">
      <c r="B386" s="100"/>
      <c r="C386" s="100"/>
      <c r="D386" s="100"/>
      <c r="E386" s="100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</row>
    <row r="387" spans="2:18">
      <c r="B387" s="100"/>
      <c r="C387" s="100"/>
      <c r="D387" s="100"/>
      <c r="E387" s="100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</row>
    <row r="388" spans="2:18">
      <c r="B388" s="100"/>
      <c r="C388" s="100"/>
      <c r="D388" s="100"/>
      <c r="E388" s="100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</row>
    <row r="389" spans="2:18">
      <c r="B389" s="100"/>
      <c r="C389" s="100"/>
      <c r="D389" s="100"/>
      <c r="E389" s="100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</row>
    <row r="390" spans="2:18">
      <c r="B390" s="100"/>
      <c r="C390" s="100"/>
      <c r="D390" s="100"/>
      <c r="E390" s="100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</row>
    <row r="391" spans="2:18">
      <c r="B391" s="100"/>
      <c r="C391" s="100"/>
      <c r="D391" s="100"/>
      <c r="E391" s="100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</row>
    <row r="392" spans="2:18">
      <c r="B392" s="100"/>
      <c r="C392" s="100"/>
      <c r="D392" s="100"/>
      <c r="E392" s="100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</row>
    <row r="393" spans="2:18">
      <c r="B393" s="100"/>
      <c r="C393" s="100"/>
      <c r="D393" s="100"/>
      <c r="E393" s="100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</row>
    <row r="394" spans="2:18">
      <c r="B394" s="100"/>
      <c r="C394" s="100"/>
      <c r="D394" s="100"/>
      <c r="E394" s="100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</row>
    <row r="395" spans="2:18">
      <c r="B395" s="100"/>
      <c r="C395" s="100"/>
      <c r="D395" s="100"/>
      <c r="E395" s="100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</row>
    <row r="396" spans="2:18">
      <c r="B396" s="100"/>
      <c r="C396" s="100"/>
      <c r="D396" s="100"/>
      <c r="E396" s="100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</row>
    <row r="397" spans="2:18">
      <c r="B397" s="100"/>
      <c r="C397" s="100"/>
      <c r="D397" s="100"/>
      <c r="E397" s="100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</row>
    <row r="398" spans="2:18">
      <c r="B398" s="100"/>
      <c r="C398" s="100"/>
      <c r="D398" s="100"/>
      <c r="E398" s="100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</row>
    <row r="399" spans="2:18">
      <c r="B399" s="100"/>
      <c r="C399" s="100"/>
      <c r="D399" s="100"/>
      <c r="E399" s="100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</row>
    <row r="400" spans="2:18">
      <c r="B400" s="100"/>
      <c r="C400" s="100"/>
      <c r="D400" s="100"/>
      <c r="E400" s="100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</row>
    <row r="401" spans="2:18">
      <c r="B401" s="100"/>
      <c r="C401" s="100"/>
      <c r="D401" s="100"/>
      <c r="E401" s="100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</row>
    <row r="402" spans="2:18">
      <c r="B402" s="100"/>
      <c r="C402" s="100"/>
      <c r="D402" s="100"/>
      <c r="E402" s="100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</row>
    <row r="403" spans="2:18">
      <c r="B403" s="100"/>
      <c r="C403" s="100"/>
      <c r="D403" s="100"/>
      <c r="E403" s="100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</row>
    <row r="404" spans="2:18">
      <c r="B404" s="100"/>
      <c r="C404" s="100"/>
      <c r="D404" s="100"/>
      <c r="E404" s="100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</row>
    <row r="405" spans="2:18">
      <c r="B405" s="100"/>
      <c r="C405" s="100"/>
      <c r="D405" s="100"/>
      <c r="E405" s="100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</row>
    <row r="406" spans="2:18">
      <c r="B406" s="100"/>
      <c r="C406" s="100"/>
      <c r="D406" s="100"/>
      <c r="E406" s="100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</row>
    <row r="407" spans="2:18">
      <c r="B407" s="100"/>
      <c r="C407" s="100"/>
      <c r="D407" s="100"/>
      <c r="E407" s="100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</row>
    <row r="408" spans="2:18">
      <c r="B408" s="100"/>
      <c r="C408" s="100"/>
      <c r="D408" s="100"/>
      <c r="E408" s="100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</row>
    <row r="409" spans="2:18">
      <c r="B409" s="100"/>
      <c r="C409" s="100"/>
      <c r="D409" s="100"/>
      <c r="E409" s="100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</row>
    <row r="410" spans="2:18">
      <c r="B410" s="100"/>
      <c r="C410" s="100"/>
      <c r="D410" s="100"/>
      <c r="E410" s="100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</row>
    <row r="411" spans="2:18">
      <c r="B411" s="100"/>
      <c r="C411" s="100"/>
      <c r="D411" s="100"/>
      <c r="E411" s="100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</row>
    <row r="412" spans="2:18">
      <c r="B412" s="100"/>
      <c r="C412" s="100"/>
      <c r="D412" s="100"/>
      <c r="E412" s="100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</row>
    <row r="413" spans="2:18">
      <c r="B413" s="100"/>
      <c r="C413" s="100"/>
      <c r="D413" s="100"/>
      <c r="E413" s="100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</row>
    <row r="414" spans="2:18">
      <c r="B414" s="100"/>
      <c r="C414" s="100"/>
      <c r="D414" s="100"/>
      <c r="E414" s="100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</row>
    <row r="415" spans="2:18">
      <c r="B415" s="100"/>
      <c r="C415" s="100"/>
      <c r="D415" s="100"/>
      <c r="E415" s="100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</row>
    <row r="416" spans="2:18">
      <c r="B416" s="100"/>
      <c r="C416" s="100"/>
      <c r="D416" s="100"/>
      <c r="E416" s="100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</row>
    <row r="417" spans="2:18">
      <c r="B417" s="100"/>
      <c r="C417" s="100"/>
      <c r="D417" s="100"/>
      <c r="E417" s="100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</row>
    <row r="418" spans="2:18">
      <c r="B418" s="100"/>
      <c r="C418" s="100"/>
      <c r="D418" s="100"/>
      <c r="E418" s="100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</row>
    <row r="419" spans="2:18">
      <c r="B419" s="100"/>
      <c r="C419" s="100"/>
      <c r="D419" s="100"/>
      <c r="E419" s="100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</row>
    <row r="420" spans="2:18">
      <c r="B420" s="100"/>
      <c r="C420" s="100"/>
      <c r="D420" s="100"/>
      <c r="E420" s="100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</row>
    <row r="421" spans="2:18">
      <c r="B421" s="100"/>
      <c r="C421" s="100"/>
      <c r="D421" s="100"/>
      <c r="E421" s="100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</row>
    <row r="422" spans="2:18">
      <c r="B422" s="100"/>
      <c r="C422" s="100"/>
      <c r="D422" s="100"/>
      <c r="E422" s="100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</row>
    <row r="423" spans="2:18">
      <c r="B423" s="100"/>
      <c r="C423" s="100"/>
      <c r="D423" s="100"/>
      <c r="E423" s="100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</row>
    <row r="424" spans="2:18">
      <c r="B424" s="100"/>
      <c r="C424" s="100"/>
      <c r="D424" s="100"/>
      <c r="E424" s="100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</row>
    <row r="425" spans="2:18">
      <c r="B425" s="100"/>
      <c r="C425" s="100"/>
      <c r="D425" s="100"/>
      <c r="E425" s="100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</row>
    <row r="426" spans="2:18">
      <c r="B426" s="100"/>
      <c r="C426" s="100"/>
      <c r="D426" s="100"/>
      <c r="E426" s="100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</row>
    <row r="427" spans="2:18">
      <c r="B427" s="100"/>
      <c r="C427" s="100"/>
      <c r="D427" s="100"/>
      <c r="E427" s="100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</row>
    <row r="428" spans="2:18">
      <c r="B428" s="100"/>
      <c r="C428" s="100"/>
      <c r="D428" s="100"/>
      <c r="E428" s="100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</row>
    <row r="429" spans="2:18">
      <c r="B429" s="100"/>
      <c r="C429" s="100"/>
      <c r="D429" s="100"/>
      <c r="E429" s="100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</row>
    <row r="430" spans="2:18">
      <c r="B430" s="100"/>
      <c r="C430" s="100"/>
      <c r="D430" s="100"/>
      <c r="E430" s="100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</row>
    <row r="431" spans="2:18">
      <c r="B431" s="100"/>
      <c r="C431" s="100"/>
      <c r="D431" s="100"/>
      <c r="E431" s="100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</row>
    <row r="432" spans="2:18">
      <c r="B432" s="100"/>
      <c r="C432" s="100"/>
      <c r="D432" s="100"/>
      <c r="E432" s="100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</row>
    <row r="433" spans="2:18">
      <c r="B433" s="100"/>
      <c r="C433" s="100"/>
      <c r="D433" s="100"/>
      <c r="E433" s="100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</row>
    <row r="434" spans="2:18">
      <c r="B434" s="100"/>
      <c r="C434" s="100"/>
      <c r="D434" s="100"/>
      <c r="E434" s="100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</row>
    <row r="435" spans="2:18">
      <c r="B435" s="100"/>
      <c r="C435" s="100"/>
      <c r="D435" s="100"/>
      <c r="E435" s="100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</row>
    <row r="436" spans="2:18">
      <c r="B436" s="100"/>
      <c r="C436" s="100"/>
      <c r="D436" s="100"/>
      <c r="E436" s="100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</row>
    <row r="437" spans="2:18">
      <c r="B437" s="100"/>
      <c r="C437" s="100"/>
      <c r="D437" s="100"/>
      <c r="E437" s="100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</row>
    <row r="438" spans="2:18">
      <c r="B438" s="100"/>
      <c r="C438" s="100"/>
      <c r="D438" s="100"/>
      <c r="E438" s="100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</row>
    <row r="439" spans="2:18">
      <c r="B439" s="100"/>
      <c r="C439" s="100"/>
      <c r="D439" s="100"/>
      <c r="E439" s="100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</row>
    <row r="440" spans="2:18">
      <c r="B440" s="100"/>
      <c r="C440" s="100"/>
      <c r="D440" s="100"/>
      <c r="E440" s="100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</row>
    <row r="441" spans="2:18">
      <c r="B441" s="100"/>
      <c r="C441" s="100"/>
      <c r="D441" s="100"/>
      <c r="E441" s="100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</row>
    <row r="442" spans="2:18">
      <c r="B442" s="100"/>
      <c r="C442" s="100"/>
      <c r="D442" s="100"/>
      <c r="E442" s="100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</row>
    <row r="443" spans="2:18">
      <c r="B443" s="100"/>
      <c r="C443" s="100"/>
      <c r="D443" s="100"/>
      <c r="E443" s="100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</row>
    <row r="444" spans="2:18">
      <c r="B444" s="100"/>
      <c r="C444" s="100"/>
      <c r="D444" s="100"/>
      <c r="E444" s="100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</row>
    <row r="445" spans="2:18">
      <c r="B445" s="100"/>
      <c r="C445" s="100"/>
      <c r="D445" s="100"/>
      <c r="E445" s="100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</row>
    <row r="446" spans="2:18">
      <c r="B446" s="100"/>
      <c r="C446" s="100"/>
      <c r="D446" s="100"/>
      <c r="E446" s="100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</row>
    <row r="447" spans="2:18">
      <c r="B447" s="100"/>
      <c r="C447" s="100"/>
      <c r="D447" s="100"/>
      <c r="E447" s="100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</row>
    <row r="448" spans="2:18">
      <c r="B448" s="100"/>
      <c r="C448" s="100"/>
      <c r="D448" s="100"/>
      <c r="E448" s="100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</row>
    <row r="449" spans="2:18">
      <c r="B449" s="100"/>
      <c r="C449" s="100"/>
      <c r="D449" s="100"/>
      <c r="E449" s="100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</row>
    <row r="450" spans="2:18">
      <c r="B450" s="100"/>
      <c r="C450" s="100"/>
      <c r="D450" s="100"/>
      <c r="E450" s="100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</row>
    <row r="451" spans="2:18">
      <c r="B451" s="100"/>
      <c r="C451" s="100"/>
      <c r="D451" s="100"/>
      <c r="E451" s="100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</row>
    <row r="452" spans="2:18">
      <c r="B452" s="100"/>
      <c r="C452" s="100"/>
      <c r="D452" s="100"/>
      <c r="E452" s="100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</row>
    <row r="453" spans="2:18">
      <c r="B453" s="100"/>
      <c r="C453" s="100"/>
      <c r="D453" s="100"/>
      <c r="E453" s="100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</row>
    <row r="454" spans="2:18">
      <c r="B454" s="100"/>
      <c r="C454" s="100"/>
      <c r="D454" s="100"/>
      <c r="E454" s="100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</row>
    <row r="455" spans="2:18">
      <c r="B455" s="100"/>
      <c r="C455" s="100"/>
      <c r="D455" s="100"/>
      <c r="E455" s="100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</row>
    <row r="456" spans="2:18">
      <c r="B456" s="100"/>
      <c r="C456" s="100"/>
      <c r="D456" s="100"/>
      <c r="E456" s="100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</row>
    <row r="457" spans="2:18">
      <c r="B457" s="100"/>
      <c r="C457" s="100"/>
      <c r="D457" s="100"/>
      <c r="E457" s="100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</row>
    <row r="458" spans="2:18">
      <c r="B458" s="100"/>
      <c r="C458" s="100"/>
      <c r="D458" s="100"/>
      <c r="E458" s="100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</row>
    <row r="459" spans="2:18">
      <c r="B459" s="100"/>
      <c r="C459" s="100"/>
      <c r="D459" s="100"/>
      <c r="E459" s="100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</row>
    <row r="460" spans="2:18">
      <c r="B460" s="100"/>
      <c r="C460" s="100"/>
      <c r="D460" s="100"/>
      <c r="E460" s="100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</row>
    <row r="461" spans="2:18">
      <c r="B461" s="100"/>
      <c r="C461" s="100"/>
      <c r="D461" s="100"/>
      <c r="E461" s="100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</row>
    <row r="462" spans="2:18">
      <c r="B462" s="100"/>
      <c r="C462" s="100"/>
      <c r="D462" s="100"/>
      <c r="E462" s="100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</row>
    <row r="463" spans="2:18">
      <c r="B463" s="100"/>
      <c r="C463" s="100"/>
      <c r="D463" s="100"/>
      <c r="E463" s="100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</row>
    <row r="464" spans="2:18">
      <c r="B464" s="100"/>
      <c r="C464" s="100"/>
      <c r="D464" s="100"/>
      <c r="E464" s="100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</row>
    <row r="465" spans="2:18">
      <c r="B465" s="100"/>
      <c r="C465" s="100"/>
      <c r="D465" s="100"/>
      <c r="E465" s="100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</row>
    <row r="466" spans="2:18">
      <c r="B466" s="100"/>
      <c r="C466" s="100"/>
      <c r="D466" s="100"/>
      <c r="E466" s="100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</row>
    <row r="467" spans="2:18">
      <c r="B467" s="100"/>
      <c r="C467" s="100"/>
      <c r="D467" s="100"/>
      <c r="E467" s="100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</row>
    <row r="468" spans="2:18">
      <c r="B468" s="100"/>
      <c r="C468" s="100"/>
      <c r="D468" s="100"/>
      <c r="E468" s="100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</row>
    <row r="469" spans="2:18">
      <c r="B469" s="100"/>
      <c r="C469" s="100"/>
      <c r="D469" s="100"/>
      <c r="E469" s="100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</row>
    <row r="470" spans="2:18">
      <c r="B470" s="100"/>
      <c r="C470" s="100"/>
      <c r="D470" s="100"/>
      <c r="E470" s="100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</row>
    <row r="471" spans="2:18">
      <c r="B471" s="100"/>
      <c r="C471" s="100"/>
      <c r="D471" s="100"/>
      <c r="E471" s="100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</row>
    <row r="472" spans="2:18">
      <c r="B472" s="100"/>
      <c r="C472" s="100"/>
      <c r="D472" s="100"/>
      <c r="E472" s="100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</row>
    <row r="473" spans="2:18">
      <c r="B473" s="100"/>
      <c r="C473" s="100"/>
      <c r="D473" s="100"/>
      <c r="E473" s="100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</row>
    <row r="474" spans="2:18">
      <c r="B474" s="100"/>
      <c r="C474" s="100"/>
      <c r="D474" s="100"/>
      <c r="E474" s="100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</row>
    <row r="475" spans="2:18">
      <c r="B475" s="100"/>
      <c r="C475" s="100"/>
      <c r="D475" s="100"/>
      <c r="E475" s="100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</row>
    <row r="476" spans="2:18">
      <c r="B476" s="100"/>
      <c r="C476" s="100"/>
      <c r="D476" s="100"/>
      <c r="E476" s="100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</row>
    <row r="477" spans="2:18">
      <c r="B477" s="100"/>
      <c r="C477" s="100"/>
      <c r="D477" s="100"/>
      <c r="E477" s="100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</row>
    <row r="478" spans="2:18">
      <c r="B478" s="100"/>
      <c r="C478" s="100"/>
      <c r="D478" s="100"/>
      <c r="E478" s="100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</row>
    <row r="479" spans="2:18">
      <c r="B479" s="100"/>
      <c r="C479" s="100"/>
      <c r="D479" s="100"/>
      <c r="E479" s="100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</row>
    <row r="480" spans="2:18">
      <c r="B480" s="100"/>
      <c r="C480" s="100"/>
      <c r="D480" s="100"/>
      <c r="E480" s="100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</row>
    <row r="481" spans="2:18">
      <c r="B481" s="100"/>
      <c r="C481" s="100"/>
      <c r="D481" s="100"/>
      <c r="E481" s="100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</row>
    <row r="482" spans="2:18">
      <c r="B482" s="100"/>
      <c r="C482" s="100"/>
      <c r="D482" s="100"/>
      <c r="E482" s="100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</row>
    <row r="483" spans="2:18">
      <c r="B483" s="100"/>
      <c r="C483" s="100"/>
      <c r="D483" s="100"/>
      <c r="E483" s="100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</row>
    <row r="484" spans="2:18">
      <c r="B484" s="100"/>
      <c r="C484" s="100"/>
      <c r="D484" s="100"/>
      <c r="E484" s="100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</row>
    <row r="485" spans="2:18">
      <c r="B485" s="100"/>
      <c r="C485" s="100"/>
      <c r="D485" s="100"/>
      <c r="E485" s="100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</row>
    <row r="486" spans="2:18">
      <c r="B486" s="100"/>
      <c r="C486" s="100"/>
      <c r="D486" s="100"/>
      <c r="E486" s="100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</row>
    <row r="487" spans="2:18">
      <c r="B487" s="100"/>
      <c r="C487" s="100"/>
      <c r="D487" s="100"/>
      <c r="E487" s="100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</row>
    <row r="488" spans="2:18">
      <c r="B488" s="100"/>
      <c r="C488" s="100"/>
      <c r="D488" s="100"/>
      <c r="E488" s="100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</row>
    <row r="489" spans="2:18">
      <c r="B489" s="100"/>
      <c r="C489" s="100"/>
      <c r="D489" s="100"/>
      <c r="E489" s="100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</row>
    <row r="490" spans="2:18">
      <c r="B490" s="100"/>
      <c r="C490" s="100"/>
      <c r="D490" s="100"/>
      <c r="E490" s="100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</row>
    <row r="491" spans="2:18">
      <c r="B491" s="100"/>
      <c r="C491" s="100"/>
      <c r="D491" s="100"/>
      <c r="E491" s="100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</row>
    <row r="492" spans="2:18">
      <c r="B492" s="100"/>
      <c r="C492" s="100"/>
      <c r="D492" s="100"/>
      <c r="E492" s="100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</row>
    <row r="493" spans="2:18">
      <c r="B493" s="100"/>
      <c r="C493" s="100"/>
      <c r="D493" s="100"/>
      <c r="E493" s="100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</row>
    <row r="494" spans="2:18">
      <c r="B494" s="100"/>
      <c r="C494" s="100"/>
      <c r="D494" s="100"/>
      <c r="E494" s="100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</row>
    <row r="495" spans="2:18">
      <c r="B495" s="100"/>
      <c r="C495" s="100"/>
      <c r="D495" s="100"/>
      <c r="E495" s="100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</row>
    <row r="496" spans="2:18">
      <c r="B496" s="100"/>
      <c r="C496" s="100"/>
      <c r="D496" s="100"/>
      <c r="E496" s="100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</row>
    <row r="497" spans="2:18">
      <c r="B497" s="100"/>
      <c r="C497" s="100"/>
      <c r="D497" s="100"/>
      <c r="E497" s="100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</row>
    <row r="498" spans="2:18">
      <c r="B498" s="100"/>
      <c r="C498" s="100"/>
      <c r="D498" s="100"/>
      <c r="E498" s="100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</row>
    <row r="499" spans="2:18">
      <c r="B499" s="100"/>
      <c r="C499" s="100"/>
      <c r="D499" s="100"/>
      <c r="E499" s="100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</row>
    <row r="500" spans="2:18">
      <c r="B500" s="100"/>
      <c r="C500" s="100"/>
      <c r="D500" s="100"/>
      <c r="E500" s="100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</row>
    <row r="501" spans="2:18">
      <c r="B501" s="100"/>
      <c r="C501" s="100"/>
      <c r="D501" s="100"/>
      <c r="E501" s="100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</row>
    <row r="502" spans="2:18">
      <c r="B502" s="100"/>
      <c r="C502" s="100"/>
      <c r="D502" s="100"/>
      <c r="E502" s="100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</row>
    <row r="503" spans="2:18">
      <c r="B503" s="100"/>
      <c r="C503" s="100"/>
      <c r="D503" s="100"/>
      <c r="E503" s="100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</row>
    <row r="504" spans="2:18">
      <c r="B504" s="100"/>
      <c r="C504" s="100"/>
      <c r="D504" s="100"/>
      <c r="E504" s="100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</row>
    <row r="505" spans="2:18">
      <c r="B505" s="100"/>
      <c r="C505" s="100"/>
      <c r="D505" s="100"/>
      <c r="E505" s="100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</row>
    <row r="506" spans="2:18">
      <c r="B506" s="100"/>
      <c r="C506" s="100"/>
      <c r="D506" s="100"/>
      <c r="E506" s="100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</row>
    <row r="507" spans="2:18">
      <c r="B507" s="100"/>
      <c r="C507" s="100"/>
      <c r="D507" s="100"/>
      <c r="E507" s="100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</row>
    <row r="508" spans="2:18">
      <c r="B508" s="100"/>
      <c r="C508" s="100"/>
      <c r="D508" s="100"/>
      <c r="E508" s="100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</row>
    <row r="509" spans="2:18">
      <c r="B509" s="100"/>
      <c r="C509" s="100"/>
      <c r="D509" s="100"/>
      <c r="E509" s="100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</row>
    <row r="510" spans="2:18">
      <c r="B510" s="100"/>
      <c r="C510" s="100"/>
      <c r="D510" s="100"/>
      <c r="E510" s="100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</row>
    <row r="511" spans="2:18">
      <c r="B511" s="100"/>
      <c r="C511" s="100"/>
      <c r="D511" s="100"/>
      <c r="E511" s="100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</row>
    <row r="512" spans="2:18">
      <c r="B512" s="100"/>
      <c r="C512" s="100"/>
      <c r="D512" s="100"/>
      <c r="E512" s="100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</row>
    <row r="513" spans="2:18">
      <c r="B513" s="100"/>
      <c r="C513" s="100"/>
      <c r="D513" s="100"/>
      <c r="E513" s="100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</row>
    <row r="514" spans="2:18">
      <c r="B514" s="100"/>
      <c r="C514" s="100"/>
      <c r="D514" s="100"/>
      <c r="E514" s="100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</row>
    <row r="515" spans="2:18">
      <c r="B515" s="100"/>
      <c r="C515" s="100"/>
      <c r="D515" s="100"/>
      <c r="E515" s="100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</row>
    <row r="516" spans="2:18">
      <c r="B516" s="100"/>
      <c r="C516" s="100"/>
      <c r="D516" s="100"/>
      <c r="E516" s="100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</row>
    <row r="517" spans="2:18">
      <c r="B517" s="100"/>
      <c r="C517" s="100"/>
      <c r="D517" s="100"/>
      <c r="E517" s="100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</row>
    <row r="518" spans="2:18">
      <c r="B518" s="100"/>
      <c r="C518" s="100"/>
      <c r="D518" s="100"/>
      <c r="E518" s="100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</row>
    <row r="519" spans="2:18">
      <c r="B519" s="100"/>
      <c r="C519" s="100"/>
      <c r="D519" s="100"/>
      <c r="E519" s="100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</row>
    <row r="520" spans="2:18">
      <c r="B520" s="100"/>
      <c r="C520" s="100"/>
      <c r="D520" s="100"/>
      <c r="E520" s="100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</row>
    <row r="521" spans="2:18">
      <c r="B521" s="100"/>
      <c r="C521" s="100"/>
      <c r="D521" s="100"/>
      <c r="E521" s="100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</row>
    <row r="522" spans="2:18">
      <c r="B522" s="100"/>
      <c r="C522" s="100"/>
      <c r="D522" s="100"/>
      <c r="E522" s="100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</row>
    <row r="523" spans="2:18">
      <c r="B523" s="100"/>
      <c r="C523" s="100"/>
      <c r="D523" s="100"/>
      <c r="E523" s="100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</row>
    <row r="524" spans="2:18">
      <c r="B524" s="100"/>
      <c r="C524" s="100"/>
      <c r="D524" s="100"/>
      <c r="E524" s="100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</row>
    <row r="525" spans="2:18">
      <c r="B525" s="100"/>
      <c r="C525" s="100"/>
      <c r="D525" s="100"/>
      <c r="E525" s="100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</row>
    <row r="526" spans="2:18">
      <c r="B526" s="100"/>
      <c r="C526" s="100"/>
      <c r="D526" s="100"/>
      <c r="E526" s="100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</row>
    <row r="527" spans="2:18">
      <c r="B527" s="100"/>
      <c r="C527" s="100"/>
      <c r="D527" s="100"/>
      <c r="E527" s="100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</row>
    <row r="528" spans="2:18">
      <c r="B528" s="100"/>
      <c r="C528" s="100"/>
      <c r="D528" s="100"/>
      <c r="E528" s="100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</row>
    <row r="529" spans="2:18">
      <c r="B529" s="100"/>
      <c r="C529" s="100"/>
      <c r="D529" s="100"/>
      <c r="E529" s="100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</row>
    <row r="530" spans="2:18">
      <c r="B530" s="100"/>
      <c r="C530" s="100"/>
      <c r="D530" s="100"/>
      <c r="E530" s="100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</row>
    <row r="531" spans="2:18">
      <c r="B531" s="100"/>
      <c r="C531" s="100"/>
      <c r="D531" s="100"/>
      <c r="E531" s="100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</row>
    <row r="532" spans="2:18">
      <c r="B532" s="100"/>
      <c r="C532" s="100"/>
      <c r="D532" s="100"/>
      <c r="E532" s="100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</row>
    <row r="533" spans="2:18">
      <c r="B533" s="100"/>
      <c r="C533" s="100"/>
      <c r="D533" s="100"/>
      <c r="E533" s="100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</row>
    <row r="534" spans="2:18">
      <c r="B534" s="100"/>
      <c r="C534" s="100"/>
      <c r="D534" s="100"/>
      <c r="E534" s="100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</row>
    <row r="535" spans="2:18">
      <c r="B535" s="100"/>
      <c r="C535" s="100"/>
      <c r="D535" s="100"/>
      <c r="E535" s="100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</row>
    <row r="536" spans="2:18">
      <c r="B536" s="100"/>
      <c r="C536" s="100"/>
      <c r="D536" s="100"/>
      <c r="E536" s="100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</row>
    <row r="537" spans="2:18">
      <c r="B537" s="100"/>
      <c r="C537" s="100"/>
      <c r="D537" s="100"/>
      <c r="E537" s="100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</row>
    <row r="538" spans="2:18">
      <c r="B538" s="100"/>
      <c r="C538" s="100"/>
      <c r="D538" s="100"/>
      <c r="E538" s="100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</row>
    <row r="539" spans="2:18">
      <c r="B539" s="100"/>
      <c r="C539" s="100"/>
      <c r="D539" s="100"/>
      <c r="E539" s="100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</row>
    <row r="540" spans="2:18">
      <c r="B540" s="100"/>
      <c r="C540" s="100"/>
      <c r="D540" s="100"/>
      <c r="E540" s="100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</row>
    <row r="541" spans="2:18">
      <c r="B541" s="100"/>
      <c r="C541" s="100"/>
      <c r="D541" s="100"/>
      <c r="E541" s="100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</row>
    <row r="542" spans="2:18">
      <c r="B542" s="100"/>
      <c r="C542" s="100"/>
      <c r="D542" s="100"/>
      <c r="E542" s="100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</row>
    <row r="543" spans="2:18">
      <c r="B543" s="100"/>
      <c r="C543" s="100"/>
      <c r="D543" s="100"/>
      <c r="E543" s="100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</row>
    <row r="544" spans="2:18">
      <c r="B544" s="100"/>
      <c r="C544" s="100"/>
      <c r="D544" s="100"/>
      <c r="E544" s="100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</row>
    <row r="545" spans="2:18">
      <c r="B545" s="100"/>
      <c r="C545" s="100"/>
      <c r="D545" s="100"/>
      <c r="E545" s="100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</row>
    <row r="546" spans="2:18">
      <c r="B546" s="100"/>
      <c r="C546" s="100"/>
      <c r="D546" s="100"/>
      <c r="E546" s="100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</row>
    <row r="547" spans="2:18">
      <c r="B547" s="100"/>
      <c r="C547" s="100"/>
      <c r="D547" s="100"/>
      <c r="E547" s="100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</row>
    <row r="548" spans="2:18">
      <c r="B548" s="100"/>
      <c r="C548" s="100"/>
      <c r="D548" s="100"/>
      <c r="E548" s="100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</row>
    <row r="549" spans="2:18">
      <c r="B549" s="100"/>
      <c r="C549" s="100"/>
      <c r="D549" s="100"/>
      <c r="E549" s="100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</row>
    <row r="550" spans="2:18">
      <c r="B550" s="100"/>
      <c r="C550" s="100"/>
      <c r="D550" s="100"/>
      <c r="E550" s="100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</row>
    <row r="551" spans="2:18">
      <c r="B551" s="100"/>
      <c r="C551" s="100"/>
      <c r="D551" s="100"/>
      <c r="E551" s="100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</row>
    <row r="552" spans="2:18">
      <c r="B552" s="100"/>
      <c r="C552" s="100"/>
      <c r="D552" s="100"/>
      <c r="E552" s="100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</row>
    <row r="553" spans="2:18">
      <c r="B553" s="100"/>
      <c r="C553" s="100"/>
      <c r="D553" s="100"/>
      <c r="E553" s="100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</row>
    <row r="554" spans="2:18">
      <c r="B554" s="100"/>
      <c r="C554" s="100"/>
      <c r="D554" s="100"/>
      <c r="E554" s="100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</row>
    <row r="555" spans="2:18">
      <c r="B555" s="100"/>
      <c r="C555" s="100"/>
      <c r="D555" s="100"/>
      <c r="E555" s="100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</row>
    <row r="556" spans="2:18">
      <c r="B556" s="100"/>
      <c r="C556" s="100"/>
      <c r="D556" s="100"/>
      <c r="E556" s="100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</row>
    <row r="557" spans="2:18">
      <c r="B557" s="100"/>
      <c r="C557" s="100"/>
      <c r="D557" s="100"/>
      <c r="E557" s="100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</row>
    <row r="558" spans="2:18">
      <c r="B558" s="100"/>
      <c r="C558" s="100"/>
      <c r="D558" s="100"/>
      <c r="E558" s="100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</row>
    <row r="559" spans="2:18">
      <c r="B559" s="100"/>
      <c r="C559" s="100"/>
      <c r="D559" s="100"/>
      <c r="E559" s="100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</row>
    <row r="560" spans="2:18">
      <c r="B560" s="100"/>
      <c r="C560" s="100"/>
      <c r="D560" s="100"/>
      <c r="E560" s="100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</row>
    <row r="561" spans="2:18">
      <c r="B561" s="100"/>
      <c r="C561" s="100"/>
      <c r="D561" s="100"/>
      <c r="E561" s="100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</row>
    <row r="562" spans="2:18">
      <c r="B562" s="100"/>
      <c r="C562" s="100"/>
      <c r="D562" s="100"/>
      <c r="E562" s="100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</row>
    <row r="563" spans="2:18">
      <c r="B563" s="100"/>
      <c r="C563" s="100"/>
      <c r="D563" s="100"/>
      <c r="E563" s="100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</row>
    <row r="564" spans="2:18">
      <c r="B564" s="100"/>
      <c r="C564" s="100"/>
      <c r="D564" s="100"/>
      <c r="E564" s="100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</row>
    <row r="565" spans="2:18">
      <c r="B565" s="100"/>
      <c r="C565" s="100"/>
      <c r="D565" s="100"/>
      <c r="E565" s="100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</row>
    <row r="566" spans="2:18">
      <c r="B566" s="100"/>
      <c r="C566" s="100"/>
      <c r="D566" s="100"/>
      <c r="E566" s="100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</row>
    <row r="567" spans="2:18">
      <c r="B567" s="100"/>
      <c r="C567" s="100"/>
      <c r="D567" s="100"/>
      <c r="E567" s="100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</row>
    <row r="568" spans="2:18">
      <c r="B568" s="100"/>
      <c r="C568" s="100"/>
      <c r="D568" s="100"/>
      <c r="E568" s="100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</row>
    <row r="569" spans="2:18">
      <c r="B569" s="100"/>
      <c r="C569" s="100"/>
      <c r="D569" s="100"/>
      <c r="E569" s="100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</row>
    <row r="570" spans="2:18">
      <c r="B570" s="100"/>
      <c r="C570" s="100"/>
      <c r="D570" s="100"/>
      <c r="E570" s="100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</row>
    <row r="571" spans="2:18">
      <c r="B571" s="100"/>
      <c r="C571" s="100"/>
      <c r="D571" s="100"/>
      <c r="E571" s="100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</row>
    <row r="572" spans="2:18">
      <c r="B572" s="100"/>
      <c r="C572" s="100"/>
      <c r="D572" s="100"/>
      <c r="E572" s="100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</row>
    <row r="573" spans="2:18">
      <c r="B573" s="100"/>
      <c r="C573" s="100"/>
      <c r="D573" s="100"/>
      <c r="E573" s="100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</row>
    <row r="574" spans="2:18">
      <c r="B574" s="100"/>
      <c r="C574" s="100"/>
      <c r="D574" s="100"/>
      <c r="E574" s="100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</row>
    <row r="575" spans="2:18">
      <c r="B575" s="100"/>
      <c r="C575" s="100"/>
      <c r="D575" s="100"/>
      <c r="E575" s="100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</row>
    <row r="576" spans="2:18">
      <c r="B576" s="100"/>
      <c r="C576" s="100"/>
      <c r="D576" s="100"/>
      <c r="E576" s="100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</row>
    <row r="577" spans="2:18">
      <c r="B577" s="100"/>
      <c r="C577" s="100"/>
      <c r="D577" s="100"/>
      <c r="E577" s="100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</row>
    <row r="578" spans="2:18">
      <c r="B578" s="100"/>
      <c r="C578" s="100"/>
      <c r="D578" s="100"/>
      <c r="E578" s="100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</row>
    <row r="579" spans="2:18">
      <c r="B579" s="100"/>
      <c r="C579" s="100"/>
      <c r="D579" s="100"/>
      <c r="E579" s="100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</row>
    <row r="580" spans="2:18">
      <c r="B580" s="100"/>
      <c r="C580" s="100"/>
      <c r="D580" s="100"/>
      <c r="E580" s="100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</row>
    <row r="581" spans="2:18">
      <c r="B581" s="100"/>
      <c r="C581" s="100"/>
      <c r="D581" s="100"/>
      <c r="E581" s="100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</row>
    <row r="582" spans="2:18">
      <c r="B582" s="100"/>
      <c r="C582" s="100"/>
      <c r="D582" s="100"/>
      <c r="E582" s="100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</row>
    <row r="583" spans="2:18">
      <c r="B583" s="100"/>
      <c r="C583" s="100"/>
      <c r="D583" s="100"/>
      <c r="E583" s="100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</row>
    <row r="584" spans="2:18">
      <c r="B584" s="100"/>
      <c r="C584" s="100"/>
      <c r="D584" s="100"/>
      <c r="E584" s="100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</row>
    <row r="585" spans="2:18">
      <c r="B585" s="100"/>
      <c r="C585" s="100"/>
      <c r="D585" s="100"/>
      <c r="E585" s="100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</row>
    <row r="586" spans="2:18">
      <c r="B586" s="100"/>
      <c r="C586" s="100"/>
      <c r="D586" s="100"/>
      <c r="E586" s="100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</row>
    <row r="587" spans="2:18">
      <c r="B587" s="100"/>
      <c r="C587" s="100"/>
      <c r="D587" s="100"/>
      <c r="E587" s="100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</row>
    <row r="588" spans="2:18">
      <c r="B588" s="100"/>
      <c r="C588" s="100"/>
      <c r="D588" s="100"/>
      <c r="E588" s="100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</row>
    <row r="589" spans="2:18">
      <c r="B589" s="100"/>
      <c r="C589" s="100"/>
      <c r="D589" s="100"/>
      <c r="E589" s="100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</row>
    <row r="590" spans="2:18">
      <c r="B590" s="100"/>
      <c r="C590" s="100"/>
      <c r="D590" s="100"/>
      <c r="E590" s="100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</row>
    <row r="591" spans="2:18">
      <c r="B591" s="100"/>
      <c r="C591" s="100"/>
      <c r="D591" s="100"/>
      <c r="E591" s="100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</row>
    <row r="592" spans="2:18">
      <c r="B592" s="100"/>
      <c r="C592" s="100"/>
      <c r="D592" s="100"/>
      <c r="E592" s="100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</row>
    <row r="593" spans="2:18">
      <c r="B593" s="100"/>
      <c r="C593" s="100"/>
      <c r="D593" s="100"/>
      <c r="E593" s="100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</row>
    <row r="594" spans="2:18">
      <c r="B594" s="100"/>
      <c r="C594" s="100"/>
      <c r="D594" s="100"/>
      <c r="E594" s="100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</row>
    <row r="595" spans="2:18">
      <c r="B595" s="100"/>
      <c r="C595" s="100"/>
      <c r="D595" s="100"/>
      <c r="E595" s="100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</row>
    <row r="596" spans="2:18">
      <c r="B596" s="100"/>
      <c r="C596" s="100"/>
      <c r="D596" s="100"/>
      <c r="E596" s="100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</row>
    <row r="597" spans="2:18">
      <c r="B597" s="100"/>
      <c r="C597" s="100"/>
      <c r="D597" s="100"/>
      <c r="E597" s="100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</row>
    <row r="598" spans="2:18">
      <c r="B598" s="100"/>
      <c r="C598" s="100"/>
      <c r="D598" s="100"/>
      <c r="E598" s="100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</row>
    <row r="599" spans="2:18">
      <c r="B599" s="100"/>
      <c r="C599" s="100"/>
      <c r="D599" s="100"/>
      <c r="E599" s="100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</row>
    <row r="600" spans="2:18">
      <c r="B600" s="100"/>
      <c r="C600" s="100"/>
      <c r="D600" s="100"/>
      <c r="E600" s="100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</row>
    <row r="601" spans="2:18">
      <c r="B601" s="100"/>
      <c r="C601" s="100"/>
      <c r="D601" s="100"/>
      <c r="E601" s="100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</row>
    <row r="602" spans="2:18">
      <c r="B602" s="100"/>
      <c r="C602" s="100"/>
      <c r="D602" s="100"/>
      <c r="E602" s="100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</row>
    <row r="603" spans="2:18">
      <c r="B603" s="100"/>
      <c r="C603" s="100"/>
      <c r="D603" s="100"/>
      <c r="E603" s="100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</row>
    <row r="604" spans="2:18">
      <c r="B604" s="100"/>
      <c r="C604" s="100"/>
      <c r="D604" s="100"/>
      <c r="E604" s="100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</row>
    <row r="605" spans="2:18">
      <c r="B605" s="100"/>
      <c r="C605" s="100"/>
      <c r="D605" s="100"/>
      <c r="E605" s="100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</row>
    <row r="606" spans="2:18">
      <c r="B606" s="100"/>
      <c r="C606" s="100"/>
      <c r="D606" s="100"/>
      <c r="E606" s="100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</row>
    <row r="607" spans="2:18">
      <c r="B607" s="100"/>
      <c r="C607" s="100"/>
      <c r="D607" s="100"/>
      <c r="E607" s="100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</row>
    <row r="608" spans="2:18">
      <c r="B608" s="100"/>
      <c r="C608" s="100"/>
      <c r="D608" s="100"/>
      <c r="E608" s="100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</row>
    <row r="609" spans="2:18">
      <c r="B609" s="100"/>
      <c r="C609" s="100"/>
      <c r="D609" s="100"/>
      <c r="E609" s="100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</row>
    <row r="610" spans="2:18">
      <c r="B610" s="100"/>
      <c r="C610" s="100"/>
      <c r="D610" s="100"/>
      <c r="E610" s="100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</row>
    <row r="611" spans="2:18">
      <c r="B611" s="100"/>
      <c r="C611" s="100"/>
      <c r="D611" s="100"/>
      <c r="E611" s="100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</row>
    <row r="612" spans="2:18">
      <c r="B612" s="100"/>
      <c r="C612" s="100"/>
      <c r="D612" s="100"/>
      <c r="E612" s="100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</row>
    <row r="613" spans="2:18">
      <c r="B613" s="100"/>
      <c r="C613" s="100"/>
      <c r="D613" s="100"/>
      <c r="E613" s="100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</row>
    <row r="614" spans="2:18">
      <c r="B614" s="100"/>
      <c r="C614" s="100"/>
      <c r="D614" s="100"/>
      <c r="E614" s="100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</row>
    <row r="615" spans="2:18">
      <c r="B615" s="100"/>
      <c r="C615" s="100"/>
      <c r="D615" s="100"/>
      <c r="E615" s="100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</row>
    <row r="616" spans="2:18">
      <c r="B616" s="100"/>
      <c r="C616" s="100"/>
      <c r="D616" s="100"/>
      <c r="E616" s="100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</row>
    <row r="617" spans="2:18">
      <c r="B617" s="100"/>
      <c r="C617" s="100"/>
      <c r="D617" s="100"/>
      <c r="E617" s="100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</row>
    <row r="618" spans="2:18">
      <c r="B618" s="100"/>
      <c r="C618" s="100"/>
      <c r="D618" s="100"/>
      <c r="E618" s="100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</row>
    <row r="619" spans="2:18">
      <c r="B619" s="100"/>
      <c r="C619" s="100"/>
      <c r="D619" s="100"/>
      <c r="E619" s="100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</row>
    <row r="620" spans="2:18">
      <c r="B620" s="100"/>
      <c r="C620" s="100"/>
      <c r="D620" s="100"/>
      <c r="E620" s="100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</row>
    <row r="621" spans="2:18">
      <c r="B621" s="100"/>
      <c r="C621" s="100"/>
      <c r="D621" s="100"/>
      <c r="E621" s="100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</row>
    <row r="622" spans="2:18">
      <c r="B622" s="100"/>
      <c r="C622" s="100"/>
      <c r="D622" s="100"/>
      <c r="E622" s="100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</row>
    <row r="623" spans="2:18">
      <c r="B623" s="100"/>
      <c r="C623" s="100"/>
      <c r="D623" s="100"/>
      <c r="E623" s="100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</row>
    <row r="624" spans="2:18">
      <c r="B624" s="100"/>
      <c r="C624" s="100"/>
      <c r="D624" s="100"/>
      <c r="E624" s="100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</row>
    <row r="625" spans="2:18">
      <c r="B625" s="100"/>
      <c r="C625" s="100"/>
      <c r="D625" s="100"/>
      <c r="E625" s="100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</row>
    <row r="626" spans="2:18">
      <c r="B626" s="100"/>
      <c r="C626" s="100"/>
      <c r="D626" s="100"/>
      <c r="E626" s="100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</row>
    <row r="627" spans="2:18">
      <c r="B627" s="100"/>
      <c r="C627" s="100"/>
      <c r="D627" s="100"/>
      <c r="E627" s="100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</row>
    <row r="628" spans="2:18">
      <c r="B628" s="100"/>
      <c r="C628" s="100"/>
      <c r="D628" s="100"/>
      <c r="E628" s="100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</row>
    <row r="629" spans="2:18">
      <c r="B629" s="100"/>
      <c r="C629" s="100"/>
      <c r="D629" s="100"/>
      <c r="E629" s="100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</row>
    <row r="630" spans="2:18">
      <c r="B630" s="100"/>
      <c r="C630" s="100"/>
      <c r="D630" s="100"/>
      <c r="E630" s="100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</row>
    <row r="631" spans="2:18">
      <c r="B631" s="100"/>
      <c r="C631" s="100"/>
      <c r="D631" s="100"/>
      <c r="E631" s="100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</row>
    <row r="632" spans="2:18">
      <c r="B632" s="100"/>
      <c r="C632" s="100"/>
      <c r="D632" s="100"/>
      <c r="E632" s="100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</row>
    <row r="633" spans="2:18">
      <c r="B633" s="100"/>
      <c r="C633" s="100"/>
      <c r="D633" s="100"/>
      <c r="E633" s="100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</row>
    <row r="634" spans="2:18">
      <c r="B634" s="100"/>
      <c r="C634" s="100"/>
      <c r="D634" s="100"/>
      <c r="E634" s="100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</row>
    <row r="635" spans="2:18">
      <c r="B635" s="100"/>
      <c r="C635" s="100"/>
      <c r="D635" s="100"/>
      <c r="E635" s="100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</row>
    <row r="636" spans="2:18">
      <c r="B636" s="100"/>
      <c r="C636" s="100"/>
      <c r="D636" s="100"/>
      <c r="E636" s="100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</row>
    <row r="637" spans="2:18">
      <c r="B637" s="100"/>
      <c r="C637" s="100"/>
      <c r="D637" s="100"/>
      <c r="E637" s="100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</row>
    <row r="638" spans="2:18">
      <c r="B638" s="100"/>
      <c r="C638" s="100"/>
      <c r="D638" s="100"/>
      <c r="E638" s="100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</row>
    <row r="639" spans="2:18">
      <c r="B639" s="100"/>
      <c r="C639" s="100"/>
      <c r="D639" s="100"/>
      <c r="E639" s="100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</row>
    <row r="640" spans="2:18">
      <c r="B640" s="100"/>
      <c r="C640" s="100"/>
      <c r="D640" s="100"/>
      <c r="E640" s="100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</row>
    <row r="641" spans="2:18">
      <c r="B641" s="100"/>
      <c r="C641" s="100"/>
      <c r="D641" s="100"/>
      <c r="E641" s="100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</row>
    <row r="642" spans="2:18">
      <c r="B642" s="100"/>
      <c r="C642" s="100"/>
      <c r="D642" s="100"/>
      <c r="E642" s="100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</row>
    <row r="643" spans="2:18">
      <c r="B643" s="100"/>
      <c r="C643" s="100"/>
      <c r="D643" s="100"/>
      <c r="E643" s="100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</row>
    <row r="644" spans="2:18">
      <c r="B644" s="100"/>
      <c r="C644" s="100"/>
      <c r="D644" s="100"/>
      <c r="E644" s="100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</row>
    <row r="645" spans="2:18">
      <c r="B645" s="100"/>
      <c r="C645" s="100"/>
      <c r="D645" s="100"/>
      <c r="E645" s="100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</row>
    <row r="646" spans="2:18">
      <c r="B646" s="100"/>
      <c r="C646" s="100"/>
      <c r="D646" s="100"/>
      <c r="E646" s="100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</row>
    <row r="647" spans="2:18">
      <c r="B647" s="100"/>
      <c r="C647" s="100"/>
      <c r="D647" s="100"/>
      <c r="E647" s="100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</row>
    <row r="648" spans="2:18">
      <c r="B648" s="100"/>
      <c r="C648" s="100"/>
      <c r="D648" s="100"/>
      <c r="E648" s="100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</row>
    <row r="649" spans="2:18">
      <c r="B649" s="100"/>
      <c r="C649" s="100"/>
      <c r="D649" s="100"/>
      <c r="E649" s="100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</row>
    <row r="650" spans="2:18">
      <c r="B650" s="100"/>
      <c r="C650" s="100"/>
      <c r="D650" s="100"/>
      <c r="E650" s="100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</row>
    <row r="651" spans="2:18">
      <c r="B651" s="100"/>
      <c r="C651" s="100"/>
      <c r="D651" s="100"/>
      <c r="E651" s="100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</row>
    <row r="652" spans="2:18">
      <c r="B652" s="100"/>
      <c r="C652" s="100"/>
      <c r="D652" s="100"/>
      <c r="E652" s="100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</row>
    <row r="653" spans="2:18">
      <c r="B653" s="100"/>
      <c r="C653" s="100"/>
      <c r="D653" s="100"/>
      <c r="E653" s="100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</row>
    <row r="654" spans="2:18">
      <c r="B654" s="100"/>
      <c r="C654" s="100"/>
      <c r="D654" s="100"/>
      <c r="E654" s="100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</row>
    <row r="655" spans="2:18">
      <c r="B655" s="100"/>
      <c r="C655" s="100"/>
      <c r="D655" s="100"/>
      <c r="E655" s="100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</row>
    <row r="656" spans="2:18">
      <c r="B656" s="100"/>
      <c r="C656" s="100"/>
      <c r="D656" s="100"/>
      <c r="E656" s="100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</row>
    <row r="657" spans="2:18">
      <c r="B657" s="100"/>
      <c r="C657" s="100"/>
      <c r="D657" s="100"/>
      <c r="E657" s="100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</row>
    <row r="658" spans="2:18">
      <c r="B658" s="100"/>
      <c r="C658" s="100"/>
      <c r="D658" s="100"/>
      <c r="E658" s="100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</row>
    <row r="659" spans="2:18">
      <c r="B659" s="100"/>
      <c r="C659" s="100"/>
      <c r="D659" s="100"/>
      <c r="E659" s="100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</row>
    <row r="660" spans="2:18">
      <c r="B660" s="100"/>
      <c r="C660" s="100"/>
      <c r="D660" s="100"/>
      <c r="E660" s="100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</row>
    <row r="661" spans="2:18">
      <c r="B661" s="100"/>
      <c r="C661" s="100"/>
      <c r="D661" s="100"/>
      <c r="E661" s="100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</row>
    <row r="662" spans="2:18">
      <c r="B662" s="100"/>
      <c r="C662" s="100"/>
      <c r="D662" s="100"/>
      <c r="E662" s="100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</row>
    <row r="663" spans="2:18">
      <c r="B663" s="100"/>
      <c r="C663" s="100"/>
      <c r="D663" s="100"/>
      <c r="E663" s="100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</row>
    <row r="664" spans="2:18">
      <c r="B664" s="100"/>
      <c r="C664" s="100"/>
      <c r="D664" s="100"/>
      <c r="E664" s="100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</row>
    <row r="665" spans="2:18">
      <c r="B665" s="100"/>
      <c r="C665" s="100"/>
      <c r="D665" s="100"/>
      <c r="E665" s="100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</row>
    <row r="666" spans="2:18">
      <c r="B666" s="100"/>
      <c r="C666" s="100"/>
      <c r="D666" s="100"/>
      <c r="E666" s="100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</row>
    <row r="667" spans="2:18">
      <c r="B667" s="100"/>
      <c r="C667" s="100"/>
      <c r="D667" s="100"/>
      <c r="E667" s="100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</row>
    <row r="668" spans="2:18">
      <c r="B668" s="100"/>
      <c r="C668" s="100"/>
      <c r="D668" s="100"/>
      <c r="E668" s="100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</row>
    <row r="669" spans="2:18">
      <c r="B669" s="100"/>
      <c r="C669" s="100"/>
      <c r="D669" s="100"/>
      <c r="E669" s="100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</row>
    <row r="670" spans="2:18">
      <c r="B670" s="100"/>
      <c r="C670" s="100"/>
      <c r="D670" s="100"/>
      <c r="E670" s="100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</row>
    <row r="671" spans="2:18">
      <c r="B671" s="100"/>
      <c r="C671" s="100"/>
      <c r="D671" s="100"/>
      <c r="E671" s="100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</row>
    <row r="672" spans="2:18">
      <c r="B672" s="100"/>
      <c r="C672" s="100"/>
      <c r="D672" s="100"/>
      <c r="E672" s="100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</row>
    <row r="673" spans="2:18">
      <c r="B673" s="100"/>
      <c r="C673" s="100"/>
      <c r="D673" s="100"/>
      <c r="E673" s="100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</row>
    <row r="674" spans="2:18">
      <c r="B674" s="100"/>
      <c r="C674" s="100"/>
      <c r="D674" s="100"/>
      <c r="E674" s="100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</row>
    <row r="675" spans="2:18">
      <c r="B675" s="100"/>
      <c r="C675" s="100"/>
      <c r="D675" s="100"/>
      <c r="E675" s="100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</row>
    <row r="676" spans="2:18">
      <c r="B676" s="100"/>
      <c r="C676" s="100"/>
      <c r="D676" s="100"/>
      <c r="E676" s="100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</row>
    <row r="677" spans="2:18">
      <c r="B677" s="100"/>
      <c r="C677" s="100"/>
      <c r="D677" s="100"/>
      <c r="E677" s="100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</row>
    <row r="678" spans="2:18">
      <c r="B678" s="100"/>
      <c r="C678" s="100"/>
      <c r="D678" s="100"/>
      <c r="E678" s="100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</row>
    <row r="679" spans="2:18">
      <c r="B679" s="100"/>
      <c r="C679" s="100"/>
      <c r="D679" s="100"/>
      <c r="E679" s="100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</row>
    <row r="680" spans="2:18">
      <c r="B680" s="100"/>
      <c r="C680" s="100"/>
      <c r="D680" s="100"/>
      <c r="E680" s="100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</row>
    <row r="681" spans="2:18">
      <c r="B681" s="100"/>
      <c r="C681" s="100"/>
      <c r="D681" s="100"/>
      <c r="E681" s="100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</row>
    <row r="682" spans="2:18">
      <c r="B682" s="100"/>
      <c r="C682" s="100"/>
      <c r="D682" s="100"/>
      <c r="E682" s="100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</row>
    <row r="683" spans="2:18">
      <c r="B683" s="100"/>
      <c r="C683" s="100"/>
      <c r="D683" s="100"/>
      <c r="E683" s="100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</row>
    <row r="684" spans="2:18">
      <c r="B684" s="100"/>
      <c r="C684" s="100"/>
      <c r="D684" s="100"/>
      <c r="E684" s="100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</row>
    <row r="685" spans="2:18">
      <c r="B685" s="100"/>
      <c r="C685" s="100"/>
      <c r="D685" s="100"/>
      <c r="E685" s="100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</row>
    <row r="686" spans="2:18">
      <c r="B686" s="100"/>
      <c r="C686" s="100"/>
      <c r="D686" s="100"/>
      <c r="E686" s="100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</row>
    <row r="687" spans="2:18">
      <c r="B687" s="100"/>
      <c r="C687" s="100"/>
      <c r="D687" s="100"/>
      <c r="E687" s="100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</row>
    <row r="688" spans="2:18">
      <c r="B688" s="100"/>
      <c r="C688" s="100"/>
      <c r="D688" s="100"/>
      <c r="E688" s="100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</row>
    <row r="689" spans="2:18">
      <c r="B689" s="100"/>
      <c r="C689" s="100"/>
      <c r="D689" s="100"/>
      <c r="E689" s="100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</row>
    <row r="690" spans="2:18">
      <c r="B690" s="100"/>
      <c r="C690" s="100"/>
      <c r="D690" s="100"/>
      <c r="E690" s="100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</row>
    <row r="691" spans="2:18">
      <c r="B691" s="100"/>
      <c r="C691" s="100"/>
      <c r="D691" s="100"/>
      <c r="E691" s="100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</row>
    <row r="692" spans="2:18">
      <c r="B692" s="100"/>
      <c r="C692" s="100"/>
      <c r="D692" s="100"/>
      <c r="E692" s="100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</row>
    <row r="693" spans="2:18">
      <c r="B693" s="100"/>
      <c r="C693" s="100"/>
      <c r="D693" s="100"/>
      <c r="E693" s="100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</row>
    <row r="694" spans="2:18">
      <c r="B694" s="100"/>
      <c r="C694" s="100"/>
      <c r="D694" s="100"/>
      <c r="E694" s="100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</row>
    <row r="695" spans="2:18">
      <c r="B695" s="100"/>
      <c r="C695" s="100"/>
      <c r="D695" s="100"/>
      <c r="E695" s="100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</row>
    <row r="696" spans="2:18">
      <c r="B696" s="100"/>
      <c r="C696" s="100"/>
      <c r="D696" s="100"/>
      <c r="E696" s="100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</row>
    <row r="697" spans="2:18">
      <c r="B697" s="100"/>
      <c r="C697" s="100"/>
      <c r="D697" s="100"/>
      <c r="E697" s="100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</row>
    <row r="698" spans="2:18">
      <c r="B698" s="100"/>
      <c r="C698" s="100"/>
      <c r="D698" s="100"/>
      <c r="E698" s="100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</row>
    <row r="699" spans="2:18">
      <c r="B699" s="100"/>
      <c r="C699" s="100"/>
      <c r="D699" s="100"/>
      <c r="E699" s="100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</row>
    <row r="700" spans="2:18">
      <c r="B700" s="100"/>
      <c r="C700" s="100"/>
      <c r="D700" s="100"/>
      <c r="E700" s="100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</row>
    <row r="701" spans="2:18">
      <c r="B701" s="100"/>
      <c r="C701" s="100"/>
      <c r="D701" s="100"/>
      <c r="E701" s="100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</row>
    <row r="702" spans="2:18">
      <c r="B702" s="100"/>
      <c r="C702" s="100"/>
      <c r="D702" s="100"/>
      <c r="E702" s="100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</row>
    <row r="703" spans="2:18">
      <c r="B703" s="100"/>
      <c r="C703" s="100"/>
      <c r="D703" s="100"/>
      <c r="E703" s="100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</row>
    <row r="704" spans="2:18">
      <c r="B704" s="100"/>
      <c r="C704" s="100"/>
      <c r="D704" s="100"/>
      <c r="E704" s="100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</row>
    <row r="705" spans="2:18">
      <c r="B705" s="100"/>
      <c r="C705" s="100"/>
      <c r="D705" s="100"/>
      <c r="E705" s="100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</row>
    <row r="706" spans="2:18">
      <c r="B706" s="100"/>
      <c r="C706" s="100"/>
      <c r="D706" s="100"/>
      <c r="E706" s="100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</row>
    <row r="707" spans="2:18">
      <c r="B707" s="100"/>
      <c r="C707" s="100"/>
      <c r="D707" s="100"/>
      <c r="E707" s="100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</row>
    <row r="708" spans="2:18">
      <c r="B708" s="100"/>
      <c r="C708" s="100"/>
      <c r="D708" s="100"/>
      <c r="E708" s="100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</row>
    <row r="709" spans="2:18">
      <c r="B709" s="100"/>
      <c r="C709" s="100"/>
      <c r="D709" s="100"/>
      <c r="E709" s="100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</row>
    <row r="710" spans="2:18">
      <c r="B710" s="100"/>
      <c r="C710" s="100"/>
      <c r="D710" s="100"/>
      <c r="E710" s="100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</row>
    <row r="711" spans="2:18">
      <c r="B711" s="100"/>
      <c r="C711" s="100"/>
      <c r="D711" s="100"/>
      <c r="E711" s="100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</row>
    <row r="712" spans="2:18">
      <c r="B712" s="100"/>
      <c r="C712" s="100"/>
      <c r="D712" s="100"/>
      <c r="E712" s="100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</row>
    <row r="713" spans="2:18">
      <c r="B713" s="100"/>
      <c r="C713" s="100"/>
      <c r="D713" s="100"/>
      <c r="E713" s="100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</row>
    <row r="714" spans="2:18">
      <c r="B714" s="100"/>
      <c r="C714" s="100"/>
      <c r="D714" s="100"/>
      <c r="E714" s="100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</row>
    <row r="715" spans="2:18">
      <c r="B715" s="100"/>
      <c r="C715" s="100"/>
      <c r="D715" s="100"/>
      <c r="E715" s="100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</row>
    <row r="716" spans="2:18">
      <c r="B716" s="100"/>
      <c r="C716" s="100"/>
      <c r="D716" s="100"/>
      <c r="E716" s="100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</row>
    <row r="717" spans="2:18">
      <c r="B717" s="100"/>
      <c r="C717" s="100"/>
      <c r="D717" s="100"/>
      <c r="E717" s="100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</row>
    <row r="718" spans="2:18">
      <c r="B718" s="100"/>
      <c r="C718" s="100"/>
      <c r="D718" s="100"/>
      <c r="E718" s="100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</row>
    <row r="719" spans="2:18">
      <c r="B719" s="100"/>
      <c r="C719" s="100"/>
      <c r="D719" s="100"/>
      <c r="E719" s="100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</row>
    <row r="720" spans="2:18">
      <c r="B720" s="100"/>
      <c r="C720" s="100"/>
      <c r="D720" s="100"/>
      <c r="E720" s="100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</row>
    <row r="721" spans="2:18">
      <c r="B721" s="100"/>
      <c r="C721" s="100"/>
      <c r="D721" s="100"/>
      <c r="E721" s="100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</row>
    <row r="722" spans="2:18">
      <c r="B722" s="100"/>
      <c r="C722" s="100"/>
      <c r="D722" s="100"/>
      <c r="E722" s="100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</row>
    <row r="723" spans="2:18">
      <c r="B723" s="100"/>
      <c r="C723" s="100"/>
      <c r="D723" s="100"/>
      <c r="E723" s="100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</row>
    <row r="724" spans="2:18">
      <c r="B724" s="100"/>
      <c r="C724" s="100"/>
      <c r="D724" s="100"/>
      <c r="E724" s="100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</row>
    <row r="725" spans="2:18">
      <c r="B725" s="100"/>
      <c r="C725" s="100"/>
      <c r="D725" s="100"/>
      <c r="E725" s="100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</row>
    <row r="726" spans="2:18">
      <c r="B726" s="100"/>
      <c r="C726" s="100"/>
      <c r="D726" s="100"/>
      <c r="E726" s="100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</row>
    <row r="727" spans="2:18">
      <c r="B727" s="100"/>
      <c r="C727" s="100"/>
      <c r="D727" s="100"/>
      <c r="E727" s="100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</row>
    <row r="728" spans="2:18">
      <c r="B728" s="100"/>
      <c r="C728" s="100"/>
      <c r="D728" s="100"/>
      <c r="E728" s="100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</row>
    <row r="729" spans="2:18">
      <c r="B729" s="100"/>
      <c r="C729" s="100"/>
      <c r="D729" s="100"/>
      <c r="E729" s="100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</row>
    <row r="730" spans="2:18">
      <c r="B730" s="100"/>
      <c r="C730" s="100"/>
      <c r="D730" s="100"/>
      <c r="E730" s="100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</row>
    <row r="731" spans="2:18">
      <c r="B731" s="100"/>
      <c r="C731" s="100"/>
      <c r="D731" s="100"/>
      <c r="E731" s="100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</row>
    <row r="732" spans="2:18">
      <c r="B732" s="100"/>
      <c r="C732" s="100"/>
      <c r="D732" s="100"/>
      <c r="E732" s="100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</row>
    <row r="733" spans="2:18">
      <c r="B733" s="100"/>
      <c r="C733" s="100"/>
      <c r="D733" s="100"/>
      <c r="E733" s="100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</row>
    <row r="734" spans="2:18">
      <c r="B734" s="100"/>
      <c r="C734" s="100"/>
      <c r="D734" s="100"/>
      <c r="E734" s="100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</row>
    <row r="735" spans="2:18">
      <c r="B735" s="100"/>
      <c r="C735" s="100"/>
      <c r="D735" s="100"/>
      <c r="E735" s="100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</row>
    <row r="736" spans="2:18">
      <c r="B736" s="100"/>
      <c r="C736" s="100"/>
      <c r="D736" s="100"/>
      <c r="E736" s="100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</row>
    <row r="737" spans="2:18">
      <c r="B737" s="100"/>
      <c r="C737" s="100"/>
      <c r="D737" s="100"/>
      <c r="E737" s="100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</row>
    <row r="738" spans="2:18">
      <c r="B738" s="100"/>
      <c r="C738" s="100"/>
      <c r="D738" s="100"/>
      <c r="E738" s="100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</row>
    <row r="739" spans="2:18">
      <c r="B739" s="100"/>
      <c r="C739" s="100"/>
      <c r="D739" s="100"/>
      <c r="E739" s="100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</row>
    <row r="740" spans="2:18">
      <c r="B740" s="100"/>
      <c r="C740" s="100"/>
      <c r="D740" s="100"/>
      <c r="E740" s="100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</row>
    <row r="741" spans="2:18">
      <c r="B741" s="100"/>
      <c r="C741" s="100"/>
      <c r="D741" s="100"/>
      <c r="E741" s="100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</row>
    <row r="742" spans="2:18">
      <c r="B742" s="100"/>
      <c r="C742" s="100"/>
      <c r="D742" s="100"/>
      <c r="E742" s="100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</row>
    <row r="743" spans="2:18">
      <c r="B743" s="100"/>
      <c r="C743" s="100"/>
      <c r="D743" s="100"/>
      <c r="E743" s="100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</row>
    <row r="744" spans="2:18">
      <c r="B744" s="100"/>
      <c r="C744" s="100"/>
      <c r="D744" s="100"/>
      <c r="E744" s="100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</row>
    <row r="745" spans="2:18">
      <c r="B745" s="100"/>
      <c r="C745" s="100"/>
      <c r="D745" s="100"/>
      <c r="E745" s="100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</row>
    <row r="746" spans="2:18">
      <c r="B746" s="100"/>
      <c r="C746" s="100"/>
      <c r="D746" s="100"/>
      <c r="E746" s="100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</row>
    <row r="747" spans="2:18">
      <c r="B747" s="100"/>
      <c r="C747" s="100"/>
      <c r="D747" s="100"/>
      <c r="E747" s="100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</row>
    <row r="748" spans="2:18">
      <c r="B748" s="100"/>
      <c r="C748" s="100"/>
      <c r="D748" s="100"/>
      <c r="E748" s="100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</row>
    <row r="749" spans="2:18">
      <c r="B749" s="100"/>
      <c r="C749" s="100"/>
      <c r="D749" s="100"/>
      <c r="E749" s="100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</row>
    <row r="750" spans="2:18">
      <c r="B750" s="100"/>
      <c r="C750" s="100"/>
      <c r="D750" s="100"/>
      <c r="E750" s="100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</row>
    <row r="751" spans="2:18">
      <c r="B751" s="100"/>
      <c r="C751" s="100"/>
      <c r="D751" s="100"/>
      <c r="E751" s="100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</row>
    <row r="752" spans="2:18">
      <c r="B752" s="100"/>
      <c r="C752" s="100"/>
      <c r="D752" s="100"/>
      <c r="E752" s="100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</row>
    <row r="753" spans="2:18">
      <c r="B753" s="100"/>
      <c r="C753" s="100"/>
      <c r="D753" s="100"/>
      <c r="E753" s="100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</row>
    <row r="754" spans="2:18">
      <c r="B754" s="100"/>
      <c r="C754" s="100"/>
      <c r="D754" s="100"/>
      <c r="E754" s="100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</row>
    <row r="755" spans="2:18">
      <c r="B755" s="100"/>
      <c r="C755" s="100"/>
      <c r="D755" s="100"/>
      <c r="E755" s="100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</row>
    <row r="756" spans="2:18">
      <c r="B756" s="100"/>
      <c r="C756" s="100"/>
      <c r="D756" s="100"/>
      <c r="E756" s="100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</row>
    <row r="757" spans="2:18">
      <c r="B757" s="100"/>
      <c r="C757" s="100"/>
      <c r="D757" s="100"/>
      <c r="E757" s="100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</row>
    <row r="758" spans="2:18">
      <c r="B758" s="100"/>
      <c r="C758" s="100"/>
      <c r="D758" s="100"/>
      <c r="E758" s="100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</row>
    <row r="759" spans="2:18">
      <c r="B759" s="100"/>
      <c r="C759" s="100"/>
      <c r="D759" s="100"/>
      <c r="E759" s="100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</row>
    <row r="760" spans="2:18">
      <c r="B760" s="100"/>
      <c r="C760" s="100"/>
      <c r="D760" s="100"/>
      <c r="E760" s="100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</row>
    <row r="761" spans="2:18">
      <c r="B761" s="100"/>
      <c r="C761" s="100"/>
      <c r="D761" s="100"/>
      <c r="E761" s="100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</row>
    <row r="762" spans="2:18">
      <c r="B762" s="100"/>
      <c r="C762" s="100"/>
      <c r="D762" s="100"/>
      <c r="E762" s="100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</row>
    <row r="763" spans="2:18">
      <c r="B763" s="100"/>
      <c r="C763" s="100"/>
      <c r="D763" s="100"/>
      <c r="E763" s="100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</row>
    <row r="764" spans="2:18">
      <c r="B764" s="100"/>
      <c r="C764" s="100"/>
      <c r="D764" s="100"/>
      <c r="E764" s="100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</row>
    <row r="765" spans="2:18">
      <c r="B765" s="100"/>
      <c r="C765" s="100"/>
      <c r="D765" s="100"/>
      <c r="E765" s="100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</row>
    <row r="766" spans="2:18">
      <c r="B766" s="100"/>
      <c r="C766" s="100"/>
      <c r="D766" s="100"/>
      <c r="E766" s="100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</row>
    <row r="767" spans="2:18">
      <c r="B767" s="100"/>
      <c r="C767" s="100"/>
      <c r="D767" s="100"/>
      <c r="E767" s="100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</row>
    <row r="768" spans="2:18">
      <c r="B768" s="100"/>
      <c r="C768" s="100"/>
      <c r="D768" s="100"/>
      <c r="E768" s="100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</row>
    <row r="769" spans="2:18">
      <c r="B769" s="100"/>
      <c r="C769" s="100"/>
      <c r="D769" s="100"/>
      <c r="E769" s="100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</row>
    <row r="770" spans="2:18">
      <c r="B770" s="100"/>
      <c r="C770" s="100"/>
      <c r="D770" s="100"/>
      <c r="E770" s="100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</row>
    <row r="771" spans="2:18">
      <c r="B771" s="100"/>
      <c r="C771" s="100"/>
      <c r="D771" s="100"/>
      <c r="E771" s="100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</row>
    <row r="772" spans="2:18">
      <c r="B772" s="100"/>
      <c r="C772" s="100"/>
      <c r="D772" s="100"/>
      <c r="E772" s="100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</row>
    <row r="773" spans="2:18">
      <c r="B773" s="100"/>
      <c r="C773" s="100"/>
      <c r="D773" s="100"/>
      <c r="E773" s="100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</row>
    <row r="774" spans="2:18">
      <c r="B774" s="100"/>
      <c r="C774" s="100"/>
      <c r="D774" s="100"/>
      <c r="E774" s="100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</row>
    <row r="775" spans="2:18">
      <c r="B775" s="100"/>
      <c r="C775" s="100"/>
      <c r="D775" s="100"/>
      <c r="E775" s="100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</row>
    <row r="776" spans="2:18">
      <c r="B776" s="100"/>
      <c r="C776" s="100"/>
      <c r="D776" s="100"/>
      <c r="E776" s="100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</row>
    <row r="777" spans="2:18">
      <c r="B777" s="100"/>
      <c r="C777" s="100"/>
      <c r="D777" s="100"/>
      <c r="E777" s="100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</row>
    <row r="778" spans="2:18">
      <c r="B778" s="100"/>
      <c r="C778" s="100"/>
      <c r="D778" s="100"/>
      <c r="E778" s="100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</row>
    <row r="779" spans="2:18">
      <c r="B779" s="100"/>
      <c r="C779" s="100"/>
      <c r="D779" s="100"/>
      <c r="E779" s="100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</row>
    <row r="780" spans="2:18">
      <c r="B780" s="100"/>
      <c r="C780" s="100"/>
      <c r="D780" s="100"/>
      <c r="E780" s="100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</row>
    <row r="781" spans="2:18">
      <c r="B781" s="100"/>
      <c r="C781" s="100"/>
      <c r="D781" s="100"/>
      <c r="E781" s="100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</row>
    <row r="782" spans="2:18">
      <c r="B782" s="100"/>
      <c r="C782" s="100"/>
      <c r="D782" s="100"/>
      <c r="E782" s="100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</row>
    <row r="783" spans="2:18">
      <c r="B783" s="100"/>
      <c r="C783" s="100"/>
      <c r="D783" s="100"/>
      <c r="E783" s="100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</row>
    <row r="784" spans="2:18">
      <c r="B784" s="100"/>
      <c r="C784" s="100"/>
      <c r="D784" s="100"/>
      <c r="E784" s="100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</row>
    <row r="785" spans="2:18">
      <c r="B785" s="100"/>
      <c r="C785" s="100"/>
      <c r="D785" s="100"/>
      <c r="E785" s="100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</row>
    <row r="786" spans="2:18">
      <c r="B786" s="100"/>
      <c r="C786" s="100"/>
      <c r="D786" s="100"/>
      <c r="E786" s="100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</row>
    <row r="787" spans="2:18">
      <c r="B787" s="100"/>
      <c r="C787" s="100"/>
      <c r="D787" s="100"/>
      <c r="E787" s="100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</row>
    <row r="788" spans="2:18">
      <c r="B788" s="100"/>
      <c r="C788" s="100"/>
      <c r="D788" s="100"/>
      <c r="E788" s="100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</row>
    <row r="789" spans="2:18">
      <c r="B789" s="100"/>
      <c r="C789" s="100"/>
      <c r="D789" s="100"/>
      <c r="E789" s="100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</row>
    <row r="790" spans="2:18">
      <c r="B790" s="100"/>
      <c r="C790" s="100"/>
      <c r="D790" s="100"/>
      <c r="E790" s="100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</row>
    <row r="791" spans="2:18">
      <c r="B791" s="100"/>
      <c r="C791" s="100"/>
      <c r="D791" s="100"/>
      <c r="E791" s="100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</row>
    <row r="792" spans="2:18">
      <c r="B792" s="100"/>
      <c r="C792" s="100"/>
      <c r="D792" s="100"/>
      <c r="E792" s="100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</row>
    <row r="793" spans="2:18">
      <c r="B793" s="100"/>
      <c r="C793" s="100"/>
      <c r="D793" s="100"/>
      <c r="E793" s="100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</row>
    <row r="794" spans="2:18">
      <c r="B794" s="100"/>
      <c r="C794" s="100"/>
      <c r="D794" s="100"/>
      <c r="E794" s="100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</row>
    <row r="795" spans="2:18">
      <c r="B795" s="100"/>
      <c r="C795" s="100"/>
      <c r="D795" s="100"/>
      <c r="E795" s="100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</row>
    <row r="796" spans="2:18">
      <c r="B796" s="100"/>
      <c r="C796" s="100"/>
      <c r="D796" s="100"/>
      <c r="E796" s="100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</row>
    <row r="797" spans="2:18">
      <c r="B797" s="100"/>
      <c r="C797" s="100"/>
      <c r="D797" s="100"/>
      <c r="E797" s="100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</row>
    <row r="798" spans="2:18">
      <c r="B798" s="100"/>
      <c r="C798" s="100"/>
      <c r="D798" s="100"/>
      <c r="E798" s="100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</row>
    <row r="799" spans="2:18">
      <c r="B799" s="100"/>
      <c r="C799" s="100"/>
      <c r="D799" s="100"/>
      <c r="E799" s="100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</row>
    <row r="800" spans="2:18">
      <c r="B800" s="100"/>
      <c r="C800" s="100"/>
      <c r="D800" s="100"/>
      <c r="E800" s="100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</row>
    <row r="801" spans="2:18">
      <c r="B801" s="100"/>
      <c r="C801" s="100"/>
      <c r="D801" s="100"/>
      <c r="E801" s="100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</row>
    <row r="802" spans="2:18">
      <c r="B802" s="100"/>
      <c r="C802" s="100"/>
      <c r="D802" s="100"/>
      <c r="E802" s="100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</row>
    <row r="803" spans="2:18">
      <c r="B803" s="100"/>
      <c r="C803" s="100"/>
      <c r="D803" s="100"/>
      <c r="E803" s="100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</row>
    <row r="804" spans="2:18">
      <c r="B804" s="100"/>
      <c r="C804" s="100"/>
      <c r="D804" s="100"/>
      <c r="E804" s="100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</row>
    <row r="805" spans="2:18">
      <c r="B805" s="100"/>
      <c r="C805" s="100"/>
      <c r="D805" s="100"/>
      <c r="E805" s="100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</row>
    <row r="806" spans="2:18">
      <c r="B806" s="100"/>
      <c r="C806" s="100"/>
      <c r="D806" s="100"/>
      <c r="E806" s="100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</row>
    <row r="807" spans="2:18">
      <c r="B807" s="100"/>
      <c r="C807" s="100"/>
      <c r="D807" s="100"/>
      <c r="E807" s="100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</row>
    <row r="808" spans="2:18">
      <c r="B808" s="100"/>
      <c r="C808" s="100"/>
      <c r="D808" s="100"/>
      <c r="E808" s="100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</row>
    <row r="809" spans="2:18">
      <c r="B809" s="100"/>
      <c r="C809" s="100"/>
      <c r="D809" s="100"/>
      <c r="E809" s="100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</row>
    <row r="810" spans="2:18">
      <c r="B810" s="100"/>
      <c r="C810" s="100"/>
      <c r="D810" s="100"/>
      <c r="E810" s="100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</row>
    <row r="811" spans="2:18">
      <c r="B811" s="100"/>
      <c r="C811" s="100"/>
      <c r="D811" s="100"/>
      <c r="E811" s="100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</row>
    <row r="812" spans="2:18">
      <c r="B812" s="100"/>
      <c r="C812" s="100"/>
      <c r="D812" s="100"/>
      <c r="E812" s="100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</row>
    <row r="813" spans="2:18">
      <c r="B813" s="100"/>
      <c r="C813" s="100"/>
      <c r="D813" s="100"/>
      <c r="E813" s="100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</row>
    <row r="814" spans="2:18">
      <c r="B814" s="100"/>
      <c r="C814" s="100"/>
      <c r="D814" s="100"/>
      <c r="E814" s="100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</row>
    <row r="815" spans="2:18">
      <c r="B815" s="100"/>
      <c r="C815" s="100"/>
      <c r="D815" s="100"/>
      <c r="E815" s="100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</row>
    <row r="816" spans="2:18">
      <c r="B816" s="100"/>
      <c r="C816" s="100"/>
      <c r="D816" s="100"/>
      <c r="E816" s="100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</row>
    <row r="817" spans="2:18">
      <c r="B817" s="100"/>
      <c r="C817" s="100"/>
      <c r="D817" s="100"/>
      <c r="E817" s="100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</row>
    <row r="818" spans="2:18">
      <c r="B818" s="100"/>
      <c r="C818" s="100"/>
      <c r="D818" s="100"/>
      <c r="E818" s="100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</row>
    <row r="819" spans="2:18">
      <c r="B819" s="100"/>
      <c r="C819" s="100"/>
      <c r="D819" s="100"/>
      <c r="E819" s="100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</row>
    <row r="820" spans="2:18">
      <c r="B820" s="100"/>
      <c r="C820" s="100"/>
      <c r="D820" s="100"/>
      <c r="E820" s="100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</row>
    <row r="821" spans="2:18">
      <c r="B821" s="100"/>
      <c r="C821" s="100"/>
      <c r="D821" s="100"/>
      <c r="E821" s="100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</row>
    <row r="822" spans="2:18">
      <c r="B822" s="100"/>
      <c r="C822" s="100"/>
      <c r="D822" s="100"/>
      <c r="E822" s="100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</row>
    <row r="823" spans="2:18">
      <c r="B823" s="100"/>
      <c r="C823" s="100"/>
      <c r="D823" s="100"/>
      <c r="E823" s="100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</row>
    <row r="824" spans="2:18">
      <c r="B824" s="100"/>
      <c r="C824" s="100"/>
      <c r="D824" s="100"/>
      <c r="E824" s="100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</row>
    <row r="825" spans="2:18">
      <c r="B825" s="100"/>
      <c r="C825" s="100"/>
      <c r="D825" s="100"/>
      <c r="E825" s="100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</row>
    <row r="826" spans="2:18">
      <c r="B826" s="100"/>
      <c r="C826" s="100"/>
      <c r="D826" s="100"/>
      <c r="E826" s="100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</row>
    <row r="827" spans="2:18">
      <c r="B827" s="100"/>
      <c r="C827" s="100"/>
      <c r="D827" s="100"/>
      <c r="E827" s="100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</row>
    <row r="828" spans="2:18">
      <c r="B828" s="100"/>
      <c r="C828" s="100"/>
      <c r="D828" s="100"/>
      <c r="E828" s="100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</row>
    <row r="829" spans="2:18">
      <c r="B829" s="100"/>
      <c r="C829" s="100"/>
      <c r="D829" s="100"/>
      <c r="E829" s="100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</row>
    <row r="830" spans="2:18">
      <c r="B830" s="100"/>
      <c r="C830" s="100"/>
      <c r="D830" s="100"/>
      <c r="E830" s="100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</row>
    <row r="831" spans="2:18">
      <c r="B831" s="100"/>
      <c r="C831" s="100"/>
      <c r="D831" s="100"/>
      <c r="E831" s="100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</row>
    <row r="832" spans="2:18">
      <c r="B832" s="100"/>
      <c r="C832" s="100"/>
      <c r="D832" s="100"/>
      <c r="E832" s="100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</row>
    <row r="833" spans="2:18">
      <c r="B833" s="100"/>
      <c r="C833" s="100"/>
      <c r="D833" s="100"/>
      <c r="E833" s="100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</row>
    <row r="834" spans="2:18">
      <c r="B834" s="100"/>
      <c r="C834" s="100"/>
      <c r="D834" s="100"/>
      <c r="E834" s="100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</row>
    <row r="835" spans="2:18">
      <c r="B835" s="100"/>
      <c r="C835" s="100"/>
      <c r="D835" s="100"/>
      <c r="E835" s="100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</row>
    <row r="836" spans="2:18">
      <c r="B836" s="100"/>
      <c r="C836" s="100"/>
      <c r="D836" s="100"/>
      <c r="E836" s="100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</row>
    <row r="837" spans="2:18">
      <c r="B837" s="100"/>
      <c r="C837" s="100"/>
      <c r="D837" s="100"/>
      <c r="E837" s="100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</row>
    <row r="838" spans="2:18">
      <c r="B838" s="100"/>
      <c r="C838" s="100"/>
      <c r="D838" s="100"/>
      <c r="E838" s="100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</row>
    <row r="839" spans="2:18">
      <c r="B839" s="100"/>
      <c r="C839" s="100"/>
      <c r="D839" s="100"/>
      <c r="E839" s="100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</row>
    <row r="840" spans="2:18">
      <c r="B840" s="100"/>
      <c r="C840" s="100"/>
      <c r="D840" s="100"/>
      <c r="E840" s="100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</row>
    <row r="841" spans="2:18">
      <c r="B841" s="100"/>
      <c r="C841" s="100"/>
      <c r="D841" s="100"/>
      <c r="E841" s="100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</row>
    <row r="842" spans="2:18">
      <c r="B842" s="100"/>
      <c r="C842" s="100"/>
      <c r="D842" s="100"/>
      <c r="E842" s="100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</row>
    <row r="843" spans="2:18">
      <c r="B843" s="100"/>
      <c r="C843" s="100"/>
      <c r="D843" s="100"/>
      <c r="E843" s="100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</row>
    <row r="844" spans="2:18">
      <c r="B844" s="100"/>
      <c r="C844" s="100"/>
      <c r="D844" s="100"/>
      <c r="E844" s="100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</row>
    <row r="845" spans="2:18">
      <c r="B845" s="100"/>
      <c r="C845" s="100"/>
      <c r="D845" s="100"/>
      <c r="E845" s="100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</row>
    <row r="846" spans="2:18">
      <c r="B846" s="100"/>
      <c r="C846" s="100"/>
      <c r="D846" s="100"/>
      <c r="E846" s="100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</row>
    <row r="847" spans="2:18">
      <c r="B847" s="100"/>
      <c r="C847" s="100"/>
      <c r="D847" s="100"/>
      <c r="E847" s="100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</row>
    <row r="848" spans="2:18">
      <c r="B848" s="100"/>
      <c r="C848" s="100"/>
      <c r="D848" s="100"/>
      <c r="E848" s="100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</row>
    <row r="849" spans="2:18">
      <c r="B849" s="100"/>
      <c r="C849" s="100"/>
      <c r="D849" s="100"/>
      <c r="E849" s="100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</row>
    <row r="850" spans="2:18">
      <c r="B850" s="100"/>
      <c r="C850" s="100"/>
      <c r="D850" s="100"/>
      <c r="E850" s="100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</row>
    <row r="851" spans="2:18">
      <c r="B851" s="100"/>
      <c r="C851" s="100"/>
      <c r="D851" s="100"/>
      <c r="E851" s="100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</row>
    <row r="852" spans="2:18">
      <c r="B852" s="100"/>
      <c r="C852" s="100"/>
      <c r="D852" s="100"/>
      <c r="E852" s="100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</row>
    <row r="853" spans="2:18">
      <c r="B853" s="100"/>
      <c r="C853" s="100"/>
      <c r="D853" s="100"/>
      <c r="E853" s="100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</row>
    <row r="854" spans="2:18">
      <c r="B854" s="100"/>
      <c r="C854" s="100"/>
      <c r="D854" s="100"/>
      <c r="E854" s="100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</row>
    <row r="855" spans="2:18">
      <c r="B855" s="100"/>
      <c r="C855" s="100"/>
      <c r="D855" s="100"/>
      <c r="E855" s="100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</row>
    <row r="856" spans="2:18">
      <c r="B856" s="100"/>
      <c r="C856" s="100"/>
      <c r="D856" s="100"/>
      <c r="E856" s="100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</row>
    <row r="857" spans="2:18">
      <c r="B857" s="100"/>
      <c r="C857" s="100"/>
      <c r="D857" s="100"/>
      <c r="E857" s="100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</row>
    <row r="858" spans="2:18">
      <c r="B858" s="100"/>
      <c r="C858" s="100"/>
      <c r="D858" s="100"/>
      <c r="E858" s="100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</row>
    <row r="859" spans="2:18">
      <c r="B859" s="100"/>
      <c r="C859" s="100"/>
      <c r="D859" s="100"/>
      <c r="E859" s="100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</row>
    <row r="860" spans="2:18">
      <c r="B860" s="100"/>
      <c r="C860" s="100"/>
      <c r="D860" s="100"/>
      <c r="E860" s="100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</row>
    <row r="861" spans="2:18">
      <c r="B861" s="100"/>
      <c r="C861" s="100"/>
      <c r="D861" s="100"/>
      <c r="E861" s="100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</row>
    <row r="862" spans="2:18">
      <c r="B862" s="100"/>
      <c r="C862" s="100"/>
      <c r="D862" s="100"/>
      <c r="E862" s="100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</row>
    <row r="863" spans="2:18">
      <c r="B863" s="100"/>
      <c r="C863" s="100"/>
      <c r="D863" s="100"/>
      <c r="E863" s="100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</row>
    <row r="864" spans="2:18">
      <c r="B864" s="100"/>
      <c r="C864" s="100"/>
      <c r="D864" s="100"/>
      <c r="E864" s="100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</row>
    <row r="865" spans="2:18">
      <c r="B865" s="100"/>
      <c r="C865" s="100"/>
      <c r="D865" s="100"/>
      <c r="E865" s="100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</row>
    <row r="866" spans="2:18">
      <c r="B866" s="100"/>
      <c r="C866" s="100"/>
      <c r="D866" s="100"/>
      <c r="E866" s="100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</row>
    <row r="867" spans="2:18">
      <c r="B867" s="100"/>
      <c r="C867" s="100"/>
      <c r="D867" s="100"/>
      <c r="E867" s="100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</row>
    <row r="868" spans="2:18">
      <c r="B868" s="100"/>
      <c r="C868" s="100"/>
      <c r="D868" s="100"/>
      <c r="E868" s="100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</row>
    <row r="869" spans="2:18">
      <c r="B869" s="100"/>
      <c r="C869" s="100"/>
      <c r="D869" s="100"/>
      <c r="E869" s="100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</row>
    <row r="870" spans="2:18">
      <c r="B870" s="100"/>
      <c r="C870" s="100"/>
      <c r="D870" s="100"/>
      <c r="E870" s="100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</row>
    <row r="871" spans="2:18">
      <c r="B871" s="100"/>
      <c r="C871" s="100"/>
      <c r="D871" s="100"/>
      <c r="E871" s="100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</row>
    <row r="872" spans="2:18">
      <c r="B872" s="100"/>
      <c r="C872" s="100"/>
      <c r="D872" s="100"/>
      <c r="E872" s="100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</row>
    <row r="873" spans="2:18">
      <c r="B873" s="100"/>
      <c r="C873" s="100"/>
      <c r="D873" s="100"/>
      <c r="E873" s="100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</row>
    <row r="874" spans="2:18">
      <c r="B874" s="100"/>
      <c r="C874" s="100"/>
      <c r="D874" s="100"/>
      <c r="E874" s="100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</row>
    <row r="875" spans="2:18">
      <c r="B875" s="100"/>
      <c r="C875" s="100"/>
      <c r="D875" s="100"/>
      <c r="E875" s="100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</row>
    <row r="876" spans="2:18">
      <c r="B876" s="100"/>
      <c r="C876" s="100"/>
      <c r="D876" s="100"/>
      <c r="E876" s="100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</row>
    <row r="877" spans="2:18">
      <c r="B877" s="100"/>
      <c r="C877" s="100"/>
      <c r="D877" s="100"/>
      <c r="E877" s="100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</row>
    <row r="878" spans="2:18">
      <c r="B878" s="100"/>
      <c r="C878" s="100"/>
      <c r="D878" s="100"/>
      <c r="E878" s="100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</row>
    <row r="879" spans="2:18">
      <c r="B879" s="100"/>
      <c r="C879" s="100"/>
      <c r="D879" s="100"/>
      <c r="E879" s="100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</row>
    <row r="880" spans="2:18">
      <c r="B880" s="100"/>
      <c r="C880" s="100"/>
      <c r="D880" s="100"/>
      <c r="E880" s="100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</row>
    <row r="881" spans="2:18">
      <c r="B881" s="100"/>
      <c r="C881" s="100"/>
      <c r="D881" s="100"/>
      <c r="E881" s="100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</row>
    <row r="882" spans="2:18">
      <c r="B882" s="100"/>
      <c r="C882" s="100"/>
      <c r="D882" s="100"/>
      <c r="E882" s="100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</row>
    <row r="883" spans="2:18">
      <c r="B883" s="100"/>
      <c r="C883" s="100"/>
      <c r="D883" s="100"/>
      <c r="E883" s="100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</row>
    <row r="884" spans="2:18">
      <c r="B884" s="100"/>
      <c r="C884" s="100"/>
      <c r="D884" s="100"/>
      <c r="E884" s="100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</row>
    <row r="885" spans="2:18">
      <c r="B885" s="100"/>
      <c r="C885" s="100"/>
      <c r="D885" s="100"/>
      <c r="E885" s="100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</row>
    <row r="886" spans="2:18">
      <c r="B886" s="100"/>
      <c r="C886" s="100"/>
      <c r="D886" s="100"/>
      <c r="E886" s="100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</row>
    <row r="887" spans="2:18">
      <c r="B887" s="100"/>
      <c r="C887" s="100"/>
      <c r="D887" s="100"/>
      <c r="E887" s="100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</row>
    <row r="888" spans="2:18">
      <c r="B888" s="100"/>
      <c r="C888" s="100"/>
      <c r="D888" s="100"/>
      <c r="E888" s="100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</row>
    <row r="889" spans="2:18">
      <c r="B889" s="100"/>
      <c r="C889" s="100"/>
      <c r="D889" s="100"/>
      <c r="E889" s="100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</row>
    <row r="890" spans="2:18">
      <c r="B890" s="100"/>
      <c r="C890" s="100"/>
      <c r="D890" s="100"/>
      <c r="E890" s="100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</row>
    <row r="891" spans="2:18">
      <c r="B891" s="100"/>
      <c r="C891" s="100"/>
      <c r="D891" s="100"/>
      <c r="E891" s="100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</row>
    <row r="892" spans="2:18">
      <c r="B892" s="100"/>
      <c r="C892" s="100"/>
      <c r="D892" s="100"/>
      <c r="E892" s="100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</row>
    <row r="893" spans="2:18">
      <c r="B893" s="100"/>
      <c r="C893" s="100"/>
      <c r="D893" s="100"/>
      <c r="E893" s="100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</row>
    <row r="894" spans="2:18">
      <c r="B894" s="100"/>
      <c r="C894" s="100"/>
      <c r="D894" s="100"/>
      <c r="E894" s="100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</row>
    <row r="895" spans="2:18">
      <c r="B895" s="100"/>
      <c r="C895" s="100"/>
      <c r="D895" s="100"/>
      <c r="E895" s="100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</row>
    <row r="896" spans="2:18">
      <c r="B896" s="100"/>
      <c r="C896" s="100"/>
      <c r="D896" s="100"/>
      <c r="E896" s="100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</row>
    <row r="897" spans="2:18">
      <c r="B897" s="100"/>
      <c r="C897" s="100"/>
      <c r="D897" s="100"/>
      <c r="E897" s="100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</row>
    <row r="898" spans="2:18">
      <c r="B898" s="100"/>
      <c r="C898" s="100"/>
      <c r="D898" s="100"/>
      <c r="E898" s="100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</row>
    <row r="899" spans="2:18">
      <c r="B899" s="100"/>
      <c r="C899" s="100"/>
      <c r="D899" s="100"/>
      <c r="E899" s="100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</row>
    <row r="900" spans="2:18">
      <c r="B900" s="100"/>
      <c r="C900" s="100"/>
      <c r="D900" s="100"/>
      <c r="E900" s="100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</row>
    <row r="901" spans="2:18">
      <c r="B901" s="100"/>
      <c r="C901" s="100"/>
      <c r="D901" s="100"/>
      <c r="E901" s="100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</row>
    <row r="902" spans="2:18">
      <c r="B902" s="100"/>
      <c r="C902" s="100"/>
      <c r="D902" s="100"/>
      <c r="E902" s="100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</row>
    <row r="903" spans="2:18">
      <c r="B903" s="100"/>
      <c r="C903" s="100"/>
      <c r="D903" s="100"/>
      <c r="E903" s="100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</row>
    <row r="904" spans="2:18">
      <c r="B904" s="100"/>
      <c r="C904" s="100"/>
      <c r="D904" s="100"/>
      <c r="E904" s="100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</row>
    <row r="905" spans="2:18">
      <c r="B905" s="100"/>
      <c r="C905" s="100"/>
      <c r="D905" s="100"/>
      <c r="E905" s="100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</row>
    <row r="906" spans="2:18">
      <c r="B906" s="100"/>
      <c r="C906" s="100"/>
      <c r="D906" s="100"/>
      <c r="E906" s="100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</row>
    <row r="907" spans="2:18">
      <c r="B907" s="100"/>
      <c r="C907" s="100"/>
      <c r="D907" s="100"/>
      <c r="E907" s="100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</row>
    <row r="908" spans="2:18">
      <c r="B908" s="100"/>
      <c r="C908" s="100"/>
      <c r="D908" s="100"/>
      <c r="E908" s="100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</row>
    <row r="909" spans="2:18">
      <c r="B909" s="100"/>
      <c r="C909" s="100"/>
      <c r="D909" s="100"/>
      <c r="E909" s="100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</row>
    <row r="910" spans="2:18">
      <c r="B910" s="100"/>
      <c r="C910" s="100"/>
      <c r="D910" s="100"/>
      <c r="E910" s="100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</row>
    <row r="911" spans="2:18">
      <c r="B911" s="100"/>
      <c r="C911" s="100"/>
      <c r="D911" s="100"/>
      <c r="E911" s="100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</row>
    <row r="912" spans="2:18">
      <c r="B912" s="100"/>
      <c r="C912" s="100"/>
      <c r="D912" s="100"/>
      <c r="E912" s="100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</row>
    <row r="913" spans="2:18">
      <c r="B913" s="100"/>
      <c r="C913" s="100"/>
      <c r="D913" s="100"/>
      <c r="E913" s="100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</row>
    <row r="914" spans="2:18">
      <c r="B914" s="100"/>
      <c r="C914" s="100"/>
      <c r="D914" s="100"/>
      <c r="E914" s="100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</row>
    <row r="915" spans="2:18">
      <c r="B915" s="100"/>
      <c r="C915" s="100"/>
      <c r="D915" s="100"/>
      <c r="E915" s="100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</row>
    <row r="916" spans="2:18">
      <c r="B916" s="100"/>
      <c r="C916" s="100"/>
      <c r="D916" s="100"/>
      <c r="E916" s="100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</row>
    <row r="917" spans="2:18">
      <c r="B917" s="100"/>
      <c r="C917" s="100"/>
      <c r="D917" s="100"/>
      <c r="E917" s="100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</row>
    <row r="918" spans="2:18">
      <c r="B918" s="100"/>
      <c r="C918" s="100"/>
      <c r="D918" s="100"/>
      <c r="E918" s="100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</row>
    <row r="919" spans="2:18">
      <c r="B919" s="100"/>
      <c r="C919" s="100"/>
      <c r="D919" s="100"/>
      <c r="E919" s="100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</row>
    <row r="920" spans="2:18">
      <c r="B920" s="100"/>
      <c r="C920" s="100"/>
      <c r="D920" s="100"/>
      <c r="E920" s="100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</row>
    <row r="921" spans="2:18">
      <c r="B921" s="100"/>
      <c r="C921" s="100"/>
      <c r="D921" s="100"/>
      <c r="E921" s="100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</row>
    <row r="922" spans="2:18">
      <c r="B922" s="100"/>
      <c r="C922" s="100"/>
      <c r="D922" s="100"/>
      <c r="E922" s="100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</row>
    <row r="923" spans="2:18">
      <c r="B923" s="100"/>
      <c r="C923" s="100"/>
      <c r="D923" s="100"/>
      <c r="E923" s="100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</row>
    <row r="924" spans="2:18">
      <c r="B924" s="100"/>
      <c r="C924" s="100"/>
      <c r="D924" s="100"/>
      <c r="E924" s="100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</row>
    <row r="925" spans="2:18">
      <c r="B925" s="100"/>
      <c r="C925" s="100"/>
      <c r="D925" s="100"/>
      <c r="E925" s="100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</row>
    <row r="926" spans="2:18">
      <c r="B926" s="100"/>
      <c r="C926" s="100"/>
      <c r="D926" s="100"/>
      <c r="E926" s="100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</row>
    <row r="927" spans="2:18">
      <c r="B927" s="100"/>
      <c r="C927" s="100"/>
      <c r="D927" s="100"/>
      <c r="E927" s="100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</row>
    <row r="928" spans="2:18">
      <c r="B928" s="100"/>
      <c r="C928" s="100"/>
      <c r="D928" s="100"/>
      <c r="E928" s="100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</row>
    <row r="929" spans="2:18">
      <c r="B929" s="100"/>
      <c r="C929" s="100"/>
      <c r="D929" s="100"/>
      <c r="E929" s="100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</row>
    <row r="930" spans="2:18">
      <c r="B930" s="100"/>
      <c r="C930" s="100"/>
      <c r="D930" s="100"/>
      <c r="E930" s="100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</row>
    <row r="931" spans="2:18">
      <c r="B931" s="100"/>
      <c r="C931" s="100"/>
      <c r="D931" s="100"/>
      <c r="E931" s="100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</row>
    <row r="932" spans="2:18">
      <c r="B932" s="100"/>
      <c r="C932" s="100"/>
      <c r="D932" s="100"/>
      <c r="E932" s="100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</row>
    <row r="933" spans="2:18">
      <c r="B933" s="100"/>
      <c r="C933" s="100"/>
      <c r="D933" s="100"/>
      <c r="E933" s="100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</row>
    <row r="934" spans="2:18">
      <c r="B934" s="100"/>
      <c r="C934" s="100"/>
      <c r="D934" s="100"/>
      <c r="E934" s="100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</row>
    <row r="935" spans="2:18">
      <c r="B935" s="100"/>
      <c r="C935" s="100"/>
      <c r="D935" s="100"/>
      <c r="E935" s="100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</row>
    <row r="936" spans="2:18">
      <c r="B936" s="100"/>
      <c r="C936" s="100"/>
      <c r="D936" s="100"/>
      <c r="E936" s="100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</row>
    <row r="937" spans="2:18">
      <c r="B937" s="100"/>
      <c r="C937" s="100"/>
      <c r="D937" s="100"/>
      <c r="E937" s="100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</row>
    <row r="938" spans="2:18">
      <c r="B938" s="100"/>
      <c r="C938" s="100"/>
      <c r="D938" s="100"/>
      <c r="E938" s="100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</row>
    <row r="939" spans="2:18">
      <c r="B939" s="100"/>
      <c r="C939" s="100"/>
      <c r="D939" s="100"/>
      <c r="E939" s="100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</row>
    <row r="940" spans="2:18">
      <c r="B940" s="100"/>
      <c r="C940" s="100"/>
      <c r="D940" s="100"/>
      <c r="E940" s="100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</row>
    <row r="941" spans="2:18">
      <c r="B941" s="100"/>
      <c r="C941" s="100"/>
      <c r="D941" s="100"/>
      <c r="E941" s="100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</row>
    <row r="942" spans="2:18">
      <c r="B942" s="100"/>
      <c r="C942" s="100"/>
      <c r="D942" s="100"/>
      <c r="E942" s="100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</row>
    <row r="943" spans="2:18">
      <c r="B943" s="100"/>
      <c r="C943" s="100"/>
      <c r="D943" s="100"/>
      <c r="E943" s="100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</row>
    <row r="944" spans="2:18">
      <c r="B944" s="100"/>
      <c r="C944" s="100"/>
      <c r="D944" s="100"/>
      <c r="E944" s="100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</row>
    <row r="945" spans="2:18">
      <c r="B945" s="100"/>
      <c r="C945" s="100"/>
      <c r="D945" s="100"/>
      <c r="E945" s="100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</row>
    <row r="946" spans="2:18">
      <c r="B946" s="100"/>
      <c r="C946" s="100"/>
      <c r="D946" s="100"/>
      <c r="E946" s="100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</row>
    <row r="947" spans="2:18">
      <c r="B947" s="100"/>
      <c r="C947" s="100"/>
      <c r="D947" s="100"/>
      <c r="E947" s="100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</row>
    <row r="948" spans="2:18">
      <c r="B948" s="100"/>
      <c r="C948" s="100"/>
      <c r="D948" s="100"/>
      <c r="E948" s="100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</row>
    <row r="949" spans="2:18">
      <c r="B949" s="100"/>
      <c r="C949" s="100"/>
      <c r="D949" s="100"/>
      <c r="E949" s="100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</row>
    <row r="950" spans="2:18">
      <c r="B950" s="100"/>
      <c r="C950" s="100"/>
      <c r="D950" s="100"/>
      <c r="E950" s="100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</row>
    <row r="951" spans="2:18">
      <c r="B951" s="100"/>
      <c r="C951" s="100"/>
      <c r="D951" s="100"/>
      <c r="E951" s="100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</row>
    <row r="952" spans="2:18">
      <c r="B952" s="100"/>
      <c r="C952" s="100"/>
      <c r="D952" s="100"/>
      <c r="E952" s="100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</row>
    <row r="953" spans="2:18">
      <c r="B953" s="100"/>
      <c r="C953" s="100"/>
      <c r="D953" s="100"/>
      <c r="E953" s="100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</row>
    <row r="954" spans="2:18">
      <c r="B954" s="100"/>
      <c r="C954" s="100"/>
      <c r="D954" s="100"/>
      <c r="E954" s="100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</row>
    <row r="955" spans="2:18">
      <c r="B955" s="100"/>
      <c r="C955" s="100"/>
      <c r="D955" s="100"/>
      <c r="E955" s="100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</row>
    <row r="956" spans="2:18">
      <c r="B956" s="100"/>
      <c r="C956" s="100"/>
      <c r="D956" s="100"/>
      <c r="E956" s="100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</row>
    <row r="957" spans="2:18">
      <c r="B957" s="100"/>
      <c r="C957" s="100"/>
      <c r="D957" s="100"/>
      <c r="E957" s="100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</row>
    <row r="958" spans="2:18">
      <c r="B958" s="100"/>
      <c r="C958" s="100"/>
      <c r="D958" s="100"/>
      <c r="E958" s="100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</row>
    <row r="959" spans="2:18">
      <c r="B959" s="100"/>
      <c r="C959" s="100"/>
      <c r="D959" s="100"/>
      <c r="E959" s="100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</row>
    <row r="960" spans="2:18">
      <c r="B960" s="100"/>
      <c r="C960" s="100"/>
      <c r="D960" s="100"/>
      <c r="E960" s="100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</row>
    <row r="961" spans="2:18">
      <c r="B961" s="100"/>
      <c r="C961" s="100"/>
      <c r="D961" s="100"/>
      <c r="E961" s="100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</row>
    <row r="962" spans="2:18">
      <c r="B962" s="100"/>
      <c r="C962" s="100"/>
      <c r="D962" s="100"/>
      <c r="E962" s="100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</row>
    <row r="963" spans="2:18">
      <c r="B963" s="100"/>
      <c r="C963" s="100"/>
      <c r="D963" s="100"/>
      <c r="E963" s="100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</row>
    <row r="964" spans="2:18">
      <c r="B964" s="100"/>
      <c r="C964" s="100"/>
      <c r="D964" s="100"/>
      <c r="E964" s="100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</row>
    <row r="965" spans="2:18">
      <c r="B965" s="100"/>
      <c r="C965" s="100"/>
      <c r="D965" s="100"/>
      <c r="E965" s="100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</row>
    <row r="966" spans="2:18">
      <c r="B966" s="100"/>
      <c r="C966" s="100"/>
      <c r="D966" s="100"/>
      <c r="E966" s="100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</row>
    <row r="967" spans="2:18">
      <c r="B967" s="100"/>
      <c r="C967" s="100"/>
      <c r="D967" s="100"/>
      <c r="E967" s="100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</row>
    <row r="968" spans="2:18">
      <c r="B968" s="100"/>
      <c r="C968" s="100"/>
      <c r="D968" s="100"/>
      <c r="E968" s="100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</row>
    <row r="969" spans="2:18">
      <c r="B969" s="100"/>
      <c r="C969" s="100"/>
      <c r="D969" s="100"/>
      <c r="E969" s="100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</row>
    <row r="970" spans="2:18">
      <c r="B970" s="100"/>
      <c r="C970" s="100"/>
      <c r="D970" s="100"/>
      <c r="E970" s="100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</row>
    <row r="971" spans="2:18">
      <c r="B971" s="100"/>
      <c r="C971" s="100"/>
      <c r="D971" s="100"/>
      <c r="E971" s="100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</row>
    <row r="972" spans="2:18">
      <c r="B972" s="100"/>
      <c r="C972" s="100"/>
      <c r="D972" s="100"/>
      <c r="E972" s="100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</row>
    <row r="973" spans="2:18">
      <c r="B973" s="100"/>
      <c r="C973" s="100"/>
      <c r="D973" s="100"/>
      <c r="E973" s="100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</row>
    <row r="974" spans="2:18">
      <c r="B974" s="100"/>
      <c r="C974" s="100"/>
      <c r="D974" s="100"/>
      <c r="E974" s="100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</row>
    <row r="975" spans="2:18">
      <c r="B975" s="100"/>
      <c r="C975" s="100"/>
      <c r="D975" s="100"/>
      <c r="E975" s="100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</row>
    <row r="976" spans="2:18">
      <c r="B976" s="100"/>
      <c r="C976" s="100"/>
      <c r="D976" s="100"/>
      <c r="E976" s="100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</row>
    <row r="977" spans="2:18">
      <c r="B977" s="100"/>
      <c r="C977" s="100"/>
      <c r="D977" s="100"/>
      <c r="E977" s="100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</row>
    <row r="978" spans="2:18">
      <c r="B978" s="100"/>
      <c r="C978" s="100"/>
      <c r="D978" s="100"/>
      <c r="E978" s="100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</row>
    <row r="979" spans="2:18">
      <c r="B979" s="100"/>
      <c r="C979" s="100"/>
      <c r="D979" s="100"/>
      <c r="E979" s="100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</row>
    <row r="980" spans="2:18">
      <c r="B980" s="100"/>
      <c r="C980" s="100"/>
      <c r="D980" s="100"/>
      <c r="E980" s="100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</row>
    <row r="981" spans="2:18">
      <c r="B981" s="100"/>
      <c r="C981" s="100"/>
      <c r="D981" s="100"/>
      <c r="E981" s="100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</row>
    <row r="982" spans="2:18">
      <c r="B982" s="100"/>
      <c r="C982" s="100"/>
      <c r="D982" s="100"/>
      <c r="E982" s="100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</row>
    <row r="983" spans="2:18">
      <c r="B983" s="100"/>
      <c r="C983" s="100"/>
      <c r="D983" s="100"/>
      <c r="E983" s="100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</row>
    <row r="984" spans="2:18">
      <c r="B984" s="100"/>
      <c r="C984" s="100"/>
      <c r="D984" s="100"/>
      <c r="E984" s="100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</row>
    <row r="985" spans="2:18">
      <c r="B985" s="100"/>
      <c r="C985" s="100"/>
      <c r="D985" s="100"/>
      <c r="E985" s="100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</row>
    <row r="986" spans="2:18">
      <c r="B986" s="100"/>
      <c r="C986" s="100"/>
      <c r="D986" s="100"/>
      <c r="E986" s="100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</row>
    <row r="987" spans="2:18">
      <c r="B987" s="100"/>
      <c r="C987" s="100"/>
      <c r="D987" s="100"/>
      <c r="E987" s="100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</row>
    <row r="988" spans="2:18">
      <c r="B988" s="100"/>
      <c r="C988" s="100"/>
      <c r="D988" s="100"/>
      <c r="E988" s="100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</row>
    <row r="989" spans="2:18">
      <c r="B989" s="100"/>
      <c r="C989" s="100"/>
      <c r="D989" s="100"/>
      <c r="E989" s="100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</row>
    <row r="990" spans="2:18">
      <c r="B990" s="100"/>
      <c r="C990" s="100"/>
      <c r="D990" s="100"/>
      <c r="E990" s="100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</row>
    <row r="991" spans="2:18">
      <c r="B991" s="100"/>
      <c r="C991" s="100"/>
      <c r="D991" s="100"/>
      <c r="E991" s="100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</row>
    <row r="992" spans="2:18">
      <c r="B992" s="100"/>
      <c r="C992" s="100"/>
      <c r="D992" s="100"/>
      <c r="E992" s="100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</row>
    <row r="993" spans="2:18">
      <c r="B993" s="100"/>
      <c r="C993" s="100"/>
      <c r="D993" s="100"/>
      <c r="E993" s="100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</row>
    <row r="994" spans="2:18">
      <c r="B994" s="100"/>
      <c r="C994" s="100"/>
      <c r="D994" s="100"/>
      <c r="E994" s="100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</row>
    <row r="995" spans="2:18">
      <c r="B995" s="100"/>
      <c r="C995" s="100"/>
      <c r="D995" s="100"/>
      <c r="E995" s="100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</row>
    <row r="996" spans="2:18">
      <c r="B996" s="100"/>
      <c r="C996" s="100"/>
      <c r="D996" s="100"/>
      <c r="E996" s="100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</row>
    <row r="997" spans="2:18">
      <c r="B997" s="100"/>
      <c r="C997" s="100"/>
      <c r="D997" s="100"/>
      <c r="E997" s="100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</row>
    <row r="998" spans="2:18">
      <c r="B998" s="100"/>
      <c r="C998" s="100"/>
      <c r="D998" s="100"/>
      <c r="E998" s="100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</row>
    <row r="999" spans="2:18">
      <c r="B999" s="100"/>
      <c r="C999" s="100"/>
      <c r="D999" s="100"/>
      <c r="E999" s="100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</row>
    <row r="1000" spans="2:18">
      <c r="B1000" s="100"/>
      <c r="C1000" s="100"/>
      <c r="D1000" s="100"/>
      <c r="E1000" s="100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</row>
    <row r="1001" spans="2:18">
      <c r="B1001" s="100"/>
      <c r="C1001" s="100"/>
      <c r="D1001" s="100"/>
      <c r="E1001" s="100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</row>
    <row r="1002" spans="2:18">
      <c r="B1002" s="100"/>
      <c r="C1002" s="100"/>
      <c r="D1002" s="100"/>
      <c r="E1002" s="100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</row>
    <row r="1003" spans="2:18">
      <c r="B1003" s="100"/>
      <c r="C1003" s="100"/>
      <c r="D1003" s="100"/>
      <c r="E1003" s="100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</row>
    <row r="1004" spans="2:18">
      <c r="B1004" s="100"/>
      <c r="C1004" s="100"/>
      <c r="D1004" s="100"/>
      <c r="E1004" s="100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</row>
    <row r="1005" spans="2:18">
      <c r="B1005" s="100"/>
      <c r="C1005" s="100"/>
      <c r="D1005" s="100"/>
      <c r="E1005" s="100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</row>
    <row r="1006" spans="2:18">
      <c r="B1006" s="100"/>
      <c r="C1006" s="100"/>
      <c r="D1006" s="100"/>
      <c r="E1006" s="100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</row>
    <row r="1007" spans="2:18">
      <c r="B1007" s="100"/>
      <c r="C1007" s="100"/>
      <c r="D1007" s="100"/>
      <c r="E1007" s="100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</row>
    <row r="1008" spans="2:18">
      <c r="B1008" s="100"/>
      <c r="C1008" s="100"/>
      <c r="D1008" s="100"/>
      <c r="E1008" s="100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</row>
    <row r="1009" spans="2:18">
      <c r="B1009" s="100"/>
      <c r="C1009" s="100"/>
      <c r="D1009" s="100"/>
      <c r="E1009" s="100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</row>
    <row r="1010" spans="2:18">
      <c r="B1010" s="100"/>
      <c r="C1010" s="100"/>
      <c r="D1010" s="100"/>
      <c r="E1010" s="100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</row>
    <row r="1011" spans="2:18">
      <c r="B1011" s="100"/>
      <c r="C1011" s="100"/>
      <c r="D1011" s="100"/>
      <c r="E1011" s="100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</row>
    <row r="1012" spans="2:18">
      <c r="B1012" s="100"/>
      <c r="C1012" s="100"/>
      <c r="D1012" s="100"/>
      <c r="E1012" s="100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</row>
    <row r="1013" spans="2:18">
      <c r="B1013" s="100"/>
      <c r="C1013" s="100"/>
      <c r="D1013" s="100"/>
      <c r="E1013" s="100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</row>
    <row r="1014" spans="2:18">
      <c r="B1014" s="100"/>
      <c r="C1014" s="100"/>
      <c r="D1014" s="100"/>
      <c r="E1014" s="100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</row>
    <row r="1015" spans="2:18">
      <c r="B1015" s="100"/>
      <c r="C1015" s="100"/>
      <c r="D1015" s="100"/>
      <c r="E1015" s="100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</row>
    <row r="1016" spans="2:18">
      <c r="B1016" s="100"/>
      <c r="C1016" s="100"/>
      <c r="D1016" s="100"/>
      <c r="E1016" s="100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</row>
    <row r="1017" spans="2:18">
      <c r="B1017" s="100"/>
      <c r="C1017" s="100"/>
      <c r="D1017" s="100"/>
      <c r="E1017" s="100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</row>
    <row r="1018" spans="2:18">
      <c r="B1018" s="100"/>
      <c r="C1018" s="100"/>
      <c r="D1018" s="100"/>
      <c r="E1018" s="100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</row>
    <row r="1019" spans="2:18">
      <c r="B1019" s="100"/>
      <c r="C1019" s="100"/>
      <c r="D1019" s="100"/>
      <c r="E1019" s="100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</row>
    <row r="1020" spans="2:18">
      <c r="B1020" s="100"/>
      <c r="C1020" s="100"/>
      <c r="D1020" s="100"/>
      <c r="E1020" s="100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</row>
    <row r="1021" spans="2:18">
      <c r="B1021" s="100"/>
      <c r="C1021" s="100"/>
      <c r="D1021" s="100"/>
      <c r="E1021" s="100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</row>
    <row r="1022" spans="2:18">
      <c r="B1022" s="100"/>
      <c r="C1022" s="100"/>
      <c r="D1022" s="100"/>
      <c r="E1022" s="100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</row>
    <row r="1023" spans="2:18">
      <c r="B1023" s="100"/>
      <c r="C1023" s="100"/>
      <c r="D1023" s="100"/>
      <c r="E1023" s="100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</row>
    <row r="1024" spans="2:18">
      <c r="B1024" s="100"/>
      <c r="C1024" s="100"/>
      <c r="D1024" s="100"/>
      <c r="E1024" s="100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</row>
    <row r="1025" spans="2:18">
      <c r="B1025" s="100"/>
      <c r="C1025" s="100"/>
      <c r="D1025" s="100"/>
      <c r="E1025" s="100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</row>
    <row r="1026" spans="2:18">
      <c r="B1026" s="100"/>
      <c r="C1026" s="100"/>
      <c r="D1026" s="100"/>
      <c r="E1026" s="100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</row>
    <row r="1027" spans="2:18">
      <c r="B1027" s="100"/>
      <c r="C1027" s="100"/>
      <c r="D1027" s="100"/>
      <c r="E1027" s="100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</row>
    <row r="1028" spans="2:18">
      <c r="B1028" s="100"/>
      <c r="C1028" s="100"/>
      <c r="D1028" s="100"/>
      <c r="E1028" s="100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</row>
    <row r="1029" spans="2:18">
      <c r="B1029" s="100"/>
      <c r="C1029" s="100"/>
      <c r="D1029" s="100"/>
      <c r="E1029" s="100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</row>
    <row r="1030" spans="2:18">
      <c r="B1030" s="100"/>
      <c r="C1030" s="100"/>
      <c r="D1030" s="100"/>
      <c r="E1030" s="100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</row>
    <row r="1031" spans="2:18">
      <c r="B1031" s="100"/>
      <c r="C1031" s="100"/>
      <c r="D1031" s="100"/>
      <c r="E1031" s="100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</row>
    <row r="1032" spans="2:18">
      <c r="B1032" s="100"/>
      <c r="C1032" s="100"/>
      <c r="D1032" s="100"/>
      <c r="E1032" s="100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</row>
    <row r="1033" spans="2:18">
      <c r="B1033" s="100"/>
      <c r="C1033" s="100"/>
      <c r="D1033" s="100"/>
      <c r="E1033" s="100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</row>
    <row r="1034" spans="2:18">
      <c r="B1034" s="100"/>
      <c r="C1034" s="100"/>
      <c r="D1034" s="100"/>
      <c r="E1034" s="100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</row>
    <row r="1035" spans="2:18">
      <c r="B1035" s="100"/>
      <c r="C1035" s="100"/>
      <c r="D1035" s="100"/>
      <c r="E1035" s="100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</row>
    <row r="1036" spans="2:18">
      <c r="B1036" s="100"/>
      <c r="C1036" s="100"/>
      <c r="D1036" s="100"/>
      <c r="E1036" s="100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</row>
    <row r="1037" spans="2:18">
      <c r="B1037" s="100"/>
      <c r="C1037" s="100"/>
      <c r="D1037" s="100"/>
      <c r="E1037" s="100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</row>
    <row r="1038" spans="2:18">
      <c r="B1038" s="100"/>
      <c r="C1038" s="100"/>
      <c r="D1038" s="100"/>
      <c r="E1038" s="100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</row>
    <row r="1039" spans="2:18">
      <c r="B1039" s="100"/>
      <c r="C1039" s="100"/>
      <c r="D1039" s="100"/>
      <c r="E1039" s="100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</row>
    <row r="1040" spans="2:18">
      <c r="B1040" s="100"/>
      <c r="C1040" s="100"/>
      <c r="D1040" s="100"/>
      <c r="E1040" s="100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</row>
    <row r="1041" spans="2:18">
      <c r="B1041" s="100"/>
      <c r="C1041" s="100"/>
      <c r="D1041" s="100"/>
      <c r="E1041" s="100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</row>
    <row r="1042" spans="2:18">
      <c r="B1042" s="100"/>
      <c r="C1042" s="100"/>
      <c r="D1042" s="100"/>
      <c r="E1042" s="100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</row>
    <row r="1043" spans="2:18">
      <c r="B1043" s="100"/>
      <c r="C1043" s="100"/>
      <c r="D1043" s="100"/>
      <c r="E1043" s="100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</row>
    <row r="1044" spans="2:18">
      <c r="B1044" s="100"/>
      <c r="C1044" s="100"/>
      <c r="D1044" s="100"/>
      <c r="E1044" s="100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</row>
    <row r="1045" spans="2:18">
      <c r="B1045" s="100"/>
      <c r="C1045" s="100"/>
      <c r="D1045" s="100"/>
      <c r="E1045" s="100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</row>
    <row r="1046" spans="2:18">
      <c r="B1046" s="100"/>
      <c r="C1046" s="100"/>
      <c r="D1046" s="100"/>
      <c r="E1046" s="100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</row>
    <row r="1047" spans="2:18">
      <c r="B1047" s="100"/>
      <c r="C1047" s="100"/>
      <c r="D1047" s="100"/>
      <c r="E1047" s="100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</row>
    <row r="1048" spans="2:18">
      <c r="B1048" s="100"/>
      <c r="C1048" s="100"/>
      <c r="D1048" s="100"/>
      <c r="E1048" s="100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</row>
    <row r="1049" spans="2:18">
      <c r="B1049" s="100"/>
      <c r="C1049" s="100"/>
      <c r="D1049" s="100"/>
      <c r="E1049" s="100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</row>
    <row r="1050" spans="2:18">
      <c r="B1050" s="100"/>
      <c r="C1050" s="100"/>
      <c r="D1050" s="100"/>
      <c r="E1050" s="100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</row>
    <row r="1051" spans="2:18">
      <c r="B1051" s="100"/>
      <c r="C1051" s="100"/>
      <c r="D1051" s="100"/>
      <c r="E1051" s="100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</row>
    <row r="1052" spans="2:18">
      <c r="B1052" s="100"/>
      <c r="C1052" s="100"/>
      <c r="D1052" s="100"/>
      <c r="E1052" s="100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</row>
    <row r="1053" spans="2:18">
      <c r="B1053" s="100"/>
      <c r="C1053" s="100"/>
      <c r="D1053" s="100"/>
      <c r="E1053" s="100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</row>
    <row r="1054" spans="2:18">
      <c r="B1054" s="100"/>
      <c r="C1054" s="100"/>
      <c r="D1054" s="100"/>
      <c r="E1054" s="100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</row>
    <row r="1055" spans="2:18">
      <c r="B1055" s="100"/>
      <c r="C1055" s="100"/>
      <c r="D1055" s="100"/>
      <c r="E1055" s="100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</row>
    <row r="1056" spans="2:18">
      <c r="B1056" s="100"/>
      <c r="C1056" s="100"/>
      <c r="D1056" s="100"/>
      <c r="E1056" s="100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</row>
    <row r="1057" spans="2:18">
      <c r="B1057" s="100"/>
      <c r="C1057" s="100"/>
      <c r="D1057" s="100"/>
      <c r="E1057" s="100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</row>
    <row r="1058" spans="2:18">
      <c r="B1058" s="100"/>
      <c r="C1058" s="100"/>
      <c r="D1058" s="100"/>
      <c r="E1058" s="100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</row>
    <row r="1059" spans="2:18">
      <c r="B1059" s="100"/>
      <c r="C1059" s="100"/>
      <c r="D1059" s="100"/>
      <c r="E1059" s="100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</row>
    <row r="1060" spans="2:18">
      <c r="B1060" s="100"/>
      <c r="C1060" s="100"/>
      <c r="D1060" s="100"/>
      <c r="E1060" s="100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</row>
    <row r="1061" spans="2:18">
      <c r="B1061" s="100"/>
      <c r="C1061" s="100"/>
      <c r="D1061" s="100"/>
      <c r="E1061" s="100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</row>
    <row r="1062" spans="2:18">
      <c r="B1062" s="100"/>
      <c r="C1062" s="100"/>
      <c r="D1062" s="100"/>
      <c r="E1062" s="100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</row>
    <row r="1063" spans="2:18">
      <c r="B1063" s="100"/>
      <c r="C1063" s="100"/>
      <c r="D1063" s="100"/>
      <c r="E1063" s="100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</row>
    <row r="1064" spans="2:18">
      <c r="B1064" s="100"/>
      <c r="C1064" s="100"/>
      <c r="D1064" s="100"/>
      <c r="E1064" s="100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</row>
    <row r="1065" spans="2:18">
      <c r="B1065" s="100"/>
      <c r="C1065" s="100"/>
      <c r="D1065" s="100"/>
      <c r="E1065" s="100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</row>
    <row r="1066" spans="2:18">
      <c r="B1066" s="100"/>
      <c r="C1066" s="100"/>
      <c r="D1066" s="100"/>
      <c r="E1066" s="100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</row>
  </sheetData>
  <sheetProtection sheet="1" objects="1" scenarios="1"/>
  <mergeCells count="1">
    <mergeCell ref="B6:R6"/>
  </mergeCells>
  <phoneticPr fontId="3" type="noConversion"/>
  <conditionalFormatting sqref="B58:B109">
    <cfRule type="cellIs" dxfId="4" priority="3" operator="equal">
      <formula>2958465</formula>
    </cfRule>
    <cfRule type="cellIs" dxfId="3" priority="4" operator="equal">
      <formula>"NR3"</formula>
    </cfRule>
    <cfRule type="cellIs" dxfId="2" priority="5" operator="equal">
      <formula>"דירוג פנימי"</formula>
    </cfRule>
  </conditionalFormatting>
  <conditionalFormatting sqref="B58:B109">
    <cfRule type="cellIs" dxfId="1" priority="2" operator="equal">
      <formula>2958465</formula>
    </cfRule>
  </conditionalFormatting>
  <conditionalFormatting sqref="B15:B43">
    <cfRule type="cellIs" dxfId="0" priority="1" operator="equal">
      <formula>"NR3"</formula>
    </cfRule>
  </conditionalFormatting>
  <dataValidations count="1">
    <dataValidation allowBlank="1" showInputMessage="1" showErrorMessage="1" sqref="C5 D1:R5 C7:R9 A1:A1048576 B1:B9 B110:R1048576 B11:B14 S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3">
    <tabColor indexed="52"/>
    <pageSetUpPr fitToPage="1"/>
  </sheetPr>
  <dimension ref="B1:O300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10" style="2" bestFit="1" customWidth="1"/>
    <col min="5" max="5" width="4.5703125" style="1" bestFit="1" customWidth="1"/>
    <col min="6" max="6" width="7.85546875" style="1" bestFit="1" customWidth="1"/>
    <col min="7" max="7" width="5.140625" style="1" bestFit="1" customWidth="1"/>
    <col min="8" max="8" width="8" style="1" customWidth="1"/>
    <col min="9" max="9" width="7.28515625" style="1" bestFit="1" customWidth="1"/>
    <col min="10" max="10" width="7.5703125" style="1" bestFit="1" customWidth="1"/>
    <col min="11" max="11" width="7" style="1" bestFit="1" customWidth="1"/>
    <col min="12" max="12" width="6.42578125" style="1" bestFit="1" customWidth="1"/>
    <col min="13" max="13" width="8" style="1" bestFit="1" customWidth="1"/>
    <col min="14" max="14" width="7.7109375" style="1" bestFit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0" t="s">
        <v>155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s="3" customFormat="1" ht="78.75">
      <c r="B7" s="47" t="s">
        <v>95</v>
      </c>
      <c r="C7" s="48" t="s">
        <v>34</v>
      </c>
      <c r="D7" s="48" t="s">
        <v>96</v>
      </c>
      <c r="E7" s="48" t="s">
        <v>14</v>
      </c>
      <c r="F7" s="48" t="s">
        <v>50</v>
      </c>
      <c r="G7" s="48" t="s">
        <v>17</v>
      </c>
      <c r="H7" s="48" t="s">
        <v>82</v>
      </c>
      <c r="I7" s="48" t="s">
        <v>40</v>
      </c>
      <c r="J7" s="48" t="s">
        <v>18</v>
      </c>
      <c r="K7" s="48" t="s">
        <v>179</v>
      </c>
      <c r="L7" s="48" t="s">
        <v>178</v>
      </c>
      <c r="M7" s="48" t="s">
        <v>90</v>
      </c>
      <c r="N7" s="48" t="s">
        <v>127</v>
      </c>
      <c r="O7" s="50" t="s">
        <v>129</v>
      </c>
    </row>
    <row r="8" spans="2:15" s="3" customFormat="1" ht="24.75" customHeight="1">
      <c r="B8" s="14"/>
      <c r="C8" s="31"/>
      <c r="D8" s="31"/>
      <c r="E8" s="31"/>
      <c r="F8" s="31"/>
      <c r="G8" s="31" t="s">
        <v>20</v>
      </c>
      <c r="H8" s="31"/>
      <c r="I8" s="31" t="s">
        <v>19</v>
      </c>
      <c r="J8" s="31" t="s">
        <v>19</v>
      </c>
      <c r="K8" s="31" t="s">
        <v>186</v>
      </c>
      <c r="L8" s="31"/>
      <c r="M8" s="31" t="s">
        <v>182</v>
      </c>
      <c r="N8" s="31" t="s">
        <v>19</v>
      </c>
      <c r="O8" s="16" t="s">
        <v>19</v>
      </c>
    </row>
    <row r="9" spans="2:15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9" t="s">
        <v>12</v>
      </c>
    </row>
    <row r="10" spans="2:15" s="4" customFormat="1" ht="18" customHeight="1">
      <c r="B10" s="112" t="s">
        <v>1275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68"/>
    </row>
    <row r="11" spans="2:15" ht="20.25" customHeight="1">
      <c r="B11" s="10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</row>
    <row r="12" spans="2:15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</row>
    <row r="13" spans="2:15">
      <c r="B13" s="109" t="s">
        <v>177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</row>
    <row r="14" spans="2:15">
      <c r="B14" s="109" t="s">
        <v>185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</row>
    <row r="15" spans="2:15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</row>
    <row r="16" spans="2:15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</row>
    <row r="17" spans="2:15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</row>
    <row r="18" spans="2:15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</row>
    <row r="19" spans="2:15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</row>
    <row r="20" spans="2:15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100"/>
      <c r="C110" s="100"/>
      <c r="D110" s="100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</row>
    <row r="111" spans="2:15">
      <c r="B111" s="100"/>
      <c r="C111" s="100"/>
      <c r="D111" s="100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</row>
    <row r="112" spans="2:15">
      <c r="B112" s="100"/>
      <c r="C112" s="100"/>
      <c r="D112" s="100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</row>
    <row r="113" spans="2:15">
      <c r="B113" s="100"/>
      <c r="C113" s="100"/>
      <c r="D113" s="100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</row>
    <row r="114" spans="2:15">
      <c r="B114" s="100"/>
      <c r="C114" s="100"/>
      <c r="D114" s="100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</row>
    <row r="115" spans="2:15">
      <c r="B115" s="100"/>
      <c r="C115" s="100"/>
      <c r="D115" s="100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</row>
    <row r="116" spans="2:15">
      <c r="B116" s="100"/>
      <c r="C116" s="100"/>
      <c r="D116" s="100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</row>
    <row r="117" spans="2:15">
      <c r="B117" s="100"/>
      <c r="C117" s="100"/>
      <c r="D117" s="100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</row>
    <row r="118" spans="2:15">
      <c r="B118" s="100"/>
      <c r="C118" s="100"/>
      <c r="D118" s="100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</row>
    <row r="119" spans="2:15">
      <c r="B119" s="100"/>
      <c r="C119" s="100"/>
      <c r="D119" s="100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</row>
    <row r="120" spans="2:15">
      <c r="B120" s="100"/>
      <c r="C120" s="100"/>
      <c r="D120" s="100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100"/>
      <c r="C121" s="100"/>
      <c r="D121" s="100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100"/>
      <c r="C122" s="100"/>
      <c r="D122" s="100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100"/>
      <c r="C123" s="100"/>
      <c r="D123" s="100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100"/>
      <c r="C124" s="100"/>
      <c r="D124" s="100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100"/>
      <c r="C125" s="100"/>
      <c r="D125" s="100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100"/>
      <c r="C126" s="100"/>
      <c r="D126" s="100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100"/>
      <c r="C127" s="100"/>
      <c r="D127" s="100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100"/>
      <c r="C128" s="100"/>
      <c r="D128" s="100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100"/>
      <c r="C129" s="100"/>
      <c r="D129" s="100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100"/>
      <c r="C130" s="100"/>
      <c r="D130" s="100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100"/>
      <c r="C131" s="100"/>
      <c r="D131" s="100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100"/>
      <c r="C132" s="100"/>
      <c r="D132" s="100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100"/>
      <c r="C133" s="100"/>
      <c r="D133" s="100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100"/>
      <c r="C134" s="100"/>
      <c r="D134" s="100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100"/>
      <c r="C135" s="100"/>
      <c r="D135" s="100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>
      <c r="B136" s="100"/>
      <c r="C136" s="100"/>
      <c r="D136" s="100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>
      <c r="B137" s="100"/>
      <c r="C137" s="100"/>
      <c r="D137" s="100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>
      <c r="B138" s="100"/>
      <c r="C138" s="100"/>
      <c r="D138" s="100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>
      <c r="B139" s="100"/>
      <c r="C139" s="100"/>
      <c r="D139" s="100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>
      <c r="B140" s="100"/>
      <c r="C140" s="100"/>
      <c r="D140" s="100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>
      <c r="B141" s="100"/>
      <c r="C141" s="100"/>
      <c r="D141" s="100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>
      <c r="B142" s="100"/>
      <c r="C142" s="100"/>
      <c r="D142" s="100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>
      <c r="B143" s="100"/>
      <c r="C143" s="100"/>
      <c r="D143" s="100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>
      <c r="B144" s="100"/>
      <c r="C144" s="100"/>
      <c r="D144" s="100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>
      <c r="B145" s="100"/>
      <c r="C145" s="100"/>
      <c r="D145" s="100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>
      <c r="B146" s="100"/>
      <c r="C146" s="100"/>
      <c r="D146" s="100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>
      <c r="B147" s="100"/>
      <c r="C147" s="100"/>
      <c r="D147" s="100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>
      <c r="B148" s="100"/>
      <c r="C148" s="100"/>
      <c r="D148" s="100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>
      <c r="B149" s="100"/>
      <c r="C149" s="100"/>
      <c r="D149" s="100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>
      <c r="B150" s="100"/>
      <c r="C150" s="100"/>
      <c r="D150" s="100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>
      <c r="B151" s="100"/>
      <c r="C151" s="100"/>
      <c r="D151" s="100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>
      <c r="B152" s="100"/>
      <c r="C152" s="100"/>
      <c r="D152" s="100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>
      <c r="B153" s="100"/>
      <c r="C153" s="100"/>
      <c r="D153" s="100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>
      <c r="B154" s="100"/>
      <c r="C154" s="100"/>
      <c r="D154" s="100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>
      <c r="B155" s="100"/>
      <c r="C155" s="100"/>
      <c r="D155" s="100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>
      <c r="B156" s="100"/>
      <c r="C156" s="100"/>
      <c r="D156" s="100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>
      <c r="B157" s="100"/>
      <c r="C157" s="100"/>
      <c r="D157" s="100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>
      <c r="B158" s="100"/>
      <c r="C158" s="100"/>
      <c r="D158" s="100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>
      <c r="B159" s="100"/>
      <c r="C159" s="100"/>
      <c r="D159" s="100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>
      <c r="B160" s="100"/>
      <c r="C160" s="100"/>
      <c r="D160" s="100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>
      <c r="B161" s="100"/>
      <c r="C161" s="100"/>
      <c r="D161" s="100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>
      <c r="B162" s="100"/>
      <c r="C162" s="100"/>
      <c r="D162" s="100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>
      <c r="B163" s="100"/>
      <c r="C163" s="100"/>
      <c r="D163" s="100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>
      <c r="B164" s="100"/>
      <c r="C164" s="100"/>
      <c r="D164" s="100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>
      <c r="B165" s="100"/>
      <c r="C165" s="100"/>
      <c r="D165" s="100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>
      <c r="B166" s="100"/>
      <c r="C166" s="100"/>
      <c r="D166" s="100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>
      <c r="B167" s="100"/>
      <c r="C167" s="100"/>
      <c r="D167" s="100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>
      <c r="B168" s="100"/>
      <c r="C168" s="100"/>
      <c r="D168" s="100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>
      <c r="B169" s="100"/>
      <c r="C169" s="100"/>
      <c r="D169" s="100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>
      <c r="B170" s="100"/>
      <c r="C170" s="100"/>
      <c r="D170" s="100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>
      <c r="B171" s="100"/>
      <c r="C171" s="100"/>
      <c r="D171" s="100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>
      <c r="B172" s="100"/>
      <c r="C172" s="100"/>
      <c r="D172" s="100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>
      <c r="B173" s="100"/>
      <c r="C173" s="100"/>
      <c r="D173" s="100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>
      <c r="B174" s="100"/>
      <c r="C174" s="100"/>
      <c r="D174" s="100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>
      <c r="B175" s="100"/>
      <c r="C175" s="100"/>
      <c r="D175" s="100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>
      <c r="B176" s="100"/>
      <c r="C176" s="100"/>
      <c r="D176" s="100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>
      <c r="B177" s="100"/>
      <c r="C177" s="100"/>
      <c r="D177" s="100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>
      <c r="B178" s="100"/>
      <c r="C178" s="100"/>
      <c r="D178" s="100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>
      <c r="B179" s="100"/>
      <c r="C179" s="100"/>
      <c r="D179" s="100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>
      <c r="B180" s="100"/>
      <c r="C180" s="100"/>
      <c r="D180" s="100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>
      <c r="B181" s="100"/>
      <c r="C181" s="100"/>
      <c r="D181" s="100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>
      <c r="B182" s="100"/>
      <c r="C182" s="100"/>
      <c r="D182" s="100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>
      <c r="B183" s="100"/>
      <c r="C183" s="100"/>
      <c r="D183" s="100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>
      <c r="B184" s="100"/>
      <c r="C184" s="100"/>
      <c r="D184" s="100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>
      <c r="B185" s="100"/>
      <c r="C185" s="100"/>
      <c r="D185" s="100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>
      <c r="B186" s="100"/>
      <c r="C186" s="100"/>
      <c r="D186" s="100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>
      <c r="B187" s="100"/>
      <c r="C187" s="100"/>
      <c r="D187" s="100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>
      <c r="B188" s="100"/>
      <c r="C188" s="100"/>
      <c r="D188" s="100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>
      <c r="B189" s="100"/>
      <c r="C189" s="100"/>
      <c r="D189" s="100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>
      <c r="B190" s="100"/>
      <c r="C190" s="100"/>
      <c r="D190" s="100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>
      <c r="B191" s="100"/>
      <c r="C191" s="100"/>
      <c r="D191" s="100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>
      <c r="B192" s="100"/>
      <c r="C192" s="100"/>
      <c r="D192" s="100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>
      <c r="B193" s="100"/>
      <c r="C193" s="100"/>
      <c r="D193" s="100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>
      <c r="B194" s="100"/>
      <c r="C194" s="100"/>
      <c r="D194" s="100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>
      <c r="B195" s="100"/>
      <c r="C195" s="100"/>
      <c r="D195" s="100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>
      <c r="B196" s="100"/>
      <c r="C196" s="100"/>
      <c r="D196" s="100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>
      <c r="B197" s="100"/>
      <c r="C197" s="100"/>
      <c r="D197" s="100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>
      <c r="B198" s="100"/>
      <c r="C198" s="100"/>
      <c r="D198" s="100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2:15">
      <c r="B199" s="100"/>
      <c r="C199" s="100"/>
      <c r="D199" s="100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</row>
    <row r="200" spans="2:15">
      <c r="B200" s="100"/>
      <c r="C200" s="100"/>
      <c r="D200" s="100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</row>
    <row r="201" spans="2:15">
      <c r="B201" s="100"/>
      <c r="C201" s="100"/>
      <c r="D201" s="100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</row>
    <row r="202" spans="2:15">
      <c r="B202" s="100"/>
      <c r="C202" s="100"/>
      <c r="D202" s="100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</row>
    <row r="203" spans="2:15">
      <c r="B203" s="100"/>
      <c r="C203" s="100"/>
      <c r="D203" s="100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</row>
    <row r="204" spans="2:15">
      <c r="B204" s="100"/>
      <c r="C204" s="100"/>
      <c r="D204" s="100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</row>
    <row r="205" spans="2:15">
      <c r="B205" s="100"/>
      <c r="C205" s="100"/>
      <c r="D205" s="100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</row>
    <row r="206" spans="2:15">
      <c r="B206" s="100"/>
      <c r="C206" s="100"/>
      <c r="D206" s="100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2:15">
      <c r="B207" s="100"/>
      <c r="C207" s="100"/>
      <c r="D207" s="100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2:15">
      <c r="B208" s="100"/>
      <c r="C208" s="100"/>
      <c r="D208" s="100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2:15">
      <c r="B209" s="100"/>
      <c r="C209" s="100"/>
      <c r="D209" s="100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2:15">
      <c r="B210" s="100"/>
      <c r="C210" s="100"/>
      <c r="D210" s="100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2:15">
      <c r="B211" s="100"/>
      <c r="C211" s="100"/>
      <c r="D211" s="100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</row>
    <row r="212" spans="2:15">
      <c r="B212" s="100"/>
      <c r="C212" s="100"/>
      <c r="D212" s="100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</row>
    <row r="213" spans="2:15">
      <c r="B213" s="100"/>
      <c r="C213" s="100"/>
      <c r="D213" s="100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</row>
    <row r="214" spans="2:15">
      <c r="B214" s="100"/>
      <c r="C214" s="100"/>
      <c r="D214" s="100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</row>
    <row r="215" spans="2:15">
      <c r="B215" s="100"/>
      <c r="C215" s="100"/>
      <c r="D215" s="100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</row>
    <row r="216" spans="2:15">
      <c r="B216" s="100"/>
      <c r="C216" s="100"/>
      <c r="D216" s="100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</row>
    <row r="217" spans="2:15">
      <c r="B217" s="100"/>
      <c r="C217" s="100"/>
      <c r="D217" s="100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</row>
    <row r="218" spans="2:15">
      <c r="B218" s="100"/>
      <c r="C218" s="100"/>
      <c r="D218" s="100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</row>
    <row r="219" spans="2:15">
      <c r="B219" s="100"/>
      <c r="C219" s="100"/>
      <c r="D219" s="100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</row>
    <row r="220" spans="2:15">
      <c r="B220" s="100"/>
      <c r="C220" s="100"/>
      <c r="D220" s="100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</row>
    <row r="221" spans="2:15">
      <c r="B221" s="100"/>
      <c r="C221" s="100"/>
      <c r="D221" s="100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</row>
    <row r="222" spans="2:15">
      <c r="B222" s="100"/>
      <c r="C222" s="100"/>
      <c r="D222" s="100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</row>
    <row r="223" spans="2:15">
      <c r="B223" s="100"/>
      <c r="C223" s="100"/>
      <c r="D223" s="100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</row>
    <row r="224" spans="2:15">
      <c r="B224" s="100"/>
      <c r="C224" s="100"/>
      <c r="D224" s="100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</row>
    <row r="225" spans="2:15">
      <c r="B225" s="100"/>
      <c r="C225" s="100"/>
      <c r="D225" s="100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</row>
    <row r="226" spans="2:15">
      <c r="B226" s="100"/>
      <c r="C226" s="100"/>
      <c r="D226" s="100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</row>
    <row r="227" spans="2:15">
      <c r="B227" s="100"/>
      <c r="C227" s="100"/>
      <c r="D227" s="100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</row>
    <row r="228" spans="2:15">
      <c r="B228" s="100"/>
      <c r="C228" s="100"/>
      <c r="D228" s="100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</row>
    <row r="229" spans="2:15">
      <c r="B229" s="100"/>
      <c r="C229" s="100"/>
      <c r="D229" s="100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</row>
    <row r="230" spans="2:15">
      <c r="B230" s="100"/>
      <c r="C230" s="100"/>
      <c r="D230" s="100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</row>
    <row r="231" spans="2:15">
      <c r="B231" s="100"/>
      <c r="C231" s="100"/>
      <c r="D231" s="100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</row>
    <row r="232" spans="2:15">
      <c r="B232" s="100"/>
      <c r="C232" s="100"/>
      <c r="D232" s="100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</row>
    <row r="233" spans="2:15">
      <c r="B233" s="100"/>
      <c r="C233" s="100"/>
      <c r="D233" s="100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</row>
    <row r="234" spans="2:15">
      <c r="B234" s="100"/>
      <c r="C234" s="100"/>
      <c r="D234" s="100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</row>
    <row r="235" spans="2:15">
      <c r="B235" s="100"/>
      <c r="C235" s="100"/>
      <c r="D235" s="100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</row>
    <row r="236" spans="2:15">
      <c r="B236" s="100"/>
      <c r="C236" s="100"/>
      <c r="D236" s="100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</row>
    <row r="237" spans="2:15">
      <c r="B237" s="100"/>
      <c r="C237" s="100"/>
      <c r="D237" s="100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</row>
    <row r="238" spans="2:15">
      <c r="B238" s="100"/>
      <c r="C238" s="100"/>
      <c r="D238" s="100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</row>
    <row r="239" spans="2:15">
      <c r="B239" s="100"/>
      <c r="C239" s="100"/>
      <c r="D239" s="100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</row>
    <row r="240" spans="2:15">
      <c r="B240" s="100"/>
      <c r="C240" s="100"/>
      <c r="D240" s="100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</row>
    <row r="241" spans="2:15">
      <c r="B241" s="100"/>
      <c r="C241" s="100"/>
      <c r="D241" s="100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</row>
    <row r="242" spans="2:15">
      <c r="B242" s="100"/>
      <c r="C242" s="100"/>
      <c r="D242" s="100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</row>
    <row r="243" spans="2:15">
      <c r="B243" s="100"/>
      <c r="C243" s="100"/>
      <c r="D243" s="100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</row>
    <row r="244" spans="2:15">
      <c r="B244" s="100"/>
      <c r="C244" s="100"/>
      <c r="D244" s="100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</row>
    <row r="245" spans="2:15">
      <c r="B245" s="100"/>
      <c r="C245" s="100"/>
      <c r="D245" s="100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</row>
    <row r="246" spans="2:15">
      <c r="B246" s="100"/>
      <c r="C246" s="100"/>
      <c r="D246" s="100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</row>
    <row r="247" spans="2:15">
      <c r="B247" s="100"/>
      <c r="C247" s="100"/>
      <c r="D247" s="100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</row>
    <row r="248" spans="2:15">
      <c r="B248" s="100"/>
      <c r="C248" s="100"/>
      <c r="D248" s="100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</row>
    <row r="249" spans="2:15">
      <c r="B249" s="100"/>
      <c r="C249" s="100"/>
      <c r="D249" s="100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</row>
    <row r="250" spans="2:15">
      <c r="B250" s="100"/>
      <c r="C250" s="100"/>
      <c r="D250" s="100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</row>
    <row r="251" spans="2:15">
      <c r="B251" s="100"/>
      <c r="C251" s="100"/>
      <c r="D251" s="100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</row>
    <row r="252" spans="2:15">
      <c r="B252" s="100"/>
      <c r="C252" s="100"/>
      <c r="D252" s="100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2:15">
      <c r="B253" s="100"/>
      <c r="C253" s="100"/>
      <c r="D253" s="100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</row>
    <row r="254" spans="2:15">
      <c r="B254" s="100"/>
      <c r="C254" s="100"/>
      <c r="D254" s="100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>
      <c r="B255" s="100"/>
      <c r="C255" s="100"/>
      <c r="D255" s="100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</row>
    <row r="256" spans="2:15">
      <c r="B256" s="100"/>
      <c r="C256" s="100"/>
      <c r="D256" s="100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</row>
    <row r="257" spans="2:15">
      <c r="B257" s="100"/>
      <c r="C257" s="100"/>
      <c r="D257" s="100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>
      <c r="B258" s="100"/>
      <c r="C258" s="100"/>
      <c r="D258" s="100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>
      <c r="B259" s="100"/>
      <c r="C259" s="100"/>
      <c r="D259" s="100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>
      <c r="B260" s="100"/>
      <c r="C260" s="100"/>
      <c r="D260" s="100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>
      <c r="B261" s="100"/>
      <c r="C261" s="100"/>
      <c r="D261" s="100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>
      <c r="B262" s="100"/>
      <c r="C262" s="100"/>
      <c r="D262" s="100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>
      <c r="B263" s="100"/>
      <c r="C263" s="100"/>
      <c r="D263" s="100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>
      <c r="B264" s="100"/>
      <c r="C264" s="100"/>
      <c r="D264" s="100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>
      <c r="B265" s="100"/>
      <c r="C265" s="100"/>
      <c r="D265" s="100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>
      <c r="B266" s="100"/>
      <c r="C266" s="100"/>
      <c r="D266" s="100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>
      <c r="B267" s="100"/>
      <c r="C267" s="100"/>
      <c r="D267" s="100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>
      <c r="B268" s="100"/>
      <c r="C268" s="100"/>
      <c r="D268" s="100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>
      <c r="B269" s="100"/>
      <c r="C269" s="100"/>
      <c r="D269" s="100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>
      <c r="B270" s="100"/>
      <c r="C270" s="100"/>
      <c r="D270" s="100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>
      <c r="B271" s="100"/>
      <c r="C271" s="100"/>
      <c r="D271" s="100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>
      <c r="B272" s="100"/>
      <c r="C272" s="100"/>
      <c r="D272" s="100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>
      <c r="B273" s="100"/>
      <c r="C273" s="100"/>
      <c r="D273" s="100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>
      <c r="B274" s="100"/>
      <c r="C274" s="100"/>
      <c r="D274" s="100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>
      <c r="B275" s="100"/>
      <c r="C275" s="100"/>
      <c r="D275" s="100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>
      <c r="B276" s="100"/>
      <c r="C276" s="100"/>
      <c r="D276" s="100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>
      <c r="B277" s="100"/>
      <c r="C277" s="100"/>
      <c r="D277" s="100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>
      <c r="B278" s="100"/>
      <c r="C278" s="100"/>
      <c r="D278" s="100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>
      <c r="B279" s="100"/>
      <c r="C279" s="100"/>
      <c r="D279" s="100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>
      <c r="B280" s="100"/>
      <c r="C280" s="100"/>
      <c r="D280" s="100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>
      <c r="B281" s="100"/>
      <c r="C281" s="100"/>
      <c r="D281" s="100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>
      <c r="B282" s="100"/>
      <c r="C282" s="100"/>
      <c r="D282" s="100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>
      <c r="B283" s="100"/>
      <c r="C283" s="100"/>
      <c r="D283" s="100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>
      <c r="B284" s="100"/>
      <c r="C284" s="100"/>
      <c r="D284" s="100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>
      <c r="B285" s="100"/>
      <c r="C285" s="100"/>
      <c r="D285" s="100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>
      <c r="B286" s="100"/>
      <c r="C286" s="100"/>
      <c r="D286" s="100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>
      <c r="B287" s="100"/>
      <c r="C287" s="100"/>
      <c r="D287" s="100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>
      <c r="B288" s="100"/>
      <c r="C288" s="100"/>
      <c r="D288" s="100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>
      <c r="B289" s="100"/>
      <c r="C289" s="100"/>
      <c r="D289" s="100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>
      <c r="B290" s="100"/>
      <c r="C290" s="100"/>
      <c r="D290" s="100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>
      <c r="B291" s="100"/>
      <c r="C291" s="100"/>
      <c r="D291" s="100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>
      <c r="B292" s="100"/>
      <c r="C292" s="100"/>
      <c r="D292" s="100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>
      <c r="B293" s="100"/>
      <c r="C293" s="100"/>
      <c r="D293" s="100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>
      <c r="B294" s="100"/>
      <c r="C294" s="100"/>
      <c r="D294" s="100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>
      <c r="B295" s="100"/>
      <c r="C295" s="100"/>
      <c r="D295" s="100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>
      <c r="B296" s="100"/>
      <c r="C296" s="100"/>
      <c r="D296" s="100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>
      <c r="B297" s="100"/>
      <c r="C297" s="100"/>
      <c r="D297" s="100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>
      <c r="B298" s="100"/>
      <c r="C298" s="100"/>
      <c r="D298" s="100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>
      <c r="B299" s="100"/>
      <c r="C299" s="100"/>
      <c r="D299" s="100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>
      <c r="B300" s="100"/>
      <c r="C300" s="100"/>
      <c r="D300" s="100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</sheetData>
  <sheetProtection sheet="1" objects="1" scenarios="1"/>
  <mergeCells count="1">
    <mergeCell ref="B6:O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4">
    <tabColor indexed="52"/>
    <pageSetUpPr fitToPage="1"/>
  </sheetPr>
  <dimension ref="B1:J862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1" bestFit="1" customWidth="1"/>
    <col min="5" max="5" width="7.5703125" style="1" bestFit="1" customWidth="1"/>
    <col min="6" max="7" width="8" style="1" bestFit="1" customWidth="1"/>
    <col min="8" max="8" width="9.7109375" style="1" bestFit="1" customWidth="1"/>
    <col min="9" max="9" width="10.42578125" style="1" bestFit="1" customWidth="1"/>
    <col min="10" max="10" width="7" style="1" bestFit="1" customWidth="1"/>
    <col min="11" max="16384" width="9.140625" style="1"/>
  </cols>
  <sheetData>
    <row r="1" spans="2:10">
      <c r="B1" s="46" t="s">
        <v>124</v>
      </c>
      <c r="C1" s="67" t="s" vm="1">
        <v>201</v>
      </c>
    </row>
    <row r="2" spans="2:10">
      <c r="B2" s="46" t="s">
        <v>123</v>
      </c>
      <c r="C2" s="67" t="s">
        <v>202</v>
      </c>
    </row>
    <row r="3" spans="2:10">
      <c r="B3" s="46" t="s">
        <v>125</v>
      </c>
      <c r="C3" s="67" t="s">
        <v>203</v>
      </c>
    </row>
    <row r="4" spans="2:10">
      <c r="B4" s="46" t="s">
        <v>126</v>
      </c>
      <c r="C4" s="67">
        <v>2146</v>
      </c>
    </row>
    <row r="6" spans="2:10" ht="26.25" customHeight="1">
      <c r="B6" s="120" t="s">
        <v>156</v>
      </c>
      <c r="C6" s="121"/>
      <c r="D6" s="121"/>
      <c r="E6" s="121"/>
      <c r="F6" s="121"/>
      <c r="G6" s="121"/>
      <c r="H6" s="121"/>
      <c r="I6" s="121"/>
      <c r="J6" s="122"/>
    </row>
    <row r="7" spans="2:10" s="3" customFormat="1" ht="78.75">
      <c r="B7" s="47" t="s">
        <v>95</v>
      </c>
      <c r="C7" s="49" t="s">
        <v>42</v>
      </c>
      <c r="D7" s="49" t="s">
        <v>67</v>
      </c>
      <c r="E7" s="49" t="s">
        <v>43</v>
      </c>
      <c r="F7" s="49" t="s">
        <v>82</v>
      </c>
      <c r="G7" s="49" t="s">
        <v>167</v>
      </c>
      <c r="H7" s="49" t="s">
        <v>127</v>
      </c>
      <c r="I7" s="49" t="s">
        <v>128</v>
      </c>
      <c r="J7" s="64" t="s">
        <v>189</v>
      </c>
    </row>
    <row r="8" spans="2:10" s="3" customFormat="1" ht="22.5" customHeight="1">
      <c r="B8" s="14"/>
      <c r="C8" s="15" t="s">
        <v>21</v>
      </c>
      <c r="D8" s="15"/>
      <c r="E8" s="15" t="s">
        <v>19</v>
      </c>
      <c r="F8" s="15"/>
      <c r="G8" s="15" t="s">
        <v>183</v>
      </c>
      <c r="H8" s="31" t="s">
        <v>19</v>
      </c>
      <c r="I8" s="31" t="s">
        <v>19</v>
      </c>
      <c r="J8" s="16"/>
    </row>
    <row r="9" spans="2:10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9" t="s">
        <v>7</v>
      </c>
    </row>
    <row r="10" spans="2:10" s="4" customFormat="1" ht="18" customHeight="1">
      <c r="B10" s="112" t="s">
        <v>1276</v>
      </c>
      <c r="C10" s="68"/>
      <c r="D10" s="68"/>
      <c r="E10" s="68"/>
      <c r="F10" s="68"/>
      <c r="G10" s="113">
        <v>0</v>
      </c>
      <c r="H10" s="68"/>
      <c r="I10" s="68"/>
      <c r="J10" s="68"/>
    </row>
    <row r="11" spans="2:10" ht="22.5" customHeight="1">
      <c r="B11" s="110"/>
      <c r="C11" s="68"/>
      <c r="D11" s="68"/>
      <c r="E11" s="68"/>
      <c r="F11" s="68"/>
      <c r="G11" s="68"/>
      <c r="H11" s="68"/>
      <c r="I11" s="68"/>
      <c r="J11" s="68"/>
    </row>
    <row r="12" spans="2:10">
      <c r="B12" s="110"/>
      <c r="C12" s="68"/>
      <c r="D12" s="68"/>
      <c r="E12" s="68"/>
      <c r="F12" s="68"/>
      <c r="G12" s="68"/>
      <c r="H12" s="68"/>
      <c r="I12" s="68"/>
      <c r="J12" s="68"/>
    </row>
    <row r="13" spans="2:10">
      <c r="B13" s="68"/>
      <c r="C13" s="68"/>
      <c r="D13" s="68"/>
      <c r="E13" s="68"/>
      <c r="F13" s="68"/>
      <c r="G13" s="68"/>
      <c r="H13" s="68"/>
      <c r="I13" s="68"/>
      <c r="J13" s="68"/>
    </row>
    <row r="14" spans="2:10">
      <c r="B14" s="68"/>
      <c r="C14" s="68"/>
      <c r="D14" s="68"/>
      <c r="E14" s="68"/>
      <c r="F14" s="68"/>
      <c r="G14" s="68"/>
      <c r="H14" s="68"/>
      <c r="I14" s="68"/>
      <c r="J14" s="68"/>
    </row>
    <row r="15" spans="2:10">
      <c r="B15" s="68"/>
      <c r="C15" s="68"/>
      <c r="D15" s="68"/>
      <c r="E15" s="68"/>
      <c r="F15" s="68"/>
      <c r="G15" s="68"/>
      <c r="H15" s="68"/>
      <c r="I15" s="68"/>
      <c r="J15" s="68"/>
    </row>
    <row r="16" spans="2:10">
      <c r="B16" s="68"/>
      <c r="C16" s="68"/>
      <c r="D16" s="68"/>
      <c r="E16" s="68"/>
      <c r="F16" s="68"/>
      <c r="G16" s="68"/>
      <c r="H16" s="68"/>
      <c r="I16" s="68"/>
      <c r="J16" s="68"/>
    </row>
    <row r="17" spans="2:10">
      <c r="B17" s="68"/>
      <c r="C17" s="68"/>
      <c r="D17" s="68"/>
      <c r="E17" s="68"/>
      <c r="F17" s="68"/>
      <c r="G17" s="68"/>
      <c r="H17" s="68"/>
      <c r="I17" s="68"/>
      <c r="J17" s="68"/>
    </row>
    <row r="18" spans="2:10">
      <c r="B18" s="68"/>
      <c r="C18" s="68"/>
      <c r="D18" s="68"/>
      <c r="E18" s="68"/>
      <c r="F18" s="68"/>
      <c r="G18" s="68"/>
      <c r="H18" s="68"/>
      <c r="I18" s="68"/>
      <c r="J18" s="68"/>
    </row>
    <row r="19" spans="2:10">
      <c r="B19" s="68"/>
      <c r="C19" s="68"/>
      <c r="D19" s="68"/>
      <c r="E19" s="68"/>
      <c r="F19" s="68"/>
      <c r="G19" s="68"/>
      <c r="H19" s="68"/>
      <c r="I19" s="68"/>
      <c r="J19" s="68"/>
    </row>
    <row r="20" spans="2:10">
      <c r="B20" s="68"/>
      <c r="C20" s="68"/>
      <c r="D20" s="68"/>
      <c r="E20" s="68"/>
      <c r="F20" s="68"/>
      <c r="G20" s="68"/>
      <c r="H20" s="68"/>
      <c r="I20" s="68"/>
      <c r="J20" s="68"/>
    </row>
    <row r="21" spans="2:10">
      <c r="B21" s="68"/>
      <c r="C21" s="68"/>
      <c r="D21" s="68"/>
      <c r="E21" s="68"/>
      <c r="F21" s="68"/>
      <c r="G21" s="68"/>
      <c r="H21" s="68"/>
      <c r="I21" s="68"/>
      <c r="J21" s="68"/>
    </row>
    <row r="22" spans="2:10">
      <c r="B22" s="68"/>
      <c r="C22" s="68"/>
      <c r="D22" s="68"/>
      <c r="E22" s="68"/>
      <c r="F22" s="68"/>
      <c r="G22" s="68"/>
      <c r="H22" s="68"/>
      <c r="I22" s="68"/>
      <c r="J22" s="68"/>
    </row>
    <row r="23" spans="2:10">
      <c r="B23" s="68"/>
      <c r="C23" s="68"/>
      <c r="D23" s="68"/>
      <c r="E23" s="68"/>
      <c r="F23" s="68"/>
      <c r="G23" s="68"/>
      <c r="H23" s="68"/>
      <c r="I23" s="68"/>
      <c r="J23" s="68"/>
    </row>
    <row r="24" spans="2:10">
      <c r="B24" s="68"/>
      <c r="C24" s="68"/>
      <c r="D24" s="68"/>
      <c r="E24" s="68"/>
      <c r="F24" s="68"/>
      <c r="G24" s="68"/>
      <c r="H24" s="68"/>
      <c r="I24" s="68"/>
      <c r="J24" s="68"/>
    </row>
    <row r="25" spans="2:10">
      <c r="B25" s="68"/>
      <c r="C25" s="68"/>
      <c r="D25" s="68"/>
      <c r="E25" s="68"/>
      <c r="F25" s="68"/>
      <c r="G25" s="68"/>
      <c r="H25" s="68"/>
      <c r="I25" s="68"/>
      <c r="J25" s="68"/>
    </row>
    <row r="26" spans="2:10">
      <c r="B26" s="68"/>
      <c r="C26" s="68"/>
      <c r="D26" s="68"/>
      <c r="E26" s="68"/>
      <c r="F26" s="68"/>
      <c r="G26" s="68"/>
      <c r="H26" s="68"/>
      <c r="I26" s="68"/>
      <c r="J26" s="68"/>
    </row>
    <row r="27" spans="2:10">
      <c r="B27" s="68"/>
      <c r="C27" s="68"/>
      <c r="D27" s="68"/>
      <c r="E27" s="68"/>
      <c r="F27" s="68"/>
      <c r="G27" s="68"/>
      <c r="H27" s="68"/>
      <c r="I27" s="68"/>
      <c r="J27" s="68"/>
    </row>
    <row r="28" spans="2:10">
      <c r="B28" s="68"/>
      <c r="C28" s="68"/>
      <c r="D28" s="68"/>
      <c r="E28" s="68"/>
      <c r="F28" s="68"/>
      <c r="G28" s="68"/>
      <c r="H28" s="68"/>
      <c r="I28" s="68"/>
      <c r="J28" s="68"/>
    </row>
    <row r="29" spans="2:10">
      <c r="B29" s="68"/>
      <c r="C29" s="68"/>
      <c r="D29" s="68"/>
      <c r="E29" s="68"/>
      <c r="F29" s="68"/>
      <c r="G29" s="68"/>
      <c r="H29" s="68"/>
      <c r="I29" s="68"/>
      <c r="J29" s="68"/>
    </row>
    <row r="30" spans="2:10">
      <c r="B30" s="68"/>
      <c r="C30" s="68"/>
      <c r="D30" s="68"/>
      <c r="E30" s="68"/>
      <c r="F30" s="68"/>
      <c r="G30" s="68"/>
      <c r="H30" s="68"/>
      <c r="I30" s="68"/>
      <c r="J30" s="68"/>
    </row>
    <row r="31" spans="2:10">
      <c r="B31" s="68"/>
      <c r="C31" s="68"/>
      <c r="D31" s="68"/>
      <c r="E31" s="68"/>
      <c r="F31" s="68"/>
      <c r="G31" s="68"/>
      <c r="H31" s="68"/>
      <c r="I31" s="68"/>
      <c r="J31" s="68"/>
    </row>
    <row r="32" spans="2:10">
      <c r="B32" s="68"/>
      <c r="C32" s="68"/>
      <c r="D32" s="68"/>
      <c r="E32" s="68"/>
      <c r="F32" s="68"/>
      <c r="G32" s="68"/>
      <c r="H32" s="68"/>
      <c r="I32" s="68"/>
      <c r="J32" s="68"/>
    </row>
    <row r="33" spans="2:10">
      <c r="B33" s="68"/>
      <c r="C33" s="68"/>
      <c r="D33" s="68"/>
      <c r="E33" s="68"/>
      <c r="F33" s="68"/>
      <c r="G33" s="68"/>
      <c r="H33" s="68"/>
      <c r="I33" s="68"/>
      <c r="J33" s="68"/>
    </row>
    <row r="34" spans="2:10">
      <c r="B34" s="68"/>
      <c r="C34" s="68"/>
      <c r="D34" s="68"/>
      <c r="E34" s="68"/>
      <c r="F34" s="68"/>
      <c r="G34" s="68"/>
      <c r="H34" s="68"/>
      <c r="I34" s="68"/>
      <c r="J34" s="68"/>
    </row>
    <row r="35" spans="2:10">
      <c r="B35" s="68"/>
      <c r="C35" s="68"/>
      <c r="D35" s="68"/>
      <c r="E35" s="68"/>
      <c r="F35" s="68"/>
      <c r="G35" s="68"/>
      <c r="H35" s="68"/>
      <c r="I35" s="68"/>
      <c r="J35" s="68"/>
    </row>
    <row r="36" spans="2:10">
      <c r="B36" s="68"/>
      <c r="C36" s="68"/>
      <c r="D36" s="68"/>
      <c r="E36" s="68"/>
      <c r="F36" s="68"/>
      <c r="G36" s="68"/>
      <c r="H36" s="68"/>
      <c r="I36" s="68"/>
      <c r="J36" s="68"/>
    </row>
    <row r="37" spans="2:10">
      <c r="B37" s="68"/>
      <c r="C37" s="68"/>
      <c r="D37" s="68"/>
      <c r="E37" s="68"/>
      <c r="F37" s="68"/>
      <c r="G37" s="68"/>
      <c r="H37" s="68"/>
      <c r="I37" s="68"/>
      <c r="J37" s="68"/>
    </row>
    <row r="38" spans="2:10">
      <c r="B38" s="68"/>
      <c r="C38" s="68"/>
      <c r="D38" s="68"/>
      <c r="E38" s="68"/>
      <c r="F38" s="68"/>
      <c r="G38" s="68"/>
      <c r="H38" s="68"/>
      <c r="I38" s="68"/>
      <c r="J38" s="68"/>
    </row>
    <row r="39" spans="2:10">
      <c r="B39" s="68"/>
      <c r="C39" s="68"/>
      <c r="D39" s="68"/>
      <c r="E39" s="68"/>
      <c r="F39" s="68"/>
      <c r="G39" s="68"/>
      <c r="H39" s="68"/>
      <c r="I39" s="68"/>
      <c r="J39" s="68"/>
    </row>
    <row r="40" spans="2:10">
      <c r="B40" s="68"/>
      <c r="C40" s="68"/>
      <c r="D40" s="68"/>
      <c r="E40" s="68"/>
      <c r="F40" s="68"/>
      <c r="G40" s="68"/>
      <c r="H40" s="68"/>
      <c r="I40" s="68"/>
      <c r="J40" s="68"/>
    </row>
    <row r="41" spans="2:10">
      <c r="B41" s="68"/>
      <c r="C41" s="68"/>
      <c r="D41" s="68"/>
      <c r="E41" s="68"/>
      <c r="F41" s="68"/>
      <c r="G41" s="68"/>
      <c r="H41" s="68"/>
      <c r="I41" s="68"/>
      <c r="J41" s="68"/>
    </row>
    <row r="42" spans="2:10">
      <c r="B42" s="68"/>
      <c r="C42" s="68"/>
      <c r="D42" s="68"/>
      <c r="E42" s="68"/>
      <c r="F42" s="68"/>
      <c r="G42" s="68"/>
      <c r="H42" s="68"/>
      <c r="I42" s="68"/>
      <c r="J42" s="68"/>
    </row>
    <row r="43" spans="2:10">
      <c r="B43" s="68"/>
      <c r="C43" s="68"/>
      <c r="D43" s="68"/>
      <c r="E43" s="68"/>
      <c r="F43" s="68"/>
      <c r="G43" s="68"/>
      <c r="H43" s="68"/>
      <c r="I43" s="68"/>
      <c r="J43" s="68"/>
    </row>
    <row r="44" spans="2:10">
      <c r="B44" s="68"/>
      <c r="C44" s="68"/>
      <c r="D44" s="68"/>
      <c r="E44" s="68"/>
      <c r="F44" s="68"/>
      <c r="G44" s="68"/>
      <c r="H44" s="68"/>
      <c r="I44" s="68"/>
      <c r="J44" s="68"/>
    </row>
    <row r="45" spans="2:10">
      <c r="B45" s="68"/>
      <c r="C45" s="68"/>
      <c r="D45" s="68"/>
      <c r="E45" s="68"/>
      <c r="F45" s="68"/>
      <c r="G45" s="68"/>
      <c r="H45" s="68"/>
      <c r="I45" s="68"/>
      <c r="J45" s="68"/>
    </row>
    <row r="46" spans="2:10">
      <c r="B46" s="68"/>
      <c r="C46" s="68"/>
      <c r="D46" s="68"/>
      <c r="E46" s="68"/>
      <c r="F46" s="68"/>
      <c r="G46" s="68"/>
      <c r="H46" s="68"/>
      <c r="I46" s="68"/>
      <c r="J46" s="68"/>
    </row>
    <row r="47" spans="2:10">
      <c r="B47" s="68"/>
      <c r="C47" s="68"/>
      <c r="D47" s="68"/>
      <c r="E47" s="68"/>
      <c r="F47" s="68"/>
      <c r="G47" s="68"/>
      <c r="H47" s="68"/>
      <c r="I47" s="68"/>
      <c r="J47" s="68"/>
    </row>
    <row r="48" spans="2:10">
      <c r="B48" s="68"/>
      <c r="C48" s="68"/>
      <c r="D48" s="68"/>
      <c r="E48" s="68"/>
      <c r="F48" s="68"/>
      <c r="G48" s="68"/>
      <c r="H48" s="68"/>
      <c r="I48" s="68"/>
      <c r="J48" s="68"/>
    </row>
    <row r="49" spans="2:10">
      <c r="B49" s="68"/>
      <c r="C49" s="68"/>
      <c r="D49" s="68"/>
      <c r="E49" s="68"/>
      <c r="F49" s="68"/>
      <c r="G49" s="68"/>
      <c r="H49" s="68"/>
      <c r="I49" s="68"/>
      <c r="J49" s="68"/>
    </row>
    <row r="50" spans="2:10">
      <c r="B50" s="68"/>
      <c r="C50" s="68"/>
      <c r="D50" s="68"/>
      <c r="E50" s="68"/>
      <c r="F50" s="68"/>
      <c r="G50" s="68"/>
      <c r="H50" s="68"/>
      <c r="I50" s="68"/>
      <c r="J50" s="68"/>
    </row>
    <row r="51" spans="2:10">
      <c r="B51" s="68"/>
      <c r="C51" s="68"/>
      <c r="D51" s="68"/>
      <c r="E51" s="68"/>
      <c r="F51" s="68"/>
      <c r="G51" s="68"/>
      <c r="H51" s="68"/>
      <c r="I51" s="68"/>
      <c r="J51" s="68"/>
    </row>
    <row r="52" spans="2:10">
      <c r="B52" s="68"/>
      <c r="C52" s="68"/>
      <c r="D52" s="68"/>
      <c r="E52" s="68"/>
      <c r="F52" s="68"/>
      <c r="G52" s="68"/>
      <c r="H52" s="68"/>
      <c r="I52" s="68"/>
      <c r="J52" s="68"/>
    </row>
    <row r="53" spans="2:10">
      <c r="B53" s="68"/>
      <c r="C53" s="68"/>
      <c r="D53" s="68"/>
      <c r="E53" s="68"/>
      <c r="F53" s="68"/>
      <c r="G53" s="68"/>
      <c r="H53" s="68"/>
      <c r="I53" s="68"/>
      <c r="J53" s="68"/>
    </row>
    <row r="54" spans="2:10">
      <c r="B54" s="68"/>
      <c r="C54" s="68"/>
      <c r="D54" s="68"/>
      <c r="E54" s="68"/>
      <c r="F54" s="68"/>
      <c r="G54" s="68"/>
      <c r="H54" s="68"/>
      <c r="I54" s="68"/>
      <c r="J54" s="68"/>
    </row>
    <row r="55" spans="2:10">
      <c r="B55" s="68"/>
      <c r="C55" s="68"/>
      <c r="D55" s="68"/>
      <c r="E55" s="68"/>
      <c r="F55" s="68"/>
      <c r="G55" s="68"/>
      <c r="H55" s="68"/>
      <c r="I55" s="68"/>
      <c r="J55" s="68"/>
    </row>
    <row r="56" spans="2:10">
      <c r="B56" s="68"/>
      <c r="C56" s="68"/>
      <c r="D56" s="68"/>
      <c r="E56" s="68"/>
      <c r="F56" s="68"/>
      <c r="G56" s="68"/>
      <c r="H56" s="68"/>
      <c r="I56" s="68"/>
      <c r="J56" s="68"/>
    </row>
    <row r="57" spans="2:10">
      <c r="B57" s="68"/>
      <c r="C57" s="68"/>
      <c r="D57" s="68"/>
      <c r="E57" s="68"/>
      <c r="F57" s="68"/>
      <c r="G57" s="68"/>
      <c r="H57" s="68"/>
      <c r="I57" s="68"/>
      <c r="J57" s="68"/>
    </row>
    <row r="58" spans="2:10">
      <c r="B58" s="68"/>
      <c r="C58" s="68"/>
      <c r="D58" s="68"/>
      <c r="E58" s="68"/>
      <c r="F58" s="68"/>
      <c r="G58" s="68"/>
      <c r="H58" s="68"/>
      <c r="I58" s="68"/>
      <c r="J58" s="68"/>
    </row>
    <row r="59" spans="2:10">
      <c r="B59" s="68"/>
      <c r="C59" s="68"/>
      <c r="D59" s="68"/>
      <c r="E59" s="68"/>
      <c r="F59" s="68"/>
      <c r="G59" s="68"/>
      <c r="H59" s="68"/>
      <c r="I59" s="68"/>
      <c r="J59" s="68"/>
    </row>
    <row r="60" spans="2:10">
      <c r="B60" s="68"/>
      <c r="C60" s="68"/>
      <c r="D60" s="68"/>
      <c r="E60" s="68"/>
      <c r="F60" s="68"/>
      <c r="G60" s="68"/>
      <c r="H60" s="68"/>
      <c r="I60" s="68"/>
      <c r="J60" s="68"/>
    </row>
    <row r="61" spans="2:10">
      <c r="B61" s="68"/>
      <c r="C61" s="68"/>
      <c r="D61" s="68"/>
      <c r="E61" s="68"/>
      <c r="F61" s="68"/>
      <c r="G61" s="68"/>
      <c r="H61" s="68"/>
      <c r="I61" s="68"/>
      <c r="J61" s="68"/>
    </row>
    <row r="62" spans="2:10">
      <c r="B62" s="68"/>
      <c r="C62" s="68"/>
      <c r="D62" s="68"/>
      <c r="E62" s="68"/>
      <c r="F62" s="68"/>
      <c r="G62" s="68"/>
      <c r="H62" s="68"/>
      <c r="I62" s="68"/>
      <c r="J62" s="68"/>
    </row>
    <row r="63" spans="2:10">
      <c r="B63" s="68"/>
      <c r="C63" s="68"/>
      <c r="D63" s="68"/>
      <c r="E63" s="68"/>
      <c r="F63" s="68"/>
      <c r="G63" s="68"/>
      <c r="H63" s="68"/>
      <c r="I63" s="68"/>
      <c r="J63" s="68"/>
    </row>
    <row r="64" spans="2:10">
      <c r="B64" s="68"/>
      <c r="C64" s="68"/>
      <c r="D64" s="68"/>
      <c r="E64" s="68"/>
      <c r="F64" s="68"/>
      <c r="G64" s="68"/>
      <c r="H64" s="68"/>
      <c r="I64" s="68"/>
      <c r="J64" s="68"/>
    </row>
    <row r="65" spans="2:10">
      <c r="B65" s="68"/>
      <c r="C65" s="68"/>
      <c r="D65" s="68"/>
      <c r="E65" s="68"/>
      <c r="F65" s="68"/>
      <c r="G65" s="68"/>
      <c r="H65" s="68"/>
      <c r="I65" s="68"/>
      <c r="J65" s="68"/>
    </row>
    <row r="66" spans="2:10">
      <c r="B66" s="68"/>
      <c r="C66" s="68"/>
      <c r="D66" s="68"/>
      <c r="E66" s="68"/>
      <c r="F66" s="68"/>
      <c r="G66" s="68"/>
      <c r="H66" s="68"/>
      <c r="I66" s="68"/>
      <c r="J66" s="68"/>
    </row>
    <row r="67" spans="2:10">
      <c r="B67" s="68"/>
      <c r="C67" s="68"/>
      <c r="D67" s="68"/>
      <c r="E67" s="68"/>
      <c r="F67" s="68"/>
      <c r="G67" s="68"/>
      <c r="H67" s="68"/>
      <c r="I67" s="68"/>
      <c r="J67" s="68"/>
    </row>
    <row r="68" spans="2:10">
      <c r="B68" s="68"/>
      <c r="C68" s="68"/>
      <c r="D68" s="68"/>
      <c r="E68" s="68"/>
      <c r="F68" s="68"/>
      <c r="G68" s="68"/>
      <c r="H68" s="68"/>
      <c r="I68" s="68"/>
      <c r="J68" s="68"/>
    </row>
    <row r="69" spans="2:10">
      <c r="B69" s="68"/>
      <c r="C69" s="68"/>
      <c r="D69" s="68"/>
      <c r="E69" s="68"/>
      <c r="F69" s="68"/>
      <c r="G69" s="68"/>
      <c r="H69" s="68"/>
      <c r="I69" s="68"/>
      <c r="J69" s="68"/>
    </row>
    <row r="70" spans="2:10">
      <c r="B70" s="68"/>
      <c r="C70" s="68"/>
      <c r="D70" s="68"/>
      <c r="E70" s="68"/>
      <c r="F70" s="68"/>
      <c r="G70" s="68"/>
      <c r="H70" s="68"/>
      <c r="I70" s="68"/>
      <c r="J70" s="68"/>
    </row>
    <row r="71" spans="2:10">
      <c r="B71" s="68"/>
      <c r="C71" s="68"/>
      <c r="D71" s="68"/>
      <c r="E71" s="68"/>
      <c r="F71" s="68"/>
      <c r="G71" s="68"/>
      <c r="H71" s="68"/>
      <c r="I71" s="68"/>
      <c r="J71" s="68"/>
    </row>
    <row r="72" spans="2:10">
      <c r="B72" s="68"/>
      <c r="C72" s="68"/>
      <c r="D72" s="68"/>
      <c r="E72" s="68"/>
      <c r="F72" s="68"/>
      <c r="G72" s="68"/>
      <c r="H72" s="68"/>
      <c r="I72" s="68"/>
      <c r="J72" s="68"/>
    </row>
    <row r="73" spans="2:10">
      <c r="B73" s="68"/>
      <c r="C73" s="68"/>
      <c r="D73" s="68"/>
      <c r="E73" s="68"/>
      <c r="F73" s="68"/>
      <c r="G73" s="68"/>
      <c r="H73" s="68"/>
      <c r="I73" s="68"/>
      <c r="J73" s="68"/>
    </row>
    <row r="74" spans="2:10">
      <c r="B74" s="68"/>
      <c r="C74" s="68"/>
      <c r="D74" s="68"/>
      <c r="E74" s="68"/>
      <c r="F74" s="68"/>
      <c r="G74" s="68"/>
      <c r="H74" s="68"/>
      <c r="I74" s="68"/>
      <c r="J74" s="68"/>
    </row>
    <row r="75" spans="2:10">
      <c r="B75" s="68"/>
      <c r="C75" s="68"/>
      <c r="D75" s="68"/>
      <c r="E75" s="68"/>
      <c r="F75" s="68"/>
      <c r="G75" s="68"/>
      <c r="H75" s="68"/>
      <c r="I75" s="68"/>
      <c r="J75" s="68"/>
    </row>
    <row r="76" spans="2:10">
      <c r="B76" s="68"/>
      <c r="C76" s="68"/>
      <c r="D76" s="68"/>
      <c r="E76" s="68"/>
      <c r="F76" s="68"/>
      <c r="G76" s="68"/>
      <c r="H76" s="68"/>
      <c r="I76" s="68"/>
      <c r="J76" s="68"/>
    </row>
    <row r="77" spans="2:10">
      <c r="B77" s="68"/>
      <c r="C77" s="68"/>
      <c r="D77" s="68"/>
      <c r="E77" s="68"/>
      <c r="F77" s="68"/>
      <c r="G77" s="68"/>
      <c r="H77" s="68"/>
      <c r="I77" s="68"/>
      <c r="J77" s="68"/>
    </row>
    <row r="78" spans="2:10">
      <c r="B78" s="68"/>
      <c r="C78" s="68"/>
      <c r="D78" s="68"/>
      <c r="E78" s="68"/>
      <c r="F78" s="68"/>
      <c r="G78" s="68"/>
      <c r="H78" s="68"/>
      <c r="I78" s="68"/>
      <c r="J78" s="68"/>
    </row>
    <row r="79" spans="2:10">
      <c r="B79" s="68"/>
      <c r="C79" s="68"/>
      <c r="D79" s="68"/>
      <c r="E79" s="68"/>
      <c r="F79" s="68"/>
      <c r="G79" s="68"/>
      <c r="H79" s="68"/>
      <c r="I79" s="68"/>
      <c r="J79" s="68"/>
    </row>
    <row r="80" spans="2:10">
      <c r="B80" s="68"/>
      <c r="C80" s="68"/>
      <c r="D80" s="68"/>
      <c r="E80" s="68"/>
      <c r="F80" s="68"/>
      <c r="G80" s="68"/>
      <c r="H80" s="68"/>
      <c r="I80" s="68"/>
      <c r="J80" s="68"/>
    </row>
    <row r="81" spans="2:10">
      <c r="B81" s="68"/>
      <c r="C81" s="68"/>
      <c r="D81" s="68"/>
      <c r="E81" s="68"/>
      <c r="F81" s="68"/>
      <c r="G81" s="68"/>
      <c r="H81" s="68"/>
      <c r="I81" s="68"/>
      <c r="J81" s="68"/>
    </row>
    <row r="82" spans="2:10">
      <c r="B82" s="68"/>
      <c r="C82" s="68"/>
      <c r="D82" s="68"/>
      <c r="E82" s="68"/>
      <c r="F82" s="68"/>
      <c r="G82" s="68"/>
      <c r="H82" s="68"/>
      <c r="I82" s="68"/>
      <c r="J82" s="68"/>
    </row>
    <row r="83" spans="2:10">
      <c r="B83" s="68"/>
      <c r="C83" s="68"/>
      <c r="D83" s="68"/>
      <c r="E83" s="68"/>
      <c r="F83" s="68"/>
      <c r="G83" s="68"/>
      <c r="H83" s="68"/>
      <c r="I83" s="68"/>
      <c r="J83" s="68"/>
    </row>
    <row r="84" spans="2:10">
      <c r="B84" s="68"/>
      <c r="C84" s="68"/>
      <c r="D84" s="68"/>
      <c r="E84" s="68"/>
      <c r="F84" s="68"/>
      <c r="G84" s="68"/>
      <c r="H84" s="68"/>
      <c r="I84" s="68"/>
      <c r="J84" s="68"/>
    </row>
    <row r="85" spans="2:10">
      <c r="B85" s="68"/>
      <c r="C85" s="68"/>
      <c r="D85" s="68"/>
      <c r="E85" s="68"/>
      <c r="F85" s="68"/>
      <c r="G85" s="68"/>
      <c r="H85" s="68"/>
      <c r="I85" s="68"/>
      <c r="J85" s="68"/>
    </row>
    <row r="86" spans="2:10">
      <c r="B86" s="68"/>
      <c r="C86" s="68"/>
      <c r="D86" s="68"/>
      <c r="E86" s="68"/>
      <c r="F86" s="68"/>
      <c r="G86" s="68"/>
      <c r="H86" s="68"/>
      <c r="I86" s="68"/>
      <c r="J86" s="68"/>
    </row>
    <row r="87" spans="2:10">
      <c r="B87" s="68"/>
      <c r="C87" s="68"/>
      <c r="D87" s="68"/>
      <c r="E87" s="68"/>
      <c r="F87" s="68"/>
      <c r="G87" s="68"/>
      <c r="H87" s="68"/>
      <c r="I87" s="68"/>
      <c r="J87" s="68"/>
    </row>
    <row r="88" spans="2:10">
      <c r="B88" s="68"/>
      <c r="C88" s="68"/>
      <c r="D88" s="68"/>
      <c r="E88" s="68"/>
      <c r="F88" s="68"/>
      <c r="G88" s="68"/>
      <c r="H88" s="68"/>
      <c r="I88" s="68"/>
      <c r="J88" s="68"/>
    </row>
    <row r="89" spans="2:10">
      <c r="B89" s="68"/>
      <c r="C89" s="68"/>
      <c r="D89" s="68"/>
      <c r="E89" s="68"/>
      <c r="F89" s="68"/>
      <c r="G89" s="68"/>
      <c r="H89" s="68"/>
      <c r="I89" s="68"/>
      <c r="J89" s="68"/>
    </row>
    <row r="90" spans="2:10">
      <c r="B90" s="68"/>
      <c r="C90" s="68"/>
      <c r="D90" s="68"/>
      <c r="E90" s="68"/>
      <c r="F90" s="68"/>
      <c r="G90" s="68"/>
      <c r="H90" s="68"/>
      <c r="I90" s="68"/>
      <c r="J90" s="68"/>
    </row>
    <row r="91" spans="2:10">
      <c r="B91" s="68"/>
      <c r="C91" s="68"/>
      <c r="D91" s="68"/>
      <c r="E91" s="68"/>
      <c r="F91" s="68"/>
      <c r="G91" s="68"/>
      <c r="H91" s="68"/>
      <c r="I91" s="68"/>
      <c r="J91" s="68"/>
    </row>
    <row r="92" spans="2:10">
      <c r="B92" s="68"/>
      <c r="C92" s="68"/>
      <c r="D92" s="68"/>
      <c r="E92" s="68"/>
      <c r="F92" s="68"/>
      <c r="G92" s="68"/>
      <c r="H92" s="68"/>
      <c r="I92" s="68"/>
      <c r="J92" s="68"/>
    </row>
    <row r="93" spans="2:10">
      <c r="B93" s="68"/>
      <c r="C93" s="68"/>
      <c r="D93" s="68"/>
      <c r="E93" s="68"/>
      <c r="F93" s="68"/>
      <c r="G93" s="68"/>
      <c r="H93" s="68"/>
      <c r="I93" s="68"/>
      <c r="J93" s="68"/>
    </row>
    <row r="94" spans="2:10">
      <c r="B94" s="68"/>
      <c r="C94" s="68"/>
      <c r="D94" s="68"/>
      <c r="E94" s="68"/>
      <c r="F94" s="68"/>
      <c r="G94" s="68"/>
      <c r="H94" s="68"/>
      <c r="I94" s="68"/>
      <c r="J94" s="68"/>
    </row>
    <row r="95" spans="2:10">
      <c r="B95" s="68"/>
      <c r="C95" s="68"/>
      <c r="D95" s="68"/>
      <c r="E95" s="68"/>
      <c r="F95" s="68"/>
      <c r="G95" s="68"/>
      <c r="H95" s="68"/>
      <c r="I95" s="68"/>
      <c r="J95" s="68"/>
    </row>
    <row r="96" spans="2:10">
      <c r="B96" s="68"/>
      <c r="C96" s="68"/>
      <c r="D96" s="68"/>
      <c r="E96" s="68"/>
      <c r="F96" s="68"/>
      <c r="G96" s="68"/>
      <c r="H96" s="68"/>
      <c r="I96" s="68"/>
      <c r="J96" s="68"/>
    </row>
    <row r="97" spans="2:10">
      <c r="B97" s="68"/>
      <c r="C97" s="68"/>
      <c r="D97" s="68"/>
      <c r="E97" s="68"/>
      <c r="F97" s="68"/>
      <c r="G97" s="68"/>
      <c r="H97" s="68"/>
      <c r="I97" s="68"/>
      <c r="J97" s="68"/>
    </row>
    <row r="98" spans="2:10">
      <c r="B98" s="68"/>
      <c r="C98" s="68"/>
      <c r="D98" s="68"/>
      <c r="E98" s="68"/>
      <c r="F98" s="68"/>
      <c r="G98" s="68"/>
      <c r="H98" s="68"/>
      <c r="I98" s="68"/>
      <c r="J98" s="68"/>
    </row>
    <row r="99" spans="2:10">
      <c r="B99" s="68"/>
      <c r="C99" s="68"/>
      <c r="D99" s="68"/>
      <c r="E99" s="68"/>
      <c r="F99" s="68"/>
      <c r="G99" s="68"/>
      <c r="H99" s="68"/>
      <c r="I99" s="68"/>
      <c r="J99" s="68"/>
    </row>
    <row r="100" spans="2:10">
      <c r="B100" s="68"/>
      <c r="C100" s="68"/>
      <c r="D100" s="68"/>
      <c r="E100" s="68"/>
      <c r="F100" s="68"/>
      <c r="G100" s="68"/>
      <c r="H100" s="68"/>
      <c r="I100" s="68"/>
      <c r="J100" s="68"/>
    </row>
    <row r="101" spans="2:10">
      <c r="B101" s="68"/>
      <c r="C101" s="68"/>
      <c r="D101" s="68"/>
      <c r="E101" s="68"/>
      <c r="F101" s="68"/>
      <c r="G101" s="68"/>
      <c r="H101" s="68"/>
      <c r="I101" s="68"/>
      <c r="J101" s="68"/>
    </row>
    <row r="102" spans="2:10">
      <c r="B102" s="68"/>
      <c r="C102" s="68"/>
      <c r="D102" s="68"/>
      <c r="E102" s="68"/>
      <c r="F102" s="68"/>
      <c r="G102" s="68"/>
      <c r="H102" s="68"/>
      <c r="I102" s="68"/>
      <c r="J102" s="68"/>
    </row>
    <row r="103" spans="2:10">
      <c r="B103" s="68"/>
      <c r="C103" s="68"/>
      <c r="D103" s="68"/>
      <c r="E103" s="68"/>
      <c r="F103" s="68"/>
      <c r="G103" s="68"/>
      <c r="H103" s="68"/>
      <c r="I103" s="68"/>
      <c r="J103" s="68"/>
    </row>
    <row r="104" spans="2:10">
      <c r="B104" s="68"/>
      <c r="C104" s="68"/>
      <c r="D104" s="68"/>
      <c r="E104" s="68"/>
      <c r="F104" s="68"/>
      <c r="G104" s="68"/>
      <c r="H104" s="68"/>
      <c r="I104" s="68"/>
      <c r="J104" s="68"/>
    </row>
    <row r="105" spans="2:10">
      <c r="B105" s="68"/>
      <c r="C105" s="68"/>
      <c r="D105" s="68"/>
      <c r="E105" s="68"/>
      <c r="F105" s="68"/>
      <c r="G105" s="68"/>
      <c r="H105" s="68"/>
      <c r="I105" s="68"/>
      <c r="J105" s="68"/>
    </row>
    <row r="106" spans="2:10">
      <c r="B106" s="68"/>
      <c r="C106" s="68"/>
      <c r="D106" s="68"/>
      <c r="E106" s="68"/>
      <c r="F106" s="68"/>
      <c r="G106" s="68"/>
      <c r="H106" s="68"/>
      <c r="I106" s="68"/>
      <c r="J106" s="68"/>
    </row>
    <row r="107" spans="2:10">
      <c r="B107" s="68"/>
      <c r="C107" s="68"/>
      <c r="D107" s="68"/>
      <c r="E107" s="68"/>
      <c r="F107" s="68"/>
      <c r="G107" s="68"/>
      <c r="H107" s="68"/>
      <c r="I107" s="68"/>
      <c r="J107" s="68"/>
    </row>
    <row r="108" spans="2:10">
      <c r="B108" s="68"/>
      <c r="C108" s="68"/>
      <c r="D108" s="68"/>
      <c r="E108" s="68"/>
      <c r="F108" s="68"/>
      <c r="G108" s="68"/>
      <c r="H108" s="68"/>
      <c r="I108" s="68"/>
      <c r="J108" s="68"/>
    </row>
    <row r="109" spans="2:10">
      <c r="B109" s="68"/>
      <c r="C109" s="68"/>
      <c r="D109" s="68"/>
      <c r="E109" s="68"/>
      <c r="F109" s="68"/>
      <c r="G109" s="68"/>
      <c r="H109" s="68"/>
      <c r="I109" s="68"/>
      <c r="J109" s="68"/>
    </row>
    <row r="110" spans="2:10">
      <c r="B110" s="100"/>
      <c r="C110" s="100"/>
      <c r="D110" s="99"/>
      <c r="E110" s="99"/>
      <c r="F110" s="115"/>
      <c r="G110" s="115"/>
      <c r="H110" s="115"/>
      <c r="I110" s="115"/>
      <c r="J110" s="99"/>
    </row>
    <row r="111" spans="2:10">
      <c r="B111" s="100"/>
      <c r="C111" s="100"/>
      <c r="D111" s="99"/>
      <c r="E111" s="99"/>
      <c r="F111" s="115"/>
      <c r="G111" s="115"/>
      <c r="H111" s="115"/>
      <c r="I111" s="115"/>
      <c r="J111" s="99"/>
    </row>
    <row r="112" spans="2:10">
      <c r="B112" s="100"/>
      <c r="C112" s="100"/>
      <c r="D112" s="99"/>
      <c r="E112" s="99"/>
      <c r="F112" s="115"/>
      <c r="G112" s="115"/>
      <c r="H112" s="115"/>
      <c r="I112" s="115"/>
      <c r="J112" s="99"/>
    </row>
    <row r="113" spans="2:10">
      <c r="B113" s="100"/>
      <c r="C113" s="100"/>
      <c r="D113" s="99"/>
      <c r="E113" s="99"/>
      <c r="F113" s="115"/>
      <c r="G113" s="115"/>
      <c r="H113" s="115"/>
      <c r="I113" s="115"/>
      <c r="J113" s="99"/>
    </row>
    <row r="114" spans="2:10">
      <c r="B114" s="100"/>
      <c r="C114" s="100"/>
      <c r="D114" s="99"/>
      <c r="E114" s="99"/>
      <c r="F114" s="115"/>
      <c r="G114" s="115"/>
      <c r="H114" s="115"/>
      <c r="I114" s="115"/>
      <c r="J114" s="99"/>
    </row>
    <row r="115" spans="2:10">
      <c r="B115" s="100"/>
      <c r="C115" s="100"/>
      <c r="D115" s="99"/>
      <c r="E115" s="99"/>
      <c r="F115" s="115"/>
      <c r="G115" s="115"/>
      <c r="H115" s="115"/>
      <c r="I115" s="115"/>
      <c r="J115" s="99"/>
    </row>
    <row r="116" spans="2:10">
      <c r="B116" s="100"/>
      <c r="C116" s="100"/>
      <c r="D116" s="99"/>
      <c r="E116" s="99"/>
      <c r="F116" s="115"/>
      <c r="G116" s="115"/>
      <c r="H116" s="115"/>
      <c r="I116" s="115"/>
      <c r="J116" s="99"/>
    </row>
    <row r="117" spans="2:10">
      <c r="B117" s="100"/>
      <c r="C117" s="100"/>
      <c r="D117" s="99"/>
      <c r="E117" s="99"/>
      <c r="F117" s="115"/>
      <c r="G117" s="115"/>
      <c r="H117" s="115"/>
      <c r="I117" s="115"/>
      <c r="J117" s="99"/>
    </row>
    <row r="118" spans="2:10">
      <c r="B118" s="100"/>
      <c r="C118" s="100"/>
      <c r="D118" s="99"/>
      <c r="E118" s="99"/>
      <c r="F118" s="115"/>
      <c r="G118" s="115"/>
      <c r="H118" s="115"/>
      <c r="I118" s="115"/>
      <c r="J118" s="99"/>
    </row>
    <row r="119" spans="2:10">
      <c r="B119" s="100"/>
      <c r="C119" s="100"/>
      <c r="D119" s="99"/>
      <c r="E119" s="99"/>
      <c r="F119" s="115"/>
      <c r="G119" s="115"/>
      <c r="H119" s="115"/>
      <c r="I119" s="115"/>
      <c r="J119" s="99"/>
    </row>
    <row r="120" spans="2:10">
      <c r="B120" s="100"/>
      <c r="C120" s="100"/>
      <c r="D120" s="99"/>
      <c r="E120" s="99"/>
      <c r="F120" s="115"/>
      <c r="G120" s="115"/>
      <c r="H120" s="115"/>
      <c r="I120" s="115"/>
      <c r="J120" s="99"/>
    </row>
    <row r="121" spans="2:10">
      <c r="B121" s="100"/>
      <c r="C121" s="100"/>
      <c r="D121" s="99"/>
      <c r="E121" s="99"/>
      <c r="F121" s="115"/>
      <c r="G121" s="115"/>
      <c r="H121" s="115"/>
      <c r="I121" s="115"/>
      <c r="J121" s="99"/>
    </row>
    <row r="122" spans="2:10">
      <c r="B122" s="100"/>
      <c r="C122" s="100"/>
      <c r="D122" s="99"/>
      <c r="E122" s="99"/>
      <c r="F122" s="115"/>
      <c r="G122" s="115"/>
      <c r="H122" s="115"/>
      <c r="I122" s="115"/>
      <c r="J122" s="99"/>
    </row>
    <row r="123" spans="2:10">
      <c r="B123" s="100"/>
      <c r="C123" s="100"/>
      <c r="D123" s="99"/>
      <c r="E123" s="99"/>
      <c r="F123" s="115"/>
      <c r="G123" s="115"/>
      <c r="H123" s="115"/>
      <c r="I123" s="115"/>
      <c r="J123" s="99"/>
    </row>
    <row r="124" spans="2:10">
      <c r="B124" s="100"/>
      <c r="C124" s="100"/>
      <c r="D124" s="99"/>
      <c r="E124" s="99"/>
      <c r="F124" s="115"/>
      <c r="G124" s="115"/>
      <c r="H124" s="115"/>
      <c r="I124" s="115"/>
      <c r="J124" s="99"/>
    </row>
    <row r="125" spans="2:10">
      <c r="B125" s="100"/>
      <c r="C125" s="100"/>
      <c r="D125" s="99"/>
      <c r="E125" s="99"/>
      <c r="F125" s="115"/>
      <c r="G125" s="115"/>
      <c r="H125" s="115"/>
      <c r="I125" s="115"/>
      <c r="J125" s="99"/>
    </row>
    <row r="126" spans="2:10">
      <c r="B126" s="100"/>
      <c r="C126" s="100"/>
      <c r="D126" s="99"/>
      <c r="E126" s="99"/>
      <c r="F126" s="115"/>
      <c r="G126" s="115"/>
      <c r="H126" s="115"/>
      <c r="I126" s="115"/>
      <c r="J126" s="99"/>
    </row>
    <row r="127" spans="2:10">
      <c r="B127" s="100"/>
      <c r="C127" s="100"/>
      <c r="D127" s="99"/>
      <c r="E127" s="99"/>
      <c r="F127" s="115"/>
      <c r="G127" s="115"/>
      <c r="H127" s="115"/>
      <c r="I127" s="115"/>
      <c r="J127" s="99"/>
    </row>
    <row r="128" spans="2:10">
      <c r="B128" s="100"/>
      <c r="C128" s="100"/>
      <c r="D128" s="99"/>
      <c r="E128" s="99"/>
      <c r="F128" s="115"/>
      <c r="G128" s="115"/>
      <c r="H128" s="115"/>
      <c r="I128" s="115"/>
      <c r="J128" s="99"/>
    </row>
    <row r="129" spans="2:10">
      <c r="B129" s="100"/>
      <c r="C129" s="100"/>
      <c r="D129" s="99"/>
      <c r="E129" s="99"/>
      <c r="F129" s="115"/>
      <c r="G129" s="115"/>
      <c r="H129" s="115"/>
      <c r="I129" s="115"/>
      <c r="J129" s="99"/>
    </row>
    <row r="130" spans="2:10">
      <c r="B130" s="100"/>
      <c r="C130" s="100"/>
      <c r="D130" s="99"/>
      <c r="E130" s="99"/>
      <c r="F130" s="115"/>
      <c r="G130" s="115"/>
      <c r="H130" s="115"/>
      <c r="I130" s="115"/>
      <c r="J130" s="99"/>
    </row>
    <row r="131" spans="2:10">
      <c r="B131" s="100"/>
      <c r="C131" s="100"/>
      <c r="D131" s="99"/>
      <c r="E131" s="99"/>
      <c r="F131" s="115"/>
      <c r="G131" s="115"/>
      <c r="H131" s="115"/>
      <c r="I131" s="115"/>
      <c r="J131" s="99"/>
    </row>
    <row r="132" spans="2:10">
      <c r="B132" s="100"/>
      <c r="C132" s="100"/>
      <c r="D132" s="99"/>
      <c r="E132" s="99"/>
      <c r="F132" s="115"/>
      <c r="G132" s="115"/>
      <c r="H132" s="115"/>
      <c r="I132" s="115"/>
      <c r="J132" s="99"/>
    </row>
    <row r="133" spans="2:10">
      <c r="B133" s="100"/>
      <c r="C133" s="100"/>
      <c r="D133" s="99"/>
      <c r="E133" s="99"/>
      <c r="F133" s="115"/>
      <c r="G133" s="115"/>
      <c r="H133" s="115"/>
      <c r="I133" s="115"/>
      <c r="J133" s="99"/>
    </row>
    <row r="134" spans="2:10">
      <c r="B134" s="100"/>
      <c r="C134" s="100"/>
      <c r="D134" s="99"/>
      <c r="E134" s="99"/>
      <c r="F134" s="115"/>
      <c r="G134" s="115"/>
      <c r="H134" s="115"/>
      <c r="I134" s="115"/>
      <c r="J134" s="99"/>
    </row>
    <row r="135" spans="2:10">
      <c r="B135" s="100"/>
      <c r="C135" s="100"/>
      <c r="D135" s="99"/>
      <c r="E135" s="99"/>
      <c r="F135" s="115"/>
      <c r="G135" s="115"/>
      <c r="H135" s="115"/>
      <c r="I135" s="115"/>
      <c r="J135" s="99"/>
    </row>
    <row r="136" spans="2:10">
      <c r="B136" s="100"/>
      <c r="C136" s="100"/>
      <c r="D136" s="99"/>
      <c r="E136" s="99"/>
      <c r="F136" s="115"/>
      <c r="G136" s="115"/>
      <c r="H136" s="115"/>
      <c r="I136" s="115"/>
      <c r="J136" s="99"/>
    </row>
    <row r="137" spans="2:10">
      <c r="B137" s="100"/>
      <c r="C137" s="100"/>
      <c r="D137" s="99"/>
      <c r="E137" s="99"/>
      <c r="F137" s="115"/>
      <c r="G137" s="115"/>
      <c r="H137" s="115"/>
      <c r="I137" s="115"/>
      <c r="J137" s="99"/>
    </row>
    <row r="138" spans="2:10">
      <c r="B138" s="100"/>
      <c r="C138" s="100"/>
      <c r="D138" s="99"/>
      <c r="E138" s="99"/>
      <c r="F138" s="115"/>
      <c r="G138" s="115"/>
      <c r="H138" s="115"/>
      <c r="I138" s="115"/>
      <c r="J138" s="99"/>
    </row>
    <row r="139" spans="2:10">
      <c r="B139" s="100"/>
      <c r="C139" s="100"/>
      <c r="D139" s="99"/>
      <c r="E139" s="99"/>
      <c r="F139" s="115"/>
      <c r="G139" s="115"/>
      <c r="H139" s="115"/>
      <c r="I139" s="115"/>
      <c r="J139" s="99"/>
    </row>
    <row r="140" spans="2:10">
      <c r="B140" s="100"/>
      <c r="C140" s="100"/>
      <c r="D140" s="99"/>
      <c r="E140" s="99"/>
      <c r="F140" s="115"/>
      <c r="G140" s="115"/>
      <c r="H140" s="115"/>
      <c r="I140" s="115"/>
      <c r="J140" s="99"/>
    </row>
    <row r="141" spans="2:10">
      <c r="B141" s="100"/>
      <c r="C141" s="100"/>
      <c r="D141" s="99"/>
      <c r="E141" s="99"/>
      <c r="F141" s="115"/>
      <c r="G141" s="115"/>
      <c r="H141" s="115"/>
      <c r="I141" s="115"/>
      <c r="J141" s="99"/>
    </row>
    <row r="142" spans="2:10">
      <c r="B142" s="100"/>
      <c r="C142" s="100"/>
      <c r="D142" s="99"/>
      <c r="E142" s="99"/>
      <c r="F142" s="115"/>
      <c r="G142" s="115"/>
      <c r="H142" s="115"/>
      <c r="I142" s="115"/>
      <c r="J142" s="99"/>
    </row>
    <row r="143" spans="2:10">
      <c r="B143" s="100"/>
      <c r="C143" s="100"/>
      <c r="D143" s="99"/>
      <c r="E143" s="99"/>
      <c r="F143" s="115"/>
      <c r="G143" s="115"/>
      <c r="H143" s="115"/>
      <c r="I143" s="115"/>
      <c r="J143" s="99"/>
    </row>
    <row r="144" spans="2:10">
      <c r="B144" s="100"/>
      <c r="C144" s="100"/>
      <c r="D144" s="99"/>
      <c r="E144" s="99"/>
      <c r="F144" s="115"/>
      <c r="G144" s="115"/>
      <c r="H144" s="115"/>
      <c r="I144" s="115"/>
      <c r="J144" s="99"/>
    </row>
    <row r="145" spans="2:10">
      <c r="B145" s="100"/>
      <c r="C145" s="100"/>
      <c r="D145" s="99"/>
      <c r="E145" s="99"/>
      <c r="F145" s="115"/>
      <c r="G145" s="115"/>
      <c r="H145" s="115"/>
      <c r="I145" s="115"/>
      <c r="J145" s="99"/>
    </row>
    <row r="146" spans="2:10">
      <c r="B146" s="100"/>
      <c r="C146" s="100"/>
      <c r="D146" s="99"/>
      <c r="E146" s="99"/>
      <c r="F146" s="115"/>
      <c r="G146" s="115"/>
      <c r="H146" s="115"/>
      <c r="I146" s="115"/>
      <c r="J146" s="99"/>
    </row>
    <row r="147" spans="2:10">
      <c r="B147" s="100"/>
      <c r="C147" s="100"/>
      <c r="D147" s="99"/>
      <c r="E147" s="99"/>
      <c r="F147" s="115"/>
      <c r="G147" s="115"/>
      <c r="H147" s="115"/>
      <c r="I147" s="115"/>
      <c r="J147" s="99"/>
    </row>
    <row r="148" spans="2:10">
      <c r="B148" s="100"/>
      <c r="C148" s="100"/>
      <c r="D148" s="99"/>
      <c r="E148" s="99"/>
      <c r="F148" s="115"/>
      <c r="G148" s="115"/>
      <c r="H148" s="115"/>
      <c r="I148" s="115"/>
      <c r="J148" s="99"/>
    </row>
    <row r="149" spans="2:10">
      <c r="B149" s="100"/>
      <c r="C149" s="100"/>
      <c r="D149" s="99"/>
      <c r="E149" s="99"/>
      <c r="F149" s="115"/>
      <c r="G149" s="115"/>
      <c r="H149" s="115"/>
      <c r="I149" s="115"/>
      <c r="J149" s="99"/>
    </row>
    <row r="150" spans="2:10">
      <c r="B150" s="100"/>
      <c r="C150" s="100"/>
      <c r="D150" s="99"/>
      <c r="E150" s="99"/>
      <c r="F150" s="115"/>
      <c r="G150" s="115"/>
      <c r="H150" s="115"/>
      <c r="I150" s="115"/>
      <c r="J150" s="99"/>
    </row>
    <row r="151" spans="2:10">
      <c r="B151" s="100"/>
      <c r="C151" s="100"/>
      <c r="D151" s="99"/>
      <c r="E151" s="99"/>
      <c r="F151" s="115"/>
      <c r="G151" s="115"/>
      <c r="H151" s="115"/>
      <c r="I151" s="115"/>
      <c r="J151" s="99"/>
    </row>
    <row r="152" spans="2:10">
      <c r="B152" s="100"/>
      <c r="C152" s="100"/>
      <c r="D152" s="99"/>
      <c r="E152" s="99"/>
      <c r="F152" s="115"/>
      <c r="G152" s="115"/>
      <c r="H152" s="115"/>
      <c r="I152" s="115"/>
      <c r="J152" s="99"/>
    </row>
    <row r="153" spans="2:10">
      <c r="B153" s="100"/>
      <c r="C153" s="100"/>
      <c r="D153" s="99"/>
      <c r="E153" s="99"/>
      <c r="F153" s="115"/>
      <c r="G153" s="115"/>
      <c r="H153" s="115"/>
      <c r="I153" s="115"/>
      <c r="J153" s="99"/>
    </row>
    <row r="154" spans="2:10">
      <c r="B154" s="100"/>
      <c r="C154" s="100"/>
      <c r="D154" s="99"/>
      <c r="E154" s="99"/>
      <c r="F154" s="115"/>
      <c r="G154" s="115"/>
      <c r="H154" s="115"/>
      <c r="I154" s="115"/>
      <c r="J154" s="99"/>
    </row>
    <row r="155" spans="2:10">
      <c r="B155" s="100"/>
      <c r="C155" s="100"/>
      <c r="D155" s="99"/>
      <c r="E155" s="99"/>
      <c r="F155" s="115"/>
      <c r="G155" s="115"/>
      <c r="H155" s="115"/>
      <c r="I155" s="115"/>
      <c r="J155" s="99"/>
    </row>
    <row r="156" spans="2:10">
      <c r="B156" s="100"/>
      <c r="C156" s="100"/>
      <c r="D156" s="99"/>
      <c r="E156" s="99"/>
      <c r="F156" s="115"/>
      <c r="G156" s="115"/>
      <c r="H156" s="115"/>
      <c r="I156" s="115"/>
      <c r="J156" s="99"/>
    </row>
    <row r="157" spans="2:10">
      <c r="B157" s="100"/>
      <c r="C157" s="100"/>
      <c r="D157" s="99"/>
      <c r="E157" s="99"/>
      <c r="F157" s="115"/>
      <c r="G157" s="115"/>
      <c r="H157" s="115"/>
      <c r="I157" s="115"/>
      <c r="J157" s="99"/>
    </row>
    <row r="158" spans="2:10">
      <c r="B158" s="100"/>
      <c r="C158" s="100"/>
      <c r="D158" s="99"/>
      <c r="E158" s="99"/>
      <c r="F158" s="115"/>
      <c r="G158" s="115"/>
      <c r="H158" s="115"/>
      <c r="I158" s="115"/>
      <c r="J158" s="99"/>
    </row>
    <row r="159" spans="2:10">
      <c r="B159" s="100"/>
      <c r="C159" s="100"/>
      <c r="D159" s="99"/>
      <c r="E159" s="99"/>
      <c r="F159" s="115"/>
      <c r="G159" s="115"/>
      <c r="H159" s="115"/>
      <c r="I159" s="115"/>
      <c r="J159" s="99"/>
    </row>
    <row r="160" spans="2:10">
      <c r="B160" s="100"/>
      <c r="C160" s="100"/>
      <c r="D160" s="99"/>
      <c r="E160" s="99"/>
      <c r="F160" s="115"/>
      <c r="G160" s="115"/>
      <c r="H160" s="115"/>
      <c r="I160" s="115"/>
      <c r="J160" s="99"/>
    </row>
    <row r="161" spans="2:10">
      <c r="B161" s="100"/>
      <c r="C161" s="100"/>
      <c r="D161" s="99"/>
      <c r="E161" s="99"/>
      <c r="F161" s="115"/>
      <c r="G161" s="115"/>
      <c r="H161" s="115"/>
      <c r="I161" s="115"/>
      <c r="J161" s="99"/>
    </row>
    <row r="162" spans="2:10">
      <c r="B162" s="100"/>
      <c r="C162" s="100"/>
      <c r="D162" s="99"/>
      <c r="E162" s="99"/>
      <c r="F162" s="115"/>
      <c r="G162" s="115"/>
      <c r="H162" s="115"/>
      <c r="I162" s="115"/>
      <c r="J162" s="99"/>
    </row>
    <row r="163" spans="2:10">
      <c r="B163" s="100"/>
      <c r="C163" s="100"/>
      <c r="D163" s="99"/>
      <c r="E163" s="99"/>
      <c r="F163" s="115"/>
      <c r="G163" s="115"/>
      <c r="H163" s="115"/>
      <c r="I163" s="115"/>
      <c r="J163" s="99"/>
    </row>
    <row r="164" spans="2:10">
      <c r="B164" s="100"/>
      <c r="C164" s="100"/>
      <c r="D164" s="99"/>
      <c r="E164" s="99"/>
      <c r="F164" s="115"/>
      <c r="G164" s="115"/>
      <c r="H164" s="115"/>
      <c r="I164" s="115"/>
      <c r="J164" s="99"/>
    </row>
    <row r="165" spans="2:10">
      <c r="B165" s="100"/>
      <c r="C165" s="100"/>
      <c r="D165" s="99"/>
      <c r="E165" s="99"/>
      <c r="F165" s="115"/>
      <c r="G165" s="115"/>
      <c r="H165" s="115"/>
      <c r="I165" s="115"/>
      <c r="J165" s="99"/>
    </row>
    <row r="166" spans="2:10">
      <c r="B166" s="100"/>
      <c r="C166" s="100"/>
      <c r="D166" s="99"/>
      <c r="E166" s="99"/>
      <c r="F166" s="115"/>
      <c r="G166" s="115"/>
      <c r="H166" s="115"/>
      <c r="I166" s="115"/>
      <c r="J166" s="99"/>
    </row>
    <row r="167" spans="2:10">
      <c r="B167" s="100"/>
      <c r="C167" s="100"/>
      <c r="D167" s="99"/>
      <c r="E167" s="99"/>
      <c r="F167" s="115"/>
      <c r="G167" s="115"/>
      <c r="H167" s="115"/>
      <c r="I167" s="115"/>
      <c r="J167" s="99"/>
    </row>
    <row r="168" spans="2:10">
      <c r="B168" s="100"/>
      <c r="C168" s="100"/>
      <c r="D168" s="99"/>
      <c r="E168" s="99"/>
      <c r="F168" s="115"/>
      <c r="G168" s="115"/>
      <c r="H168" s="115"/>
      <c r="I168" s="115"/>
      <c r="J168" s="99"/>
    </row>
    <row r="169" spans="2:10">
      <c r="B169" s="100"/>
      <c r="C169" s="100"/>
      <c r="D169" s="99"/>
      <c r="E169" s="99"/>
      <c r="F169" s="115"/>
      <c r="G169" s="115"/>
      <c r="H169" s="115"/>
      <c r="I169" s="115"/>
      <c r="J169" s="99"/>
    </row>
    <row r="170" spans="2:10">
      <c r="B170" s="100"/>
      <c r="C170" s="100"/>
      <c r="D170" s="99"/>
      <c r="E170" s="99"/>
      <c r="F170" s="115"/>
      <c r="G170" s="115"/>
      <c r="H170" s="115"/>
      <c r="I170" s="115"/>
      <c r="J170" s="99"/>
    </row>
    <row r="171" spans="2:10">
      <c r="B171" s="100"/>
      <c r="C171" s="100"/>
      <c r="D171" s="99"/>
      <c r="E171" s="99"/>
      <c r="F171" s="115"/>
      <c r="G171" s="115"/>
      <c r="H171" s="115"/>
      <c r="I171" s="115"/>
      <c r="J171" s="99"/>
    </row>
    <row r="172" spans="2:10">
      <c r="B172" s="100"/>
      <c r="C172" s="100"/>
      <c r="D172" s="99"/>
      <c r="E172" s="99"/>
      <c r="F172" s="115"/>
      <c r="G172" s="115"/>
      <c r="H172" s="115"/>
      <c r="I172" s="115"/>
      <c r="J172" s="99"/>
    </row>
    <row r="173" spans="2:10">
      <c r="B173" s="100"/>
      <c r="C173" s="100"/>
      <c r="D173" s="99"/>
      <c r="E173" s="99"/>
      <c r="F173" s="115"/>
      <c r="G173" s="115"/>
      <c r="H173" s="115"/>
      <c r="I173" s="115"/>
      <c r="J173" s="99"/>
    </row>
    <row r="174" spans="2:10">
      <c r="B174" s="100"/>
      <c r="C174" s="100"/>
      <c r="D174" s="99"/>
      <c r="E174" s="99"/>
      <c r="F174" s="115"/>
      <c r="G174" s="115"/>
      <c r="H174" s="115"/>
      <c r="I174" s="115"/>
      <c r="J174" s="99"/>
    </row>
    <row r="175" spans="2:10">
      <c r="B175" s="100"/>
      <c r="C175" s="100"/>
      <c r="D175" s="99"/>
      <c r="E175" s="99"/>
      <c r="F175" s="115"/>
      <c r="G175" s="115"/>
      <c r="H175" s="115"/>
      <c r="I175" s="115"/>
      <c r="J175" s="99"/>
    </row>
    <row r="176" spans="2:10">
      <c r="B176" s="100"/>
      <c r="C176" s="100"/>
      <c r="D176" s="99"/>
      <c r="E176" s="99"/>
      <c r="F176" s="115"/>
      <c r="G176" s="115"/>
      <c r="H176" s="115"/>
      <c r="I176" s="115"/>
      <c r="J176" s="99"/>
    </row>
    <row r="177" spans="2:10">
      <c r="B177" s="100"/>
      <c r="C177" s="100"/>
      <c r="D177" s="99"/>
      <c r="E177" s="99"/>
      <c r="F177" s="115"/>
      <c r="G177" s="115"/>
      <c r="H177" s="115"/>
      <c r="I177" s="115"/>
      <c r="J177" s="99"/>
    </row>
    <row r="178" spans="2:10">
      <c r="B178" s="100"/>
      <c r="C178" s="100"/>
      <c r="D178" s="99"/>
      <c r="E178" s="99"/>
      <c r="F178" s="115"/>
      <c r="G178" s="115"/>
      <c r="H178" s="115"/>
      <c r="I178" s="115"/>
      <c r="J178" s="99"/>
    </row>
    <row r="179" spans="2:10">
      <c r="B179" s="100"/>
      <c r="C179" s="100"/>
      <c r="D179" s="99"/>
      <c r="E179" s="99"/>
      <c r="F179" s="115"/>
      <c r="G179" s="115"/>
      <c r="H179" s="115"/>
      <c r="I179" s="115"/>
      <c r="J179" s="99"/>
    </row>
    <row r="180" spans="2:10">
      <c r="B180" s="100"/>
      <c r="C180" s="100"/>
      <c r="D180" s="99"/>
      <c r="E180" s="99"/>
      <c r="F180" s="115"/>
      <c r="G180" s="115"/>
      <c r="H180" s="115"/>
      <c r="I180" s="115"/>
      <c r="J180" s="99"/>
    </row>
    <row r="181" spans="2:10">
      <c r="B181" s="100"/>
      <c r="C181" s="100"/>
      <c r="D181" s="99"/>
      <c r="E181" s="99"/>
      <c r="F181" s="115"/>
      <c r="G181" s="115"/>
      <c r="H181" s="115"/>
      <c r="I181" s="115"/>
      <c r="J181" s="99"/>
    </row>
    <row r="182" spans="2:10">
      <c r="B182" s="100"/>
      <c r="C182" s="100"/>
      <c r="D182" s="99"/>
      <c r="E182" s="99"/>
      <c r="F182" s="115"/>
      <c r="G182" s="115"/>
      <c r="H182" s="115"/>
      <c r="I182" s="115"/>
      <c r="J182" s="99"/>
    </row>
    <row r="183" spans="2:10">
      <c r="B183" s="100"/>
      <c r="C183" s="100"/>
      <c r="D183" s="99"/>
      <c r="E183" s="99"/>
      <c r="F183" s="115"/>
      <c r="G183" s="115"/>
      <c r="H183" s="115"/>
      <c r="I183" s="115"/>
      <c r="J183" s="99"/>
    </row>
    <row r="184" spans="2:10">
      <c r="B184" s="100"/>
      <c r="C184" s="100"/>
      <c r="D184" s="99"/>
      <c r="E184" s="99"/>
      <c r="F184" s="115"/>
      <c r="G184" s="115"/>
      <c r="H184" s="115"/>
      <c r="I184" s="115"/>
      <c r="J184" s="99"/>
    </row>
    <row r="185" spans="2:10">
      <c r="B185" s="100"/>
      <c r="C185" s="100"/>
      <c r="D185" s="99"/>
      <c r="E185" s="99"/>
      <c r="F185" s="115"/>
      <c r="G185" s="115"/>
      <c r="H185" s="115"/>
      <c r="I185" s="115"/>
      <c r="J185" s="99"/>
    </row>
    <row r="186" spans="2:10">
      <c r="B186" s="100"/>
      <c r="C186" s="100"/>
      <c r="D186" s="99"/>
      <c r="E186" s="99"/>
      <c r="F186" s="115"/>
      <c r="G186" s="115"/>
      <c r="H186" s="115"/>
      <c r="I186" s="115"/>
      <c r="J186" s="99"/>
    </row>
    <row r="187" spans="2:10">
      <c r="B187" s="100"/>
      <c r="C187" s="100"/>
      <c r="D187" s="99"/>
      <c r="E187" s="99"/>
      <c r="F187" s="115"/>
      <c r="G187" s="115"/>
      <c r="H187" s="115"/>
      <c r="I187" s="115"/>
      <c r="J187" s="99"/>
    </row>
    <row r="188" spans="2:10">
      <c r="B188" s="100"/>
      <c r="C188" s="100"/>
      <c r="D188" s="99"/>
      <c r="E188" s="99"/>
      <c r="F188" s="115"/>
      <c r="G188" s="115"/>
      <c r="H188" s="115"/>
      <c r="I188" s="115"/>
      <c r="J188" s="99"/>
    </row>
    <row r="189" spans="2:10">
      <c r="B189" s="100"/>
      <c r="C189" s="100"/>
      <c r="D189" s="99"/>
      <c r="E189" s="99"/>
      <c r="F189" s="115"/>
      <c r="G189" s="115"/>
      <c r="H189" s="115"/>
      <c r="I189" s="115"/>
      <c r="J189" s="99"/>
    </row>
    <row r="190" spans="2:10">
      <c r="B190" s="100"/>
      <c r="C190" s="100"/>
      <c r="D190" s="99"/>
      <c r="E190" s="99"/>
      <c r="F190" s="115"/>
      <c r="G190" s="115"/>
      <c r="H190" s="115"/>
      <c r="I190" s="115"/>
      <c r="J190" s="99"/>
    </row>
    <row r="191" spans="2:10">
      <c r="B191" s="100"/>
      <c r="C191" s="100"/>
      <c r="D191" s="99"/>
      <c r="E191" s="99"/>
      <c r="F191" s="115"/>
      <c r="G191" s="115"/>
      <c r="H191" s="115"/>
      <c r="I191" s="115"/>
      <c r="J191" s="99"/>
    </row>
    <row r="192" spans="2:10">
      <c r="B192" s="100"/>
      <c r="C192" s="100"/>
      <c r="D192" s="99"/>
      <c r="E192" s="99"/>
      <c r="F192" s="115"/>
      <c r="G192" s="115"/>
      <c r="H192" s="115"/>
      <c r="I192" s="115"/>
      <c r="J192" s="99"/>
    </row>
    <row r="193" spans="2:10">
      <c r="B193" s="100"/>
      <c r="C193" s="100"/>
      <c r="D193" s="99"/>
      <c r="E193" s="99"/>
      <c r="F193" s="115"/>
      <c r="G193" s="115"/>
      <c r="H193" s="115"/>
      <c r="I193" s="115"/>
      <c r="J193" s="99"/>
    </row>
    <row r="194" spans="2:10">
      <c r="B194" s="100"/>
      <c r="C194" s="100"/>
      <c r="D194" s="99"/>
      <c r="E194" s="99"/>
      <c r="F194" s="115"/>
      <c r="G194" s="115"/>
      <c r="H194" s="115"/>
      <c r="I194" s="115"/>
      <c r="J194" s="99"/>
    </row>
    <row r="195" spans="2:10">
      <c r="B195" s="100"/>
      <c r="C195" s="100"/>
      <c r="D195" s="99"/>
      <c r="E195" s="99"/>
      <c r="F195" s="115"/>
      <c r="G195" s="115"/>
      <c r="H195" s="115"/>
      <c r="I195" s="115"/>
      <c r="J195" s="99"/>
    </row>
    <row r="196" spans="2:10">
      <c r="B196" s="100"/>
      <c r="C196" s="100"/>
      <c r="D196" s="99"/>
      <c r="E196" s="99"/>
      <c r="F196" s="115"/>
      <c r="G196" s="115"/>
      <c r="H196" s="115"/>
      <c r="I196" s="115"/>
      <c r="J196" s="99"/>
    </row>
    <row r="197" spans="2:10">
      <c r="B197" s="100"/>
      <c r="C197" s="100"/>
      <c r="D197" s="99"/>
      <c r="E197" s="99"/>
      <c r="F197" s="115"/>
      <c r="G197" s="115"/>
      <c r="H197" s="115"/>
      <c r="I197" s="115"/>
      <c r="J197" s="99"/>
    </row>
    <row r="198" spans="2:10">
      <c r="B198" s="100"/>
      <c r="C198" s="100"/>
      <c r="D198" s="99"/>
      <c r="E198" s="99"/>
      <c r="F198" s="115"/>
      <c r="G198" s="115"/>
      <c r="H198" s="115"/>
      <c r="I198" s="115"/>
      <c r="J198" s="99"/>
    </row>
    <row r="199" spans="2:10">
      <c r="B199" s="100"/>
      <c r="C199" s="100"/>
      <c r="D199" s="99"/>
      <c r="E199" s="99"/>
      <c r="F199" s="115"/>
      <c r="G199" s="115"/>
      <c r="H199" s="115"/>
      <c r="I199" s="115"/>
      <c r="J199" s="99"/>
    </row>
    <row r="200" spans="2:10">
      <c r="B200" s="100"/>
      <c r="C200" s="100"/>
      <c r="D200" s="99"/>
      <c r="E200" s="99"/>
      <c r="F200" s="115"/>
      <c r="G200" s="115"/>
      <c r="H200" s="115"/>
      <c r="I200" s="115"/>
      <c r="J200" s="99"/>
    </row>
    <row r="201" spans="2:10">
      <c r="F201" s="3"/>
      <c r="G201" s="3"/>
      <c r="H201" s="3"/>
      <c r="I201" s="3"/>
    </row>
    <row r="202" spans="2:10">
      <c r="F202" s="3"/>
      <c r="G202" s="3"/>
      <c r="H202" s="3"/>
      <c r="I202" s="3"/>
    </row>
    <row r="203" spans="2:10">
      <c r="F203" s="3"/>
      <c r="G203" s="3"/>
      <c r="H203" s="3"/>
      <c r="I203" s="3"/>
    </row>
    <row r="204" spans="2:10">
      <c r="F204" s="3"/>
      <c r="G204" s="3"/>
      <c r="H204" s="3"/>
      <c r="I204" s="3"/>
    </row>
    <row r="205" spans="2:10">
      <c r="F205" s="3"/>
      <c r="G205" s="3"/>
      <c r="H205" s="3"/>
      <c r="I205" s="3"/>
    </row>
    <row r="206" spans="2:10">
      <c r="F206" s="3"/>
      <c r="G206" s="3"/>
      <c r="H206" s="3"/>
      <c r="I206" s="3"/>
    </row>
    <row r="207" spans="2:10">
      <c r="F207" s="3"/>
      <c r="G207" s="3"/>
      <c r="H207" s="3"/>
      <c r="I207" s="3"/>
    </row>
    <row r="208" spans="2:10">
      <c r="F208" s="3"/>
      <c r="G208" s="3"/>
      <c r="H208" s="3"/>
      <c r="I208" s="3"/>
    </row>
    <row r="209" spans="6:9">
      <c r="F209" s="3"/>
      <c r="G209" s="3"/>
      <c r="H209" s="3"/>
      <c r="I209" s="3"/>
    </row>
    <row r="210" spans="6:9">
      <c r="F210" s="3"/>
      <c r="G210" s="3"/>
      <c r="H210" s="3"/>
      <c r="I210" s="3"/>
    </row>
    <row r="211" spans="6:9">
      <c r="F211" s="3"/>
      <c r="G211" s="3"/>
      <c r="H211" s="3"/>
      <c r="I211" s="3"/>
    </row>
    <row r="212" spans="6:9">
      <c r="F212" s="3"/>
      <c r="G212" s="3"/>
      <c r="H212" s="3"/>
      <c r="I212" s="3"/>
    </row>
    <row r="213" spans="6:9">
      <c r="F213" s="3"/>
      <c r="G213" s="3"/>
      <c r="H213" s="3"/>
      <c r="I213" s="3"/>
    </row>
    <row r="214" spans="6:9">
      <c r="F214" s="3"/>
      <c r="G214" s="3"/>
      <c r="H214" s="3"/>
      <c r="I214" s="3"/>
    </row>
    <row r="215" spans="6:9">
      <c r="F215" s="3"/>
      <c r="G215" s="3"/>
      <c r="H215" s="3"/>
      <c r="I215" s="3"/>
    </row>
    <row r="216" spans="6:9">
      <c r="F216" s="3"/>
      <c r="G216" s="3"/>
      <c r="H216" s="3"/>
      <c r="I216" s="3"/>
    </row>
    <row r="217" spans="6:9">
      <c r="F217" s="3"/>
      <c r="G217" s="3"/>
      <c r="H217" s="3"/>
      <c r="I217" s="3"/>
    </row>
    <row r="218" spans="6:9">
      <c r="F218" s="3"/>
      <c r="G218" s="3"/>
      <c r="H218" s="3"/>
      <c r="I218" s="3"/>
    </row>
    <row r="219" spans="6:9">
      <c r="F219" s="3"/>
      <c r="G219" s="3"/>
      <c r="H219" s="3"/>
      <c r="I219" s="3"/>
    </row>
    <row r="220" spans="6:9">
      <c r="F220" s="3"/>
      <c r="G220" s="3"/>
      <c r="H220" s="3"/>
      <c r="I220" s="3"/>
    </row>
    <row r="221" spans="6:9">
      <c r="F221" s="3"/>
      <c r="G221" s="3"/>
      <c r="H221" s="3"/>
      <c r="I221" s="3"/>
    </row>
    <row r="222" spans="6:9">
      <c r="F222" s="3"/>
      <c r="G222" s="3"/>
      <c r="H222" s="3"/>
      <c r="I222" s="3"/>
    </row>
    <row r="223" spans="6:9">
      <c r="F223" s="3"/>
      <c r="G223" s="3"/>
      <c r="H223" s="3"/>
      <c r="I223" s="3"/>
    </row>
    <row r="224" spans="6:9">
      <c r="F224" s="3"/>
      <c r="G224" s="3"/>
      <c r="H224" s="3"/>
      <c r="I224" s="3"/>
    </row>
    <row r="225" spans="6:9">
      <c r="F225" s="3"/>
      <c r="G225" s="3"/>
      <c r="H225" s="3"/>
      <c r="I225" s="3"/>
    </row>
    <row r="226" spans="6:9">
      <c r="F226" s="3"/>
      <c r="G226" s="3"/>
      <c r="H226" s="3"/>
      <c r="I226" s="3"/>
    </row>
    <row r="227" spans="6:9">
      <c r="F227" s="3"/>
      <c r="G227" s="3"/>
      <c r="H227" s="3"/>
      <c r="I227" s="3"/>
    </row>
    <row r="228" spans="6:9">
      <c r="F228" s="3"/>
      <c r="G228" s="3"/>
      <c r="H228" s="3"/>
      <c r="I228" s="3"/>
    </row>
    <row r="229" spans="6:9">
      <c r="F229" s="3"/>
      <c r="G229" s="3"/>
      <c r="H229" s="3"/>
      <c r="I229" s="3"/>
    </row>
    <row r="230" spans="6:9">
      <c r="F230" s="3"/>
      <c r="G230" s="3"/>
      <c r="H230" s="3"/>
      <c r="I230" s="3"/>
    </row>
    <row r="231" spans="6:9">
      <c r="F231" s="3"/>
      <c r="G231" s="3"/>
      <c r="H231" s="3"/>
      <c r="I231" s="3"/>
    </row>
    <row r="232" spans="6:9">
      <c r="F232" s="3"/>
      <c r="G232" s="3"/>
      <c r="H232" s="3"/>
      <c r="I232" s="3"/>
    </row>
    <row r="233" spans="6:9">
      <c r="F233" s="3"/>
      <c r="G233" s="3"/>
      <c r="H233" s="3"/>
      <c r="I233" s="3"/>
    </row>
    <row r="234" spans="6:9">
      <c r="F234" s="3"/>
      <c r="G234" s="3"/>
      <c r="H234" s="3"/>
      <c r="I234" s="3"/>
    </row>
    <row r="235" spans="6:9">
      <c r="F235" s="3"/>
      <c r="G235" s="3"/>
      <c r="H235" s="3"/>
      <c r="I235" s="3"/>
    </row>
    <row r="236" spans="6:9">
      <c r="F236" s="3"/>
      <c r="G236" s="3"/>
      <c r="H236" s="3"/>
      <c r="I236" s="3"/>
    </row>
    <row r="237" spans="6:9">
      <c r="F237" s="3"/>
      <c r="G237" s="3"/>
      <c r="H237" s="3"/>
      <c r="I237" s="3"/>
    </row>
    <row r="238" spans="6:9">
      <c r="F238" s="3"/>
      <c r="G238" s="3"/>
      <c r="H238" s="3"/>
      <c r="I238" s="3"/>
    </row>
    <row r="239" spans="6:9">
      <c r="F239" s="3"/>
      <c r="G239" s="3"/>
      <c r="H239" s="3"/>
      <c r="I239" s="3"/>
    </row>
    <row r="240" spans="6:9">
      <c r="F240" s="3"/>
      <c r="G240" s="3"/>
      <c r="H240" s="3"/>
      <c r="I240" s="3"/>
    </row>
    <row r="241" spans="6:9">
      <c r="F241" s="3"/>
      <c r="G241" s="3"/>
      <c r="H241" s="3"/>
      <c r="I241" s="3"/>
    </row>
    <row r="242" spans="6:9">
      <c r="F242" s="3"/>
      <c r="G242" s="3"/>
      <c r="H242" s="3"/>
      <c r="I242" s="3"/>
    </row>
    <row r="243" spans="6:9">
      <c r="F243" s="3"/>
      <c r="G243" s="3"/>
      <c r="H243" s="3"/>
      <c r="I243" s="3"/>
    </row>
    <row r="244" spans="6:9">
      <c r="F244" s="3"/>
      <c r="G244" s="3"/>
      <c r="H244" s="3"/>
      <c r="I244" s="3"/>
    </row>
    <row r="245" spans="6:9">
      <c r="F245" s="3"/>
      <c r="G245" s="3"/>
      <c r="H245" s="3"/>
      <c r="I245" s="3"/>
    </row>
    <row r="246" spans="6:9">
      <c r="F246" s="3"/>
      <c r="G246" s="3"/>
      <c r="H246" s="3"/>
      <c r="I246" s="3"/>
    </row>
    <row r="247" spans="6:9">
      <c r="F247" s="3"/>
      <c r="G247" s="3"/>
      <c r="H247" s="3"/>
      <c r="I247" s="3"/>
    </row>
    <row r="248" spans="6:9">
      <c r="F248" s="3"/>
      <c r="G248" s="3"/>
      <c r="H248" s="3"/>
      <c r="I248" s="3"/>
    </row>
    <row r="249" spans="6:9">
      <c r="F249" s="3"/>
      <c r="G249" s="3"/>
      <c r="H249" s="3"/>
      <c r="I249" s="3"/>
    </row>
    <row r="250" spans="6:9">
      <c r="F250" s="3"/>
      <c r="G250" s="3"/>
      <c r="H250" s="3"/>
      <c r="I250" s="3"/>
    </row>
    <row r="251" spans="6:9">
      <c r="F251" s="3"/>
      <c r="G251" s="3"/>
      <c r="H251" s="3"/>
      <c r="I251" s="3"/>
    </row>
    <row r="252" spans="6:9">
      <c r="F252" s="3"/>
      <c r="G252" s="3"/>
      <c r="H252" s="3"/>
      <c r="I252" s="3"/>
    </row>
    <row r="253" spans="6:9">
      <c r="F253" s="3"/>
      <c r="G253" s="3"/>
      <c r="H253" s="3"/>
      <c r="I253" s="3"/>
    </row>
    <row r="254" spans="6:9">
      <c r="F254" s="3"/>
      <c r="G254" s="3"/>
      <c r="H254" s="3"/>
      <c r="I254" s="3"/>
    </row>
    <row r="255" spans="6:9">
      <c r="F255" s="3"/>
      <c r="G255" s="3"/>
      <c r="H255" s="3"/>
      <c r="I255" s="3"/>
    </row>
    <row r="256" spans="6:9">
      <c r="F256" s="3"/>
      <c r="G256" s="3"/>
      <c r="H256" s="3"/>
      <c r="I256" s="3"/>
    </row>
    <row r="257" spans="6:9">
      <c r="F257" s="3"/>
      <c r="G257" s="3"/>
      <c r="H257" s="3"/>
      <c r="I257" s="3"/>
    </row>
    <row r="258" spans="6:9">
      <c r="F258" s="3"/>
      <c r="G258" s="3"/>
      <c r="H258" s="3"/>
      <c r="I258" s="3"/>
    </row>
    <row r="259" spans="6:9">
      <c r="F259" s="3"/>
      <c r="G259" s="3"/>
      <c r="H259" s="3"/>
      <c r="I259" s="3"/>
    </row>
    <row r="260" spans="6:9">
      <c r="F260" s="3"/>
      <c r="G260" s="3"/>
      <c r="H260" s="3"/>
      <c r="I260" s="3"/>
    </row>
    <row r="261" spans="6:9">
      <c r="F261" s="3"/>
      <c r="G261" s="3"/>
      <c r="H261" s="3"/>
      <c r="I261" s="3"/>
    </row>
    <row r="262" spans="6:9">
      <c r="F262" s="3"/>
      <c r="G262" s="3"/>
      <c r="H262" s="3"/>
      <c r="I262" s="3"/>
    </row>
    <row r="263" spans="6:9">
      <c r="F263" s="3"/>
      <c r="G263" s="3"/>
      <c r="H263" s="3"/>
      <c r="I263" s="3"/>
    </row>
    <row r="264" spans="6:9">
      <c r="F264" s="3"/>
      <c r="G264" s="3"/>
      <c r="H264" s="3"/>
      <c r="I264" s="3"/>
    </row>
    <row r="265" spans="6:9">
      <c r="F265" s="3"/>
      <c r="G265" s="3"/>
      <c r="H265" s="3"/>
      <c r="I265" s="3"/>
    </row>
    <row r="266" spans="6:9">
      <c r="F266" s="3"/>
      <c r="G266" s="3"/>
      <c r="H266" s="3"/>
      <c r="I266" s="3"/>
    </row>
    <row r="267" spans="6:9">
      <c r="F267" s="3"/>
      <c r="G267" s="3"/>
      <c r="H267" s="3"/>
      <c r="I267" s="3"/>
    </row>
    <row r="268" spans="6:9">
      <c r="F268" s="3"/>
      <c r="G268" s="3"/>
      <c r="H268" s="3"/>
      <c r="I268" s="3"/>
    </row>
    <row r="269" spans="6:9">
      <c r="F269" s="3"/>
      <c r="G269" s="3"/>
      <c r="H269" s="3"/>
      <c r="I269" s="3"/>
    </row>
    <row r="270" spans="6:9">
      <c r="F270" s="3"/>
      <c r="G270" s="3"/>
      <c r="H270" s="3"/>
      <c r="I270" s="3"/>
    </row>
    <row r="271" spans="6:9">
      <c r="F271" s="3"/>
      <c r="G271" s="3"/>
      <c r="H271" s="3"/>
      <c r="I271" s="3"/>
    </row>
    <row r="272" spans="6:9">
      <c r="F272" s="3"/>
      <c r="G272" s="3"/>
      <c r="H272" s="3"/>
      <c r="I272" s="3"/>
    </row>
    <row r="273" spans="6:9">
      <c r="F273" s="3"/>
      <c r="G273" s="3"/>
      <c r="H273" s="3"/>
      <c r="I273" s="3"/>
    </row>
    <row r="274" spans="6:9">
      <c r="F274" s="3"/>
      <c r="G274" s="3"/>
      <c r="H274" s="3"/>
      <c r="I274" s="3"/>
    </row>
    <row r="275" spans="6:9">
      <c r="F275" s="3"/>
      <c r="G275" s="3"/>
      <c r="H275" s="3"/>
      <c r="I275" s="3"/>
    </row>
    <row r="276" spans="6:9">
      <c r="F276" s="3"/>
      <c r="G276" s="3"/>
      <c r="H276" s="3"/>
      <c r="I276" s="3"/>
    </row>
    <row r="277" spans="6:9">
      <c r="F277" s="3"/>
      <c r="G277" s="3"/>
      <c r="H277" s="3"/>
      <c r="I277" s="3"/>
    </row>
    <row r="278" spans="6:9">
      <c r="F278" s="3"/>
      <c r="G278" s="3"/>
      <c r="H278" s="3"/>
      <c r="I278" s="3"/>
    </row>
    <row r="279" spans="6:9">
      <c r="F279" s="3"/>
      <c r="G279" s="3"/>
      <c r="H279" s="3"/>
      <c r="I279" s="3"/>
    </row>
    <row r="280" spans="6:9">
      <c r="F280" s="3"/>
      <c r="G280" s="3"/>
      <c r="H280" s="3"/>
      <c r="I280" s="3"/>
    </row>
    <row r="281" spans="6:9">
      <c r="F281" s="3"/>
      <c r="G281" s="3"/>
      <c r="H281" s="3"/>
      <c r="I281" s="3"/>
    </row>
    <row r="282" spans="6:9">
      <c r="F282" s="3"/>
      <c r="G282" s="3"/>
      <c r="H282" s="3"/>
      <c r="I282" s="3"/>
    </row>
    <row r="283" spans="6:9">
      <c r="F283" s="3"/>
      <c r="G283" s="3"/>
      <c r="H283" s="3"/>
      <c r="I283" s="3"/>
    </row>
    <row r="284" spans="6:9">
      <c r="F284" s="3"/>
      <c r="G284" s="3"/>
      <c r="H284" s="3"/>
      <c r="I284" s="3"/>
    </row>
    <row r="285" spans="6:9">
      <c r="F285" s="3"/>
      <c r="G285" s="3"/>
      <c r="H285" s="3"/>
      <c r="I285" s="3"/>
    </row>
    <row r="286" spans="6:9">
      <c r="F286" s="3"/>
      <c r="G286" s="3"/>
      <c r="H286" s="3"/>
      <c r="I286" s="3"/>
    </row>
    <row r="287" spans="6:9">
      <c r="F287" s="3"/>
      <c r="G287" s="3"/>
      <c r="H287" s="3"/>
      <c r="I287" s="3"/>
    </row>
    <row r="288" spans="6:9">
      <c r="F288" s="3"/>
      <c r="G288" s="3"/>
      <c r="H288" s="3"/>
      <c r="I288" s="3"/>
    </row>
    <row r="289" spans="6:9">
      <c r="F289" s="3"/>
      <c r="G289" s="3"/>
      <c r="H289" s="3"/>
      <c r="I289" s="3"/>
    </row>
    <row r="290" spans="6:9">
      <c r="F290" s="3"/>
      <c r="G290" s="3"/>
      <c r="H290" s="3"/>
      <c r="I290" s="3"/>
    </row>
    <row r="291" spans="6:9">
      <c r="F291" s="3"/>
      <c r="G291" s="3"/>
      <c r="H291" s="3"/>
      <c r="I291" s="3"/>
    </row>
    <row r="292" spans="6:9">
      <c r="F292" s="3"/>
      <c r="G292" s="3"/>
      <c r="H292" s="3"/>
      <c r="I292" s="3"/>
    </row>
    <row r="293" spans="6:9">
      <c r="F293" s="3"/>
      <c r="G293" s="3"/>
      <c r="H293" s="3"/>
      <c r="I293" s="3"/>
    </row>
    <row r="294" spans="6:9">
      <c r="F294" s="3"/>
      <c r="G294" s="3"/>
      <c r="H294" s="3"/>
      <c r="I294" s="3"/>
    </row>
    <row r="295" spans="6:9">
      <c r="F295" s="3"/>
      <c r="G295" s="3"/>
      <c r="H295" s="3"/>
      <c r="I295" s="3"/>
    </row>
    <row r="296" spans="6:9">
      <c r="F296" s="3"/>
      <c r="G296" s="3"/>
      <c r="H296" s="3"/>
      <c r="I296" s="3"/>
    </row>
    <row r="297" spans="6:9">
      <c r="F297" s="3"/>
      <c r="G297" s="3"/>
      <c r="H297" s="3"/>
      <c r="I297" s="3"/>
    </row>
    <row r="298" spans="6:9">
      <c r="F298" s="3"/>
      <c r="G298" s="3"/>
      <c r="H298" s="3"/>
      <c r="I298" s="3"/>
    </row>
    <row r="299" spans="6:9">
      <c r="F299" s="3"/>
      <c r="G299" s="3"/>
      <c r="H299" s="3"/>
      <c r="I299" s="3"/>
    </row>
    <row r="300" spans="6:9">
      <c r="F300" s="3"/>
      <c r="G300" s="3"/>
      <c r="H300" s="3"/>
      <c r="I300" s="3"/>
    </row>
    <row r="301" spans="6:9">
      <c r="F301" s="3"/>
      <c r="G301" s="3"/>
      <c r="H301" s="3"/>
      <c r="I301" s="3"/>
    </row>
    <row r="302" spans="6:9">
      <c r="F302" s="3"/>
      <c r="G302" s="3"/>
      <c r="H302" s="3"/>
      <c r="I302" s="3"/>
    </row>
    <row r="303" spans="6:9">
      <c r="F303" s="3"/>
      <c r="G303" s="3"/>
      <c r="H303" s="3"/>
      <c r="I303" s="3"/>
    </row>
    <row r="304" spans="6:9">
      <c r="F304" s="3"/>
      <c r="G304" s="3"/>
      <c r="H304" s="3"/>
      <c r="I304" s="3"/>
    </row>
    <row r="305" spans="6:9">
      <c r="F305" s="3"/>
      <c r="G305" s="3"/>
      <c r="H305" s="3"/>
      <c r="I305" s="3"/>
    </row>
    <row r="306" spans="6:9">
      <c r="F306" s="3"/>
      <c r="G306" s="3"/>
      <c r="H306" s="3"/>
      <c r="I306" s="3"/>
    </row>
    <row r="307" spans="6:9">
      <c r="F307" s="3"/>
      <c r="G307" s="3"/>
      <c r="H307" s="3"/>
      <c r="I307" s="3"/>
    </row>
    <row r="308" spans="6:9">
      <c r="F308" s="3"/>
      <c r="G308" s="3"/>
      <c r="H308" s="3"/>
      <c r="I308" s="3"/>
    </row>
    <row r="309" spans="6:9">
      <c r="F309" s="3"/>
      <c r="G309" s="3"/>
      <c r="H309" s="3"/>
      <c r="I309" s="3"/>
    </row>
    <row r="310" spans="6:9">
      <c r="F310" s="3"/>
      <c r="G310" s="3"/>
      <c r="H310" s="3"/>
      <c r="I310" s="3"/>
    </row>
    <row r="311" spans="6:9">
      <c r="F311" s="3"/>
      <c r="G311" s="3"/>
      <c r="H311" s="3"/>
      <c r="I311" s="3"/>
    </row>
    <row r="312" spans="6:9">
      <c r="F312" s="3"/>
      <c r="G312" s="3"/>
      <c r="H312" s="3"/>
      <c r="I312" s="3"/>
    </row>
    <row r="313" spans="6:9">
      <c r="F313" s="3"/>
      <c r="G313" s="3"/>
      <c r="H313" s="3"/>
      <c r="I313" s="3"/>
    </row>
    <row r="314" spans="6:9">
      <c r="F314" s="3"/>
      <c r="G314" s="3"/>
      <c r="H314" s="3"/>
      <c r="I314" s="3"/>
    </row>
    <row r="315" spans="6:9">
      <c r="F315" s="3"/>
      <c r="G315" s="3"/>
      <c r="H315" s="3"/>
      <c r="I315" s="3"/>
    </row>
    <row r="316" spans="6:9">
      <c r="F316" s="3"/>
      <c r="G316" s="3"/>
      <c r="H316" s="3"/>
      <c r="I316" s="3"/>
    </row>
    <row r="317" spans="6:9">
      <c r="F317" s="3"/>
      <c r="G317" s="3"/>
      <c r="H317" s="3"/>
      <c r="I317" s="3"/>
    </row>
    <row r="318" spans="6:9">
      <c r="F318" s="3"/>
      <c r="G318" s="3"/>
      <c r="H318" s="3"/>
      <c r="I318" s="3"/>
    </row>
    <row r="319" spans="6:9">
      <c r="F319" s="3"/>
      <c r="G319" s="3"/>
      <c r="H319" s="3"/>
      <c r="I319" s="3"/>
    </row>
    <row r="320" spans="6:9">
      <c r="F320" s="3"/>
      <c r="G320" s="3"/>
      <c r="H320" s="3"/>
      <c r="I320" s="3"/>
    </row>
    <row r="321" spans="6:9">
      <c r="F321" s="3"/>
      <c r="G321" s="3"/>
      <c r="H321" s="3"/>
      <c r="I321" s="3"/>
    </row>
    <row r="322" spans="6:9">
      <c r="F322" s="3"/>
      <c r="G322" s="3"/>
      <c r="H322" s="3"/>
      <c r="I322" s="3"/>
    </row>
    <row r="323" spans="6:9">
      <c r="F323" s="3"/>
      <c r="G323" s="3"/>
      <c r="H323" s="3"/>
      <c r="I323" s="3"/>
    </row>
    <row r="324" spans="6:9">
      <c r="F324" s="3"/>
      <c r="G324" s="3"/>
      <c r="H324" s="3"/>
      <c r="I324" s="3"/>
    </row>
    <row r="325" spans="6:9">
      <c r="F325" s="3"/>
      <c r="G325" s="3"/>
      <c r="H325" s="3"/>
      <c r="I325" s="3"/>
    </row>
    <row r="326" spans="6:9">
      <c r="F326" s="3"/>
      <c r="G326" s="3"/>
      <c r="H326" s="3"/>
      <c r="I326" s="3"/>
    </row>
    <row r="327" spans="6:9">
      <c r="F327" s="3"/>
      <c r="G327" s="3"/>
      <c r="H327" s="3"/>
      <c r="I327" s="3"/>
    </row>
    <row r="328" spans="6:9">
      <c r="F328" s="3"/>
      <c r="G328" s="3"/>
      <c r="H328" s="3"/>
      <c r="I328" s="3"/>
    </row>
    <row r="329" spans="6:9">
      <c r="F329" s="3"/>
      <c r="G329" s="3"/>
      <c r="H329" s="3"/>
      <c r="I329" s="3"/>
    </row>
    <row r="330" spans="6:9">
      <c r="F330" s="3"/>
      <c r="G330" s="3"/>
      <c r="H330" s="3"/>
      <c r="I330" s="3"/>
    </row>
    <row r="331" spans="6:9">
      <c r="F331" s="3"/>
      <c r="G331" s="3"/>
      <c r="H331" s="3"/>
      <c r="I331" s="3"/>
    </row>
    <row r="332" spans="6:9">
      <c r="F332" s="3"/>
      <c r="G332" s="3"/>
      <c r="H332" s="3"/>
      <c r="I332" s="3"/>
    </row>
    <row r="333" spans="6:9">
      <c r="F333" s="3"/>
      <c r="G333" s="3"/>
      <c r="H333" s="3"/>
      <c r="I333" s="3"/>
    </row>
    <row r="334" spans="6:9">
      <c r="F334" s="3"/>
      <c r="G334" s="3"/>
      <c r="H334" s="3"/>
      <c r="I334" s="3"/>
    </row>
    <row r="335" spans="6:9">
      <c r="F335" s="3"/>
      <c r="G335" s="3"/>
      <c r="H335" s="3"/>
      <c r="I335" s="3"/>
    </row>
    <row r="336" spans="6:9">
      <c r="F336" s="3"/>
      <c r="G336" s="3"/>
      <c r="H336" s="3"/>
      <c r="I336" s="3"/>
    </row>
    <row r="337" spans="6:9">
      <c r="F337" s="3"/>
      <c r="G337" s="3"/>
      <c r="H337" s="3"/>
      <c r="I337" s="3"/>
    </row>
    <row r="338" spans="6:9">
      <c r="F338" s="3"/>
      <c r="G338" s="3"/>
      <c r="H338" s="3"/>
      <c r="I338" s="3"/>
    </row>
    <row r="339" spans="6:9">
      <c r="F339" s="3"/>
      <c r="G339" s="3"/>
      <c r="H339" s="3"/>
      <c r="I339" s="3"/>
    </row>
    <row r="340" spans="6:9">
      <c r="F340" s="3"/>
      <c r="G340" s="3"/>
      <c r="H340" s="3"/>
      <c r="I340" s="3"/>
    </row>
    <row r="341" spans="6:9">
      <c r="F341" s="3"/>
      <c r="G341" s="3"/>
      <c r="H341" s="3"/>
      <c r="I341" s="3"/>
    </row>
    <row r="342" spans="6:9">
      <c r="F342" s="3"/>
      <c r="G342" s="3"/>
      <c r="H342" s="3"/>
      <c r="I342" s="3"/>
    </row>
    <row r="343" spans="6:9">
      <c r="F343" s="3"/>
      <c r="G343" s="3"/>
      <c r="H343" s="3"/>
      <c r="I343" s="3"/>
    </row>
    <row r="344" spans="6:9">
      <c r="F344" s="3"/>
      <c r="G344" s="3"/>
      <c r="H344" s="3"/>
      <c r="I344" s="3"/>
    </row>
    <row r="345" spans="6:9">
      <c r="F345" s="3"/>
      <c r="G345" s="3"/>
      <c r="H345" s="3"/>
      <c r="I345" s="3"/>
    </row>
    <row r="346" spans="6:9">
      <c r="F346" s="3"/>
      <c r="G346" s="3"/>
      <c r="H346" s="3"/>
      <c r="I346" s="3"/>
    </row>
    <row r="347" spans="6:9">
      <c r="F347" s="3"/>
      <c r="G347" s="3"/>
      <c r="H347" s="3"/>
      <c r="I347" s="3"/>
    </row>
    <row r="348" spans="6:9">
      <c r="F348" s="3"/>
      <c r="G348" s="3"/>
      <c r="H348" s="3"/>
      <c r="I348" s="3"/>
    </row>
    <row r="349" spans="6:9">
      <c r="F349" s="3"/>
      <c r="G349" s="3"/>
      <c r="H349" s="3"/>
      <c r="I349" s="3"/>
    </row>
    <row r="350" spans="6:9">
      <c r="F350" s="3"/>
      <c r="G350" s="3"/>
      <c r="H350" s="3"/>
      <c r="I350" s="3"/>
    </row>
    <row r="351" spans="6:9">
      <c r="F351" s="3"/>
      <c r="G351" s="3"/>
      <c r="H351" s="3"/>
      <c r="I351" s="3"/>
    </row>
    <row r="352" spans="6:9">
      <c r="F352" s="3"/>
      <c r="G352" s="3"/>
      <c r="H352" s="3"/>
      <c r="I352" s="3"/>
    </row>
    <row r="353" spans="6:9">
      <c r="F353" s="3"/>
      <c r="G353" s="3"/>
      <c r="H353" s="3"/>
      <c r="I353" s="3"/>
    </row>
    <row r="354" spans="6:9">
      <c r="F354" s="3"/>
      <c r="G354" s="3"/>
      <c r="H354" s="3"/>
      <c r="I354" s="3"/>
    </row>
    <row r="355" spans="6:9">
      <c r="F355" s="3"/>
      <c r="G355" s="3"/>
      <c r="H355" s="3"/>
      <c r="I355" s="3"/>
    </row>
    <row r="356" spans="6:9">
      <c r="F356" s="3"/>
      <c r="G356" s="3"/>
      <c r="H356" s="3"/>
      <c r="I356" s="3"/>
    </row>
    <row r="357" spans="6:9">
      <c r="F357" s="3"/>
      <c r="G357" s="3"/>
      <c r="H357" s="3"/>
      <c r="I357" s="3"/>
    </row>
    <row r="358" spans="6:9">
      <c r="F358" s="3"/>
      <c r="G358" s="3"/>
      <c r="H358" s="3"/>
      <c r="I358" s="3"/>
    </row>
    <row r="359" spans="6:9">
      <c r="F359" s="3"/>
      <c r="G359" s="3"/>
      <c r="H359" s="3"/>
      <c r="I359" s="3"/>
    </row>
    <row r="360" spans="6:9">
      <c r="F360" s="3"/>
      <c r="G360" s="3"/>
      <c r="H360" s="3"/>
      <c r="I360" s="3"/>
    </row>
    <row r="361" spans="6:9">
      <c r="F361" s="3"/>
      <c r="G361" s="3"/>
      <c r="H361" s="3"/>
      <c r="I361" s="3"/>
    </row>
    <row r="362" spans="6:9">
      <c r="F362" s="3"/>
      <c r="G362" s="3"/>
      <c r="H362" s="3"/>
      <c r="I362" s="3"/>
    </row>
    <row r="363" spans="6:9">
      <c r="F363" s="3"/>
      <c r="G363" s="3"/>
      <c r="H363" s="3"/>
      <c r="I363" s="3"/>
    </row>
    <row r="364" spans="6:9">
      <c r="F364" s="3"/>
      <c r="G364" s="3"/>
      <c r="H364" s="3"/>
      <c r="I364" s="3"/>
    </row>
    <row r="365" spans="6:9">
      <c r="F365" s="3"/>
      <c r="G365" s="3"/>
      <c r="H365" s="3"/>
      <c r="I365" s="3"/>
    </row>
    <row r="366" spans="6:9">
      <c r="F366" s="3"/>
      <c r="G366" s="3"/>
      <c r="H366" s="3"/>
      <c r="I366" s="3"/>
    </row>
    <row r="367" spans="6:9">
      <c r="F367" s="3"/>
      <c r="G367" s="3"/>
      <c r="H367" s="3"/>
      <c r="I367" s="3"/>
    </row>
    <row r="368" spans="6:9">
      <c r="F368" s="3"/>
      <c r="G368" s="3"/>
      <c r="H368" s="3"/>
      <c r="I368" s="3"/>
    </row>
    <row r="369" spans="6:9">
      <c r="F369" s="3"/>
      <c r="G369" s="3"/>
      <c r="H369" s="3"/>
      <c r="I369" s="3"/>
    </row>
    <row r="370" spans="6:9">
      <c r="F370" s="3"/>
      <c r="G370" s="3"/>
      <c r="H370" s="3"/>
      <c r="I370" s="3"/>
    </row>
    <row r="371" spans="6:9">
      <c r="F371" s="3"/>
      <c r="G371" s="3"/>
      <c r="H371" s="3"/>
      <c r="I371" s="3"/>
    </row>
    <row r="372" spans="6:9">
      <c r="F372" s="3"/>
      <c r="G372" s="3"/>
      <c r="H372" s="3"/>
      <c r="I372" s="3"/>
    </row>
    <row r="373" spans="6:9">
      <c r="F373" s="3"/>
      <c r="G373" s="3"/>
      <c r="H373" s="3"/>
      <c r="I373" s="3"/>
    </row>
    <row r="374" spans="6:9">
      <c r="F374" s="3"/>
      <c r="G374" s="3"/>
      <c r="H374" s="3"/>
      <c r="I374" s="3"/>
    </row>
    <row r="375" spans="6:9">
      <c r="F375" s="3"/>
      <c r="G375" s="3"/>
      <c r="H375" s="3"/>
      <c r="I375" s="3"/>
    </row>
    <row r="376" spans="6:9">
      <c r="F376" s="3"/>
      <c r="G376" s="3"/>
      <c r="H376" s="3"/>
      <c r="I376" s="3"/>
    </row>
    <row r="377" spans="6:9">
      <c r="F377" s="3"/>
      <c r="G377" s="3"/>
      <c r="H377" s="3"/>
      <c r="I377" s="3"/>
    </row>
    <row r="378" spans="6:9">
      <c r="F378" s="3"/>
      <c r="G378" s="3"/>
      <c r="H378" s="3"/>
      <c r="I378" s="3"/>
    </row>
    <row r="379" spans="6:9">
      <c r="F379" s="3"/>
      <c r="G379" s="3"/>
      <c r="H379" s="3"/>
      <c r="I379" s="3"/>
    </row>
    <row r="380" spans="6:9">
      <c r="F380" s="3"/>
      <c r="G380" s="3"/>
      <c r="H380" s="3"/>
      <c r="I380" s="3"/>
    </row>
    <row r="381" spans="6:9">
      <c r="F381" s="3"/>
      <c r="G381" s="3"/>
      <c r="H381" s="3"/>
      <c r="I381" s="3"/>
    </row>
    <row r="382" spans="6:9">
      <c r="F382" s="3"/>
      <c r="G382" s="3"/>
      <c r="H382" s="3"/>
      <c r="I382" s="3"/>
    </row>
    <row r="383" spans="6:9">
      <c r="F383" s="3"/>
      <c r="G383" s="3"/>
      <c r="H383" s="3"/>
      <c r="I383" s="3"/>
    </row>
    <row r="384" spans="6:9">
      <c r="F384" s="3"/>
      <c r="G384" s="3"/>
      <c r="H384" s="3"/>
      <c r="I384" s="3"/>
    </row>
    <row r="385" spans="6:9">
      <c r="F385" s="3"/>
      <c r="G385" s="3"/>
      <c r="H385" s="3"/>
      <c r="I385" s="3"/>
    </row>
    <row r="386" spans="6:9">
      <c r="F386" s="3"/>
      <c r="G386" s="3"/>
      <c r="H386" s="3"/>
      <c r="I386" s="3"/>
    </row>
    <row r="387" spans="6:9">
      <c r="F387" s="3"/>
      <c r="G387" s="3"/>
      <c r="H387" s="3"/>
      <c r="I387" s="3"/>
    </row>
    <row r="388" spans="6:9">
      <c r="F388" s="3"/>
      <c r="G388" s="3"/>
      <c r="H388" s="3"/>
      <c r="I388" s="3"/>
    </row>
    <row r="389" spans="6:9">
      <c r="F389" s="3"/>
      <c r="G389" s="3"/>
      <c r="H389" s="3"/>
      <c r="I389" s="3"/>
    </row>
    <row r="390" spans="6:9">
      <c r="F390" s="3"/>
      <c r="G390" s="3"/>
      <c r="H390" s="3"/>
      <c r="I390" s="3"/>
    </row>
    <row r="391" spans="6:9">
      <c r="F391" s="3"/>
      <c r="G391" s="3"/>
      <c r="H391" s="3"/>
      <c r="I391" s="3"/>
    </row>
    <row r="392" spans="6:9">
      <c r="F392" s="3"/>
      <c r="G392" s="3"/>
      <c r="H392" s="3"/>
      <c r="I392" s="3"/>
    </row>
    <row r="393" spans="6:9">
      <c r="F393" s="3"/>
      <c r="G393" s="3"/>
      <c r="H393" s="3"/>
      <c r="I393" s="3"/>
    </row>
    <row r="394" spans="6:9">
      <c r="F394" s="3"/>
      <c r="G394" s="3"/>
      <c r="H394" s="3"/>
      <c r="I394" s="3"/>
    </row>
    <row r="395" spans="6:9">
      <c r="F395" s="3"/>
      <c r="G395" s="3"/>
      <c r="H395" s="3"/>
      <c r="I395" s="3"/>
    </row>
    <row r="396" spans="6:9">
      <c r="F396" s="3"/>
      <c r="G396" s="3"/>
      <c r="H396" s="3"/>
      <c r="I396" s="3"/>
    </row>
    <row r="397" spans="6:9">
      <c r="F397" s="3"/>
      <c r="G397" s="3"/>
      <c r="H397" s="3"/>
      <c r="I397" s="3"/>
    </row>
    <row r="398" spans="6:9">
      <c r="F398" s="3"/>
      <c r="G398" s="3"/>
      <c r="H398" s="3"/>
      <c r="I398" s="3"/>
    </row>
    <row r="399" spans="6:9">
      <c r="F399" s="3"/>
      <c r="G399" s="3"/>
      <c r="H399" s="3"/>
      <c r="I399" s="3"/>
    </row>
    <row r="400" spans="6:9">
      <c r="F400" s="3"/>
      <c r="G400" s="3"/>
      <c r="H400" s="3"/>
      <c r="I400" s="3"/>
    </row>
    <row r="401" spans="6:9">
      <c r="F401" s="3"/>
      <c r="G401" s="3"/>
      <c r="H401" s="3"/>
      <c r="I401" s="3"/>
    </row>
    <row r="402" spans="6:9">
      <c r="F402" s="3"/>
      <c r="G402" s="3"/>
      <c r="H402" s="3"/>
      <c r="I402" s="3"/>
    </row>
    <row r="403" spans="6:9">
      <c r="F403" s="3"/>
      <c r="G403" s="3"/>
      <c r="H403" s="3"/>
      <c r="I403" s="3"/>
    </row>
    <row r="404" spans="6:9">
      <c r="F404" s="3"/>
      <c r="G404" s="3"/>
      <c r="H404" s="3"/>
      <c r="I404" s="3"/>
    </row>
    <row r="405" spans="6:9">
      <c r="F405" s="3"/>
      <c r="G405" s="3"/>
      <c r="H405" s="3"/>
      <c r="I405" s="3"/>
    </row>
    <row r="406" spans="6:9">
      <c r="F406" s="3"/>
      <c r="G406" s="3"/>
      <c r="H406" s="3"/>
      <c r="I406" s="3"/>
    </row>
    <row r="407" spans="6:9">
      <c r="F407" s="3"/>
      <c r="G407" s="3"/>
      <c r="H407" s="3"/>
      <c r="I407" s="3"/>
    </row>
    <row r="408" spans="6:9">
      <c r="F408" s="3"/>
      <c r="G408" s="3"/>
      <c r="H408" s="3"/>
      <c r="I408" s="3"/>
    </row>
    <row r="409" spans="6:9">
      <c r="F409" s="3"/>
      <c r="G409" s="3"/>
      <c r="H409" s="3"/>
      <c r="I409" s="3"/>
    </row>
    <row r="410" spans="6:9">
      <c r="F410" s="3"/>
      <c r="G410" s="3"/>
      <c r="H410" s="3"/>
      <c r="I410" s="3"/>
    </row>
    <row r="411" spans="6:9">
      <c r="F411" s="3"/>
      <c r="G411" s="3"/>
      <c r="H411" s="3"/>
      <c r="I411" s="3"/>
    </row>
    <row r="412" spans="6:9">
      <c r="F412" s="3"/>
      <c r="G412" s="3"/>
      <c r="H412" s="3"/>
      <c r="I412" s="3"/>
    </row>
    <row r="413" spans="6:9">
      <c r="F413" s="3"/>
      <c r="G413" s="3"/>
      <c r="H413" s="3"/>
      <c r="I413" s="3"/>
    </row>
    <row r="414" spans="6:9">
      <c r="F414" s="3"/>
      <c r="G414" s="3"/>
      <c r="H414" s="3"/>
      <c r="I414" s="3"/>
    </row>
    <row r="415" spans="6:9">
      <c r="F415" s="3"/>
      <c r="G415" s="3"/>
      <c r="H415" s="3"/>
      <c r="I415" s="3"/>
    </row>
    <row r="416" spans="6:9">
      <c r="F416" s="3"/>
      <c r="G416" s="3"/>
      <c r="H416" s="3"/>
      <c r="I416" s="3"/>
    </row>
    <row r="417" spans="6:9">
      <c r="F417" s="3"/>
      <c r="G417" s="3"/>
      <c r="H417" s="3"/>
      <c r="I417" s="3"/>
    </row>
    <row r="418" spans="6:9">
      <c r="F418" s="3"/>
      <c r="G418" s="3"/>
      <c r="H418" s="3"/>
      <c r="I418" s="3"/>
    </row>
    <row r="419" spans="6:9">
      <c r="F419" s="3"/>
      <c r="G419" s="3"/>
      <c r="H419" s="3"/>
      <c r="I419" s="3"/>
    </row>
    <row r="420" spans="6:9">
      <c r="F420" s="3"/>
      <c r="G420" s="3"/>
      <c r="H420" s="3"/>
      <c r="I420" s="3"/>
    </row>
    <row r="421" spans="6:9">
      <c r="F421" s="3"/>
      <c r="G421" s="3"/>
      <c r="H421" s="3"/>
      <c r="I421" s="3"/>
    </row>
    <row r="422" spans="6:9">
      <c r="F422" s="3"/>
      <c r="G422" s="3"/>
      <c r="H422" s="3"/>
      <c r="I422" s="3"/>
    </row>
    <row r="423" spans="6:9">
      <c r="F423" s="3"/>
      <c r="G423" s="3"/>
      <c r="H423" s="3"/>
      <c r="I423" s="3"/>
    </row>
    <row r="424" spans="6:9">
      <c r="F424" s="3"/>
      <c r="G424" s="3"/>
      <c r="H424" s="3"/>
      <c r="I424" s="3"/>
    </row>
    <row r="425" spans="6:9">
      <c r="F425" s="3"/>
      <c r="G425" s="3"/>
      <c r="H425" s="3"/>
      <c r="I425" s="3"/>
    </row>
    <row r="426" spans="6:9">
      <c r="F426" s="3"/>
      <c r="G426" s="3"/>
      <c r="H426" s="3"/>
      <c r="I426" s="3"/>
    </row>
    <row r="427" spans="6:9">
      <c r="F427" s="3"/>
      <c r="G427" s="3"/>
      <c r="H427" s="3"/>
      <c r="I427" s="3"/>
    </row>
    <row r="428" spans="6:9">
      <c r="F428" s="3"/>
      <c r="G428" s="3"/>
      <c r="H428" s="3"/>
      <c r="I428" s="3"/>
    </row>
    <row r="429" spans="6:9">
      <c r="F429" s="3"/>
      <c r="G429" s="3"/>
      <c r="H429" s="3"/>
      <c r="I429" s="3"/>
    </row>
    <row r="430" spans="6:9">
      <c r="F430" s="3"/>
      <c r="G430" s="3"/>
      <c r="H430" s="3"/>
      <c r="I430" s="3"/>
    </row>
    <row r="431" spans="6:9">
      <c r="F431" s="3"/>
      <c r="G431" s="3"/>
      <c r="H431" s="3"/>
      <c r="I431" s="3"/>
    </row>
    <row r="432" spans="6:9">
      <c r="F432" s="3"/>
      <c r="G432" s="3"/>
      <c r="H432" s="3"/>
      <c r="I432" s="3"/>
    </row>
    <row r="433" spans="6:9">
      <c r="F433" s="3"/>
      <c r="G433" s="3"/>
      <c r="H433" s="3"/>
      <c r="I433" s="3"/>
    </row>
    <row r="434" spans="6:9">
      <c r="F434" s="3"/>
      <c r="G434" s="3"/>
      <c r="H434" s="3"/>
      <c r="I434" s="3"/>
    </row>
    <row r="435" spans="6:9">
      <c r="F435" s="3"/>
      <c r="G435" s="3"/>
      <c r="H435" s="3"/>
      <c r="I435" s="3"/>
    </row>
    <row r="436" spans="6:9">
      <c r="F436" s="3"/>
      <c r="G436" s="3"/>
      <c r="H436" s="3"/>
      <c r="I436" s="3"/>
    </row>
    <row r="437" spans="6:9">
      <c r="F437" s="3"/>
      <c r="G437" s="3"/>
      <c r="H437" s="3"/>
      <c r="I437" s="3"/>
    </row>
    <row r="438" spans="6:9">
      <c r="F438" s="3"/>
      <c r="G438" s="3"/>
      <c r="H438" s="3"/>
      <c r="I438" s="3"/>
    </row>
    <row r="439" spans="6:9">
      <c r="F439" s="3"/>
      <c r="G439" s="3"/>
      <c r="H439" s="3"/>
      <c r="I439" s="3"/>
    </row>
    <row r="440" spans="6:9">
      <c r="F440" s="3"/>
      <c r="G440" s="3"/>
      <c r="H440" s="3"/>
      <c r="I440" s="3"/>
    </row>
    <row r="441" spans="6:9">
      <c r="F441" s="3"/>
      <c r="G441" s="3"/>
      <c r="H441" s="3"/>
      <c r="I441" s="3"/>
    </row>
    <row r="442" spans="6:9">
      <c r="F442" s="3"/>
      <c r="G442" s="3"/>
      <c r="H442" s="3"/>
      <c r="I442" s="3"/>
    </row>
    <row r="443" spans="6:9">
      <c r="F443" s="3"/>
      <c r="G443" s="3"/>
      <c r="H443" s="3"/>
      <c r="I443" s="3"/>
    </row>
    <row r="444" spans="6:9">
      <c r="F444" s="3"/>
      <c r="G444" s="3"/>
      <c r="H444" s="3"/>
      <c r="I444" s="3"/>
    </row>
    <row r="445" spans="6:9">
      <c r="F445" s="3"/>
      <c r="G445" s="3"/>
      <c r="H445" s="3"/>
      <c r="I445" s="3"/>
    </row>
    <row r="446" spans="6:9">
      <c r="F446" s="3"/>
      <c r="G446" s="3"/>
      <c r="H446" s="3"/>
      <c r="I446" s="3"/>
    </row>
    <row r="447" spans="6:9">
      <c r="F447" s="3"/>
      <c r="G447" s="3"/>
      <c r="H447" s="3"/>
      <c r="I447" s="3"/>
    </row>
    <row r="448" spans="6:9">
      <c r="F448" s="3"/>
      <c r="G448" s="3"/>
      <c r="H448" s="3"/>
      <c r="I448" s="3"/>
    </row>
    <row r="449" spans="6:9">
      <c r="F449" s="3"/>
      <c r="G449" s="3"/>
      <c r="H449" s="3"/>
      <c r="I449" s="3"/>
    </row>
    <row r="450" spans="6:9">
      <c r="F450" s="3"/>
      <c r="G450" s="3"/>
      <c r="H450" s="3"/>
      <c r="I450" s="3"/>
    </row>
    <row r="451" spans="6:9">
      <c r="F451" s="3"/>
      <c r="G451" s="3"/>
      <c r="H451" s="3"/>
      <c r="I451" s="3"/>
    </row>
    <row r="452" spans="6:9">
      <c r="F452" s="3"/>
      <c r="G452" s="3"/>
      <c r="H452" s="3"/>
      <c r="I452" s="3"/>
    </row>
    <row r="453" spans="6:9">
      <c r="F453" s="3"/>
      <c r="G453" s="3"/>
      <c r="H453" s="3"/>
      <c r="I453" s="3"/>
    </row>
    <row r="454" spans="6:9">
      <c r="F454" s="3"/>
      <c r="G454" s="3"/>
      <c r="H454" s="3"/>
      <c r="I454" s="3"/>
    </row>
    <row r="455" spans="6:9">
      <c r="F455" s="3"/>
      <c r="G455" s="3"/>
      <c r="H455" s="3"/>
      <c r="I455" s="3"/>
    </row>
    <row r="456" spans="6:9">
      <c r="F456" s="3"/>
      <c r="G456" s="3"/>
      <c r="H456" s="3"/>
      <c r="I456" s="3"/>
    </row>
    <row r="457" spans="6:9">
      <c r="F457" s="3"/>
      <c r="G457" s="3"/>
      <c r="H457" s="3"/>
      <c r="I457" s="3"/>
    </row>
    <row r="458" spans="6:9">
      <c r="F458" s="3"/>
      <c r="G458" s="3"/>
      <c r="H458" s="3"/>
      <c r="I458" s="3"/>
    </row>
    <row r="459" spans="6:9">
      <c r="F459" s="3"/>
      <c r="G459" s="3"/>
      <c r="H459" s="3"/>
      <c r="I459" s="3"/>
    </row>
    <row r="460" spans="6:9">
      <c r="F460" s="3"/>
      <c r="G460" s="3"/>
      <c r="H460" s="3"/>
      <c r="I460" s="3"/>
    </row>
    <row r="461" spans="6:9">
      <c r="F461" s="3"/>
      <c r="G461" s="3"/>
      <c r="H461" s="3"/>
      <c r="I461" s="3"/>
    </row>
    <row r="462" spans="6:9">
      <c r="F462" s="3"/>
      <c r="G462" s="3"/>
      <c r="H462" s="3"/>
      <c r="I462" s="3"/>
    </row>
    <row r="463" spans="6:9">
      <c r="F463" s="3"/>
      <c r="G463" s="3"/>
      <c r="H463" s="3"/>
      <c r="I463" s="3"/>
    </row>
    <row r="464" spans="6:9">
      <c r="F464" s="3"/>
      <c r="G464" s="3"/>
      <c r="H464" s="3"/>
      <c r="I464" s="3"/>
    </row>
    <row r="465" spans="6:9">
      <c r="F465" s="3"/>
      <c r="G465" s="3"/>
      <c r="H465" s="3"/>
      <c r="I465" s="3"/>
    </row>
    <row r="466" spans="6:9">
      <c r="F466" s="3"/>
      <c r="G466" s="3"/>
      <c r="H466" s="3"/>
      <c r="I466" s="3"/>
    </row>
    <row r="467" spans="6:9">
      <c r="F467" s="3"/>
      <c r="G467" s="3"/>
      <c r="H467" s="3"/>
      <c r="I467" s="3"/>
    </row>
    <row r="468" spans="6:9">
      <c r="F468" s="3"/>
      <c r="G468" s="3"/>
      <c r="H468" s="3"/>
      <c r="I468" s="3"/>
    </row>
    <row r="469" spans="6:9">
      <c r="F469" s="3"/>
      <c r="G469" s="3"/>
      <c r="H469" s="3"/>
      <c r="I469" s="3"/>
    </row>
    <row r="470" spans="6:9">
      <c r="F470" s="3"/>
      <c r="G470" s="3"/>
      <c r="H470" s="3"/>
      <c r="I470" s="3"/>
    </row>
    <row r="471" spans="6:9">
      <c r="F471" s="3"/>
      <c r="G471" s="3"/>
      <c r="H471" s="3"/>
      <c r="I471" s="3"/>
    </row>
    <row r="472" spans="6:9">
      <c r="F472" s="3"/>
      <c r="G472" s="3"/>
      <c r="H472" s="3"/>
      <c r="I472" s="3"/>
    </row>
    <row r="473" spans="6:9">
      <c r="F473" s="3"/>
      <c r="G473" s="3"/>
      <c r="H473" s="3"/>
      <c r="I473" s="3"/>
    </row>
    <row r="474" spans="6:9">
      <c r="F474" s="3"/>
      <c r="G474" s="3"/>
      <c r="H474" s="3"/>
      <c r="I474" s="3"/>
    </row>
    <row r="475" spans="6:9">
      <c r="F475" s="3"/>
      <c r="G475" s="3"/>
      <c r="H475" s="3"/>
      <c r="I475" s="3"/>
    </row>
    <row r="476" spans="6:9">
      <c r="F476" s="3"/>
      <c r="G476" s="3"/>
      <c r="H476" s="3"/>
      <c r="I476" s="3"/>
    </row>
    <row r="477" spans="6:9">
      <c r="F477" s="3"/>
      <c r="G477" s="3"/>
      <c r="H477" s="3"/>
      <c r="I477" s="3"/>
    </row>
    <row r="478" spans="6:9">
      <c r="F478" s="3"/>
      <c r="G478" s="3"/>
      <c r="H478" s="3"/>
      <c r="I478" s="3"/>
    </row>
    <row r="479" spans="6:9">
      <c r="F479" s="3"/>
      <c r="G479" s="3"/>
      <c r="H479" s="3"/>
      <c r="I479" s="3"/>
    </row>
    <row r="480" spans="6:9">
      <c r="F480" s="3"/>
      <c r="G480" s="3"/>
      <c r="H480" s="3"/>
      <c r="I480" s="3"/>
    </row>
    <row r="481" spans="6:9">
      <c r="F481" s="3"/>
      <c r="G481" s="3"/>
      <c r="H481" s="3"/>
      <c r="I481" s="3"/>
    </row>
    <row r="482" spans="6:9">
      <c r="F482" s="3"/>
      <c r="G482" s="3"/>
      <c r="H482" s="3"/>
      <c r="I482" s="3"/>
    </row>
    <row r="483" spans="6:9">
      <c r="F483" s="3"/>
      <c r="G483" s="3"/>
      <c r="H483" s="3"/>
      <c r="I483" s="3"/>
    </row>
    <row r="484" spans="6:9">
      <c r="F484" s="3"/>
      <c r="G484" s="3"/>
      <c r="H484" s="3"/>
      <c r="I484" s="3"/>
    </row>
    <row r="485" spans="6:9">
      <c r="F485" s="3"/>
      <c r="G485" s="3"/>
      <c r="H485" s="3"/>
      <c r="I485" s="3"/>
    </row>
    <row r="486" spans="6:9">
      <c r="F486" s="3"/>
      <c r="G486" s="3"/>
      <c r="H486" s="3"/>
      <c r="I486" s="3"/>
    </row>
    <row r="487" spans="6:9">
      <c r="F487" s="3"/>
      <c r="G487" s="3"/>
      <c r="H487" s="3"/>
      <c r="I487" s="3"/>
    </row>
    <row r="488" spans="6:9">
      <c r="F488" s="3"/>
      <c r="G488" s="3"/>
      <c r="H488" s="3"/>
      <c r="I488" s="3"/>
    </row>
    <row r="489" spans="6:9">
      <c r="F489" s="3"/>
      <c r="G489" s="3"/>
      <c r="H489" s="3"/>
      <c r="I489" s="3"/>
    </row>
    <row r="490" spans="6:9">
      <c r="F490" s="3"/>
      <c r="G490" s="3"/>
      <c r="H490" s="3"/>
      <c r="I490" s="3"/>
    </row>
    <row r="491" spans="6:9">
      <c r="F491" s="3"/>
      <c r="G491" s="3"/>
      <c r="H491" s="3"/>
      <c r="I491" s="3"/>
    </row>
    <row r="492" spans="6:9">
      <c r="F492" s="3"/>
      <c r="G492" s="3"/>
      <c r="H492" s="3"/>
      <c r="I492" s="3"/>
    </row>
    <row r="493" spans="6:9">
      <c r="F493" s="3"/>
      <c r="G493" s="3"/>
      <c r="H493" s="3"/>
      <c r="I493" s="3"/>
    </row>
    <row r="494" spans="6:9">
      <c r="F494" s="3"/>
      <c r="G494" s="3"/>
      <c r="H494" s="3"/>
      <c r="I494" s="3"/>
    </row>
    <row r="495" spans="6:9">
      <c r="F495" s="3"/>
      <c r="G495" s="3"/>
      <c r="H495" s="3"/>
      <c r="I495" s="3"/>
    </row>
    <row r="496" spans="6:9">
      <c r="F496" s="3"/>
      <c r="G496" s="3"/>
      <c r="H496" s="3"/>
      <c r="I496" s="3"/>
    </row>
    <row r="497" spans="6:9">
      <c r="F497" s="3"/>
      <c r="G497" s="3"/>
      <c r="H497" s="3"/>
      <c r="I497" s="3"/>
    </row>
    <row r="498" spans="6:9">
      <c r="F498" s="3"/>
      <c r="G498" s="3"/>
      <c r="H498" s="3"/>
      <c r="I498" s="3"/>
    </row>
    <row r="499" spans="6:9">
      <c r="F499" s="3"/>
      <c r="G499" s="3"/>
      <c r="H499" s="3"/>
      <c r="I499" s="3"/>
    </row>
    <row r="500" spans="6:9">
      <c r="F500" s="3"/>
      <c r="G500" s="3"/>
      <c r="H500" s="3"/>
      <c r="I500" s="3"/>
    </row>
    <row r="501" spans="6:9">
      <c r="F501" s="3"/>
      <c r="G501" s="3"/>
      <c r="H501" s="3"/>
      <c r="I501" s="3"/>
    </row>
    <row r="502" spans="6:9">
      <c r="F502" s="3"/>
      <c r="G502" s="3"/>
      <c r="H502" s="3"/>
      <c r="I502" s="3"/>
    </row>
    <row r="503" spans="6:9">
      <c r="F503" s="3"/>
      <c r="G503" s="3"/>
      <c r="H503" s="3"/>
      <c r="I503" s="3"/>
    </row>
    <row r="504" spans="6:9">
      <c r="F504" s="3"/>
      <c r="G504" s="3"/>
      <c r="H504" s="3"/>
      <c r="I504" s="3"/>
    </row>
    <row r="505" spans="6:9">
      <c r="F505" s="3"/>
      <c r="G505" s="3"/>
      <c r="H505" s="3"/>
      <c r="I505" s="3"/>
    </row>
    <row r="506" spans="6:9">
      <c r="F506" s="3"/>
      <c r="G506" s="3"/>
      <c r="H506" s="3"/>
      <c r="I506" s="3"/>
    </row>
    <row r="507" spans="6:9">
      <c r="F507" s="3"/>
      <c r="G507" s="3"/>
      <c r="H507" s="3"/>
      <c r="I507" s="3"/>
    </row>
    <row r="508" spans="6:9">
      <c r="F508" s="3"/>
      <c r="G508" s="3"/>
      <c r="H508" s="3"/>
      <c r="I508" s="3"/>
    </row>
    <row r="509" spans="6:9">
      <c r="F509" s="3"/>
      <c r="G509" s="3"/>
      <c r="H509" s="3"/>
      <c r="I509" s="3"/>
    </row>
    <row r="510" spans="6:9">
      <c r="F510" s="3"/>
      <c r="G510" s="3"/>
      <c r="H510" s="3"/>
      <c r="I510" s="3"/>
    </row>
    <row r="511" spans="6:9">
      <c r="F511" s="3"/>
      <c r="G511" s="3"/>
      <c r="H511" s="3"/>
      <c r="I511" s="3"/>
    </row>
    <row r="512" spans="6:9">
      <c r="F512" s="3"/>
      <c r="G512" s="3"/>
      <c r="H512" s="3"/>
      <c r="I512" s="3"/>
    </row>
    <row r="513" spans="6:9">
      <c r="F513" s="3"/>
      <c r="G513" s="3"/>
      <c r="H513" s="3"/>
      <c r="I513" s="3"/>
    </row>
    <row r="514" spans="6:9">
      <c r="F514" s="3"/>
      <c r="G514" s="3"/>
      <c r="H514" s="3"/>
      <c r="I514" s="3"/>
    </row>
    <row r="515" spans="6:9">
      <c r="F515" s="3"/>
      <c r="G515" s="3"/>
      <c r="H515" s="3"/>
      <c r="I515" s="3"/>
    </row>
    <row r="516" spans="6:9">
      <c r="F516" s="3"/>
      <c r="G516" s="3"/>
      <c r="H516" s="3"/>
      <c r="I516" s="3"/>
    </row>
    <row r="517" spans="6:9">
      <c r="F517" s="3"/>
      <c r="G517" s="3"/>
      <c r="H517" s="3"/>
      <c r="I517" s="3"/>
    </row>
    <row r="518" spans="6:9">
      <c r="F518" s="3"/>
      <c r="G518" s="3"/>
      <c r="H518" s="3"/>
      <c r="I518" s="3"/>
    </row>
    <row r="519" spans="6:9">
      <c r="F519" s="3"/>
      <c r="G519" s="3"/>
      <c r="H519" s="3"/>
      <c r="I519" s="3"/>
    </row>
    <row r="520" spans="6:9">
      <c r="F520" s="3"/>
      <c r="G520" s="3"/>
      <c r="H520" s="3"/>
      <c r="I520" s="3"/>
    </row>
    <row r="521" spans="6:9">
      <c r="F521" s="3"/>
      <c r="G521" s="3"/>
      <c r="H521" s="3"/>
      <c r="I521" s="3"/>
    </row>
    <row r="522" spans="6:9">
      <c r="F522" s="3"/>
      <c r="G522" s="3"/>
      <c r="H522" s="3"/>
      <c r="I522" s="3"/>
    </row>
    <row r="523" spans="6:9">
      <c r="F523" s="3"/>
      <c r="G523" s="3"/>
      <c r="H523" s="3"/>
      <c r="I523" s="3"/>
    </row>
    <row r="524" spans="6:9">
      <c r="F524" s="3"/>
      <c r="G524" s="3"/>
      <c r="H524" s="3"/>
      <c r="I524" s="3"/>
    </row>
    <row r="525" spans="6:9">
      <c r="F525" s="3"/>
      <c r="G525" s="3"/>
      <c r="H525" s="3"/>
      <c r="I525" s="3"/>
    </row>
    <row r="526" spans="6:9">
      <c r="F526" s="3"/>
      <c r="G526" s="3"/>
      <c r="H526" s="3"/>
      <c r="I526" s="3"/>
    </row>
    <row r="527" spans="6:9">
      <c r="F527" s="3"/>
      <c r="G527" s="3"/>
      <c r="H527" s="3"/>
      <c r="I527" s="3"/>
    </row>
    <row r="528" spans="6:9">
      <c r="F528" s="3"/>
      <c r="G528" s="3"/>
      <c r="H528" s="3"/>
      <c r="I528" s="3"/>
    </row>
    <row r="529" spans="6:9">
      <c r="F529" s="3"/>
      <c r="G529" s="3"/>
      <c r="H529" s="3"/>
      <c r="I529" s="3"/>
    </row>
    <row r="530" spans="6:9">
      <c r="F530" s="3"/>
      <c r="G530" s="3"/>
      <c r="H530" s="3"/>
      <c r="I530" s="3"/>
    </row>
    <row r="531" spans="6:9">
      <c r="F531" s="3"/>
      <c r="G531" s="3"/>
      <c r="H531" s="3"/>
      <c r="I531" s="3"/>
    </row>
    <row r="532" spans="6:9">
      <c r="F532" s="3"/>
      <c r="G532" s="3"/>
      <c r="H532" s="3"/>
      <c r="I532" s="3"/>
    </row>
    <row r="533" spans="6:9">
      <c r="F533" s="3"/>
      <c r="G533" s="3"/>
      <c r="H533" s="3"/>
      <c r="I533" s="3"/>
    </row>
    <row r="534" spans="6:9">
      <c r="F534" s="3"/>
      <c r="G534" s="3"/>
      <c r="H534" s="3"/>
      <c r="I534" s="3"/>
    </row>
    <row r="535" spans="6:9">
      <c r="F535" s="3"/>
      <c r="G535" s="3"/>
      <c r="H535" s="3"/>
      <c r="I535" s="3"/>
    </row>
    <row r="536" spans="6:9">
      <c r="F536" s="3"/>
      <c r="G536" s="3"/>
      <c r="H536" s="3"/>
      <c r="I536" s="3"/>
    </row>
    <row r="537" spans="6:9">
      <c r="F537" s="3"/>
      <c r="G537" s="3"/>
      <c r="H537" s="3"/>
      <c r="I537" s="3"/>
    </row>
    <row r="538" spans="6:9">
      <c r="F538" s="3"/>
      <c r="G538" s="3"/>
      <c r="H538" s="3"/>
      <c r="I538" s="3"/>
    </row>
    <row r="539" spans="6:9">
      <c r="F539" s="3"/>
      <c r="G539" s="3"/>
      <c r="H539" s="3"/>
      <c r="I539" s="3"/>
    </row>
    <row r="540" spans="6:9">
      <c r="F540" s="3"/>
      <c r="G540" s="3"/>
      <c r="H540" s="3"/>
      <c r="I540" s="3"/>
    </row>
    <row r="541" spans="6:9">
      <c r="F541" s="3"/>
      <c r="G541" s="3"/>
      <c r="H541" s="3"/>
      <c r="I541" s="3"/>
    </row>
    <row r="542" spans="6:9">
      <c r="F542" s="3"/>
      <c r="G542" s="3"/>
      <c r="H542" s="3"/>
      <c r="I542" s="3"/>
    </row>
    <row r="543" spans="6:9">
      <c r="F543" s="3"/>
      <c r="G543" s="3"/>
      <c r="H543" s="3"/>
      <c r="I543" s="3"/>
    </row>
    <row r="544" spans="6:9">
      <c r="F544" s="3"/>
      <c r="G544" s="3"/>
      <c r="H544" s="3"/>
      <c r="I544" s="3"/>
    </row>
    <row r="545" spans="6:9">
      <c r="F545" s="3"/>
      <c r="G545" s="3"/>
      <c r="H545" s="3"/>
      <c r="I545" s="3"/>
    </row>
    <row r="546" spans="6:9">
      <c r="F546" s="3"/>
      <c r="G546" s="3"/>
      <c r="H546" s="3"/>
      <c r="I546" s="3"/>
    </row>
    <row r="547" spans="6:9">
      <c r="F547" s="3"/>
      <c r="G547" s="3"/>
      <c r="H547" s="3"/>
      <c r="I547" s="3"/>
    </row>
    <row r="548" spans="6:9">
      <c r="F548" s="3"/>
      <c r="G548" s="3"/>
      <c r="H548" s="3"/>
      <c r="I548" s="3"/>
    </row>
    <row r="549" spans="6:9">
      <c r="F549" s="3"/>
      <c r="G549" s="3"/>
      <c r="H549" s="3"/>
      <c r="I549" s="3"/>
    </row>
    <row r="550" spans="6:9">
      <c r="F550" s="3"/>
      <c r="G550" s="3"/>
      <c r="H550" s="3"/>
      <c r="I550" s="3"/>
    </row>
    <row r="551" spans="6:9">
      <c r="F551" s="3"/>
      <c r="G551" s="3"/>
      <c r="H551" s="3"/>
      <c r="I551" s="3"/>
    </row>
    <row r="552" spans="6:9">
      <c r="F552" s="3"/>
      <c r="G552" s="3"/>
      <c r="H552" s="3"/>
      <c r="I552" s="3"/>
    </row>
    <row r="553" spans="6:9">
      <c r="F553" s="3"/>
      <c r="G553" s="3"/>
      <c r="H553" s="3"/>
      <c r="I553" s="3"/>
    </row>
    <row r="554" spans="6:9">
      <c r="F554" s="3"/>
      <c r="G554" s="3"/>
      <c r="H554" s="3"/>
      <c r="I554" s="3"/>
    </row>
    <row r="555" spans="6:9">
      <c r="F555" s="3"/>
      <c r="G555" s="3"/>
      <c r="H555" s="3"/>
      <c r="I555" s="3"/>
    </row>
    <row r="556" spans="6:9">
      <c r="F556" s="3"/>
      <c r="G556" s="3"/>
      <c r="H556" s="3"/>
      <c r="I556" s="3"/>
    </row>
    <row r="557" spans="6:9">
      <c r="F557" s="3"/>
      <c r="G557" s="3"/>
      <c r="H557" s="3"/>
      <c r="I557" s="3"/>
    </row>
    <row r="558" spans="6:9">
      <c r="F558" s="3"/>
      <c r="G558" s="3"/>
      <c r="H558" s="3"/>
      <c r="I558" s="3"/>
    </row>
    <row r="559" spans="6:9">
      <c r="F559" s="3"/>
      <c r="G559" s="3"/>
      <c r="H559" s="3"/>
      <c r="I559" s="3"/>
    </row>
    <row r="560" spans="6:9">
      <c r="F560" s="3"/>
      <c r="G560" s="3"/>
      <c r="H560" s="3"/>
      <c r="I560" s="3"/>
    </row>
    <row r="561" spans="6:9">
      <c r="F561" s="3"/>
      <c r="G561" s="3"/>
      <c r="H561" s="3"/>
      <c r="I561" s="3"/>
    </row>
    <row r="562" spans="6:9">
      <c r="F562" s="3"/>
      <c r="G562" s="3"/>
      <c r="H562" s="3"/>
      <c r="I562" s="3"/>
    </row>
    <row r="563" spans="6:9">
      <c r="F563" s="3"/>
      <c r="G563" s="3"/>
      <c r="H563" s="3"/>
      <c r="I563" s="3"/>
    </row>
    <row r="564" spans="6:9">
      <c r="F564" s="3"/>
      <c r="G564" s="3"/>
      <c r="H564" s="3"/>
      <c r="I564" s="3"/>
    </row>
    <row r="565" spans="6:9">
      <c r="F565" s="3"/>
      <c r="G565" s="3"/>
      <c r="H565" s="3"/>
      <c r="I565" s="3"/>
    </row>
    <row r="566" spans="6:9">
      <c r="F566" s="3"/>
      <c r="G566" s="3"/>
      <c r="H566" s="3"/>
      <c r="I566" s="3"/>
    </row>
    <row r="567" spans="6:9">
      <c r="F567" s="3"/>
      <c r="G567" s="3"/>
      <c r="H567" s="3"/>
      <c r="I567" s="3"/>
    </row>
    <row r="568" spans="6:9">
      <c r="F568" s="3"/>
      <c r="G568" s="3"/>
      <c r="H568" s="3"/>
      <c r="I568" s="3"/>
    </row>
    <row r="569" spans="6:9">
      <c r="F569" s="3"/>
      <c r="G569" s="3"/>
      <c r="H569" s="3"/>
      <c r="I569" s="3"/>
    </row>
    <row r="570" spans="6:9">
      <c r="F570" s="3"/>
      <c r="G570" s="3"/>
      <c r="H570" s="3"/>
      <c r="I570" s="3"/>
    </row>
    <row r="571" spans="6:9">
      <c r="F571" s="3"/>
      <c r="G571" s="3"/>
      <c r="H571" s="3"/>
      <c r="I571" s="3"/>
    </row>
    <row r="572" spans="6:9">
      <c r="F572" s="3"/>
      <c r="G572" s="3"/>
      <c r="H572" s="3"/>
      <c r="I572" s="3"/>
    </row>
    <row r="573" spans="6:9">
      <c r="F573" s="3"/>
      <c r="G573" s="3"/>
      <c r="H573" s="3"/>
      <c r="I573" s="3"/>
    </row>
    <row r="574" spans="6:9">
      <c r="F574" s="3"/>
      <c r="G574" s="3"/>
      <c r="H574" s="3"/>
      <c r="I574" s="3"/>
    </row>
    <row r="575" spans="6:9">
      <c r="F575" s="3"/>
      <c r="G575" s="3"/>
      <c r="H575" s="3"/>
      <c r="I575" s="3"/>
    </row>
    <row r="576" spans="6:9">
      <c r="F576" s="3"/>
      <c r="G576" s="3"/>
      <c r="H576" s="3"/>
      <c r="I576" s="3"/>
    </row>
    <row r="577" spans="6:9">
      <c r="F577" s="3"/>
      <c r="G577" s="3"/>
      <c r="H577" s="3"/>
      <c r="I577" s="3"/>
    </row>
    <row r="578" spans="6:9">
      <c r="F578" s="3"/>
      <c r="G578" s="3"/>
      <c r="H578" s="3"/>
      <c r="I578" s="3"/>
    </row>
    <row r="579" spans="6:9">
      <c r="F579" s="3"/>
      <c r="G579" s="3"/>
      <c r="H579" s="3"/>
      <c r="I579" s="3"/>
    </row>
    <row r="580" spans="6:9">
      <c r="F580" s="3"/>
      <c r="G580" s="3"/>
      <c r="H580" s="3"/>
      <c r="I580" s="3"/>
    </row>
    <row r="581" spans="6:9">
      <c r="F581" s="3"/>
      <c r="G581" s="3"/>
      <c r="H581" s="3"/>
      <c r="I581" s="3"/>
    </row>
    <row r="582" spans="6:9">
      <c r="F582" s="3"/>
      <c r="G582" s="3"/>
      <c r="H582" s="3"/>
      <c r="I582" s="3"/>
    </row>
    <row r="583" spans="6:9">
      <c r="F583" s="3"/>
      <c r="G583" s="3"/>
      <c r="H583" s="3"/>
      <c r="I583" s="3"/>
    </row>
    <row r="584" spans="6:9">
      <c r="F584" s="3"/>
      <c r="G584" s="3"/>
      <c r="H584" s="3"/>
      <c r="I584" s="3"/>
    </row>
    <row r="585" spans="6:9">
      <c r="F585" s="3"/>
      <c r="G585" s="3"/>
      <c r="H585" s="3"/>
      <c r="I585" s="3"/>
    </row>
    <row r="586" spans="6:9">
      <c r="F586" s="3"/>
      <c r="G586" s="3"/>
      <c r="H586" s="3"/>
      <c r="I586" s="3"/>
    </row>
    <row r="587" spans="6:9">
      <c r="F587" s="3"/>
      <c r="G587" s="3"/>
      <c r="H587" s="3"/>
      <c r="I587" s="3"/>
    </row>
    <row r="588" spans="6:9">
      <c r="F588" s="3"/>
      <c r="G588" s="3"/>
      <c r="H588" s="3"/>
      <c r="I588" s="3"/>
    </row>
    <row r="589" spans="6:9">
      <c r="F589" s="3"/>
      <c r="G589" s="3"/>
      <c r="H589" s="3"/>
      <c r="I589" s="3"/>
    </row>
    <row r="590" spans="6:9">
      <c r="F590" s="3"/>
      <c r="G590" s="3"/>
      <c r="H590" s="3"/>
      <c r="I590" s="3"/>
    </row>
    <row r="591" spans="6:9">
      <c r="F591" s="3"/>
      <c r="G591" s="3"/>
      <c r="H591" s="3"/>
      <c r="I591" s="3"/>
    </row>
    <row r="592" spans="6:9">
      <c r="F592" s="3"/>
      <c r="G592" s="3"/>
      <c r="H592" s="3"/>
      <c r="I592" s="3"/>
    </row>
    <row r="593" spans="6:9">
      <c r="F593" s="3"/>
      <c r="G593" s="3"/>
      <c r="H593" s="3"/>
      <c r="I593" s="3"/>
    </row>
    <row r="594" spans="6:9">
      <c r="F594" s="3"/>
      <c r="G594" s="3"/>
      <c r="H594" s="3"/>
      <c r="I594" s="3"/>
    </row>
    <row r="595" spans="6:9">
      <c r="F595" s="3"/>
      <c r="G595" s="3"/>
      <c r="H595" s="3"/>
      <c r="I595" s="3"/>
    </row>
    <row r="596" spans="6:9">
      <c r="F596" s="3"/>
      <c r="G596" s="3"/>
      <c r="H596" s="3"/>
      <c r="I596" s="3"/>
    </row>
    <row r="597" spans="6:9">
      <c r="F597" s="3"/>
      <c r="G597" s="3"/>
      <c r="H597" s="3"/>
      <c r="I597" s="3"/>
    </row>
    <row r="598" spans="6:9">
      <c r="F598" s="3"/>
      <c r="G598" s="3"/>
      <c r="H598" s="3"/>
      <c r="I598" s="3"/>
    </row>
    <row r="599" spans="6:9">
      <c r="F599" s="3"/>
      <c r="G599" s="3"/>
      <c r="H599" s="3"/>
      <c r="I599" s="3"/>
    </row>
    <row r="600" spans="6:9">
      <c r="F600" s="3"/>
      <c r="G600" s="3"/>
      <c r="H600" s="3"/>
      <c r="I600" s="3"/>
    </row>
    <row r="601" spans="6:9">
      <c r="F601" s="3"/>
      <c r="G601" s="3"/>
      <c r="H601" s="3"/>
      <c r="I601" s="3"/>
    </row>
    <row r="602" spans="6:9">
      <c r="F602" s="3"/>
      <c r="G602" s="3"/>
      <c r="H602" s="3"/>
      <c r="I602" s="3"/>
    </row>
    <row r="603" spans="6:9">
      <c r="F603" s="3"/>
      <c r="G603" s="3"/>
      <c r="H603" s="3"/>
      <c r="I603" s="3"/>
    </row>
    <row r="604" spans="6:9">
      <c r="F604" s="3"/>
      <c r="G604" s="3"/>
      <c r="H604" s="3"/>
      <c r="I604" s="3"/>
    </row>
    <row r="605" spans="6:9">
      <c r="F605" s="3"/>
      <c r="G605" s="3"/>
      <c r="H605" s="3"/>
      <c r="I605" s="3"/>
    </row>
    <row r="606" spans="6:9">
      <c r="F606" s="3"/>
      <c r="G606" s="3"/>
      <c r="H606" s="3"/>
      <c r="I606" s="3"/>
    </row>
    <row r="607" spans="6:9">
      <c r="F607" s="3"/>
      <c r="G607" s="3"/>
      <c r="H607" s="3"/>
      <c r="I607" s="3"/>
    </row>
    <row r="608" spans="6:9">
      <c r="F608" s="3"/>
      <c r="G608" s="3"/>
      <c r="H608" s="3"/>
      <c r="I608" s="3"/>
    </row>
    <row r="609" spans="6:9">
      <c r="F609" s="3"/>
      <c r="G609" s="3"/>
      <c r="H609" s="3"/>
      <c r="I609" s="3"/>
    </row>
    <row r="610" spans="6:9">
      <c r="F610" s="3"/>
      <c r="G610" s="3"/>
      <c r="H610" s="3"/>
      <c r="I610" s="3"/>
    </row>
    <row r="611" spans="6:9">
      <c r="F611" s="3"/>
      <c r="G611" s="3"/>
      <c r="H611" s="3"/>
      <c r="I611" s="3"/>
    </row>
    <row r="612" spans="6:9">
      <c r="F612" s="3"/>
      <c r="G612" s="3"/>
      <c r="H612" s="3"/>
      <c r="I612" s="3"/>
    </row>
    <row r="613" spans="6:9">
      <c r="F613" s="3"/>
      <c r="G613" s="3"/>
      <c r="H613" s="3"/>
      <c r="I613" s="3"/>
    </row>
    <row r="614" spans="6:9">
      <c r="F614" s="3"/>
      <c r="G614" s="3"/>
      <c r="H614" s="3"/>
      <c r="I614" s="3"/>
    </row>
    <row r="615" spans="6:9">
      <c r="F615" s="3"/>
      <c r="G615" s="3"/>
      <c r="H615" s="3"/>
      <c r="I615" s="3"/>
    </row>
    <row r="616" spans="6:9">
      <c r="F616" s="3"/>
      <c r="G616" s="3"/>
      <c r="H616" s="3"/>
      <c r="I616" s="3"/>
    </row>
    <row r="617" spans="6:9">
      <c r="F617" s="3"/>
      <c r="G617" s="3"/>
      <c r="H617" s="3"/>
      <c r="I617" s="3"/>
    </row>
    <row r="618" spans="6:9">
      <c r="F618" s="3"/>
      <c r="G618" s="3"/>
      <c r="H618" s="3"/>
      <c r="I618" s="3"/>
    </row>
    <row r="619" spans="6:9">
      <c r="F619" s="3"/>
      <c r="G619" s="3"/>
      <c r="H619" s="3"/>
      <c r="I619" s="3"/>
    </row>
    <row r="620" spans="6:9">
      <c r="F620" s="3"/>
      <c r="G620" s="3"/>
      <c r="H620" s="3"/>
      <c r="I620" s="3"/>
    </row>
    <row r="621" spans="6:9">
      <c r="F621" s="3"/>
      <c r="G621" s="3"/>
      <c r="H621" s="3"/>
      <c r="I621" s="3"/>
    </row>
    <row r="622" spans="6:9">
      <c r="F622" s="3"/>
      <c r="G622" s="3"/>
      <c r="H622" s="3"/>
      <c r="I622" s="3"/>
    </row>
    <row r="623" spans="6:9">
      <c r="F623" s="3"/>
      <c r="G623" s="3"/>
      <c r="H623" s="3"/>
      <c r="I623" s="3"/>
    </row>
    <row r="624" spans="6:9">
      <c r="F624" s="3"/>
      <c r="G624" s="3"/>
      <c r="H624" s="3"/>
      <c r="I624" s="3"/>
    </row>
    <row r="625" spans="6:9">
      <c r="F625" s="3"/>
      <c r="G625" s="3"/>
      <c r="H625" s="3"/>
      <c r="I625" s="3"/>
    </row>
    <row r="626" spans="6:9">
      <c r="F626" s="3"/>
      <c r="G626" s="3"/>
      <c r="H626" s="3"/>
      <c r="I626" s="3"/>
    </row>
    <row r="627" spans="6:9">
      <c r="F627" s="3"/>
      <c r="G627" s="3"/>
      <c r="H627" s="3"/>
      <c r="I627" s="3"/>
    </row>
    <row r="628" spans="6:9">
      <c r="F628" s="3"/>
      <c r="G628" s="3"/>
      <c r="H628" s="3"/>
      <c r="I628" s="3"/>
    </row>
    <row r="629" spans="6:9">
      <c r="F629" s="3"/>
      <c r="G629" s="3"/>
      <c r="H629" s="3"/>
      <c r="I629" s="3"/>
    </row>
    <row r="630" spans="6:9">
      <c r="F630" s="3"/>
      <c r="G630" s="3"/>
      <c r="H630" s="3"/>
      <c r="I630" s="3"/>
    </row>
    <row r="631" spans="6:9">
      <c r="F631" s="3"/>
      <c r="G631" s="3"/>
      <c r="H631" s="3"/>
      <c r="I631" s="3"/>
    </row>
    <row r="632" spans="6:9">
      <c r="F632" s="3"/>
      <c r="G632" s="3"/>
      <c r="H632" s="3"/>
      <c r="I632" s="3"/>
    </row>
    <row r="633" spans="6:9">
      <c r="F633" s="3"/>
      <c r="G633" s="3"/>
      <c r="H633" s="3"/>
      <c r="I633" s="3"/>
    </row>
    <row r="634" spans="6:9">
      <c r="F634" s="3"/>
      <c r="G634" s="3"/>
      <c r="H634" s="3"/>
      <c r="I634" s="3"/>
    </row>
    <row r="635" spans="6:9">
      <c r="F635" s="3"/>
      <c r="G635" s="3"/>
      <c r="H635" s="3"/>
      <c r="I635" s="3"/>
    </row>
    <row r="636" spans="6:9">
      <c r="F636" s="3"/>
      <c r="G636" s="3"/>
      <c r="H636" s="3"/>
      <c r="I636" s="3"/>
    </row>
    <row r="637" spans="6:9">
      <c r="F637" s="3"/>
      <c r="G637" s="3"/>
      <c r="H637" s="3"/>
      <c r="I637" s="3"/>
    </row>
    <row r="638" spans="6:9">
      <c r="F638" s="3"/>
      <c r="G638" s="3"/>
      <c r="H638" s="3"/>
      <c r="I638" s="3"/>
    </row>
    <row r="639" spans="6:9">
      <c r="F639" s="3"/>
      <c r="G639" s="3"/>
      <c r="H639" s="3"/>
      <c r="I639" s="3"/>
    </row>
    <row r="640" spans="6:9">
      <c r="F640" s="3"/>
      <c r="G640" s="3"/>
      <c r="H640" s="3"/>
      <c r="I640" s="3"/>
    </row>
    <row r="641" spans="6:9">
      <c r="F641" s="3"/>
      <c r="G641" s="3"/>
      <c r="H641" s="3"/>
      <c r="I641" s="3"/>
    </row>
    <row r="642" spans="6:9">
      <c r="F642" s="3"/>
      <c r="G642" s="3"/>
      <c r="H642" s="3"/>
      <c r="I642" s="3"/>
    </row>
    <row r="643" spans="6:9">
      <c r="F643" s="3"/>
      <c r="G643" s="3"/>
      <c r="H643" s="3"/>
      <c r="I643" s="3"/>
    </row>
    <row r="644" spans="6:9">
      <c r="F644" s="3"/>
      <c r="G644" s="3"/>
      <c r="H644" s="3"/>
      <c r="I644" s="3"/>
    </row>
    <row r="645" spans="6:9">
      <c r="F645" s="3"/>
      <c r="G645" s="3"/>
      <c r="H645" s="3"/>
      <c r="I645" s="3"/>
    </row>
    <row r="646" spans="6:9">
      <c r="F646" s="3"/>
      <c r="G646" s="3"/>
      <c r="H646" s="3"/>
      <c r="I646" s="3"/>
    </row>
    <row r="647" spans="6:9">
      <c r="F647" s="3"/>
      <c r="G647" s="3"/>
      <c r="H647" s="3"/>
      <c r="I647" s="3"/>
    </row>
    <row r="648" spans="6:9">
      <c r="F648" s="3"/>
      <c r="G648" s="3"/>
      <c r="H648" s="3"/>
      <c r="I648" s="3"/>
    </row>
    <row r="649" spans="6:9">
      <c r="F649" s="3"/>
      <c r="G649" s="3"/>
      <c r="H649" s="3"/>
      <c r="I649" s="3"/>
    </row>
    <row r="650" spans="6:9">
      <c r="F650" s="3"/>
      <c r="G650" s="3"/>
      <c r="H650" s="3"/>
      <c r="I650" s="3"/>
    </row>
    <row r="651" spans="6:9">
      <c r="F651" s="3"/>
      <c r="G651" s="3"/>
      <c r="H651" s="3"/>
      <c r="I651" s="3"/>
    </row>
    <row r="652" spans="6:9">
      <c r="F652" s="3"/>
      <c r="G652" s="3"/>
      <c r="H652" s="3"/>
      <c r="I652" s="3"/>
    </row>
    <row r="653" spans="6:9">
      <c r="F653" s="3"/>
      <c r="G653" s="3"/>
      <c r="H653" s="3"/>
      <c r="I653" s="3"/>
    </row>
    <row r="654" spans="6:9">
      <c r="F654" s="3"/>
      <c r="G654" s="3"/>
      <c r="H654" s="3"/>
      <c r="I654" s="3"/>
    </row>
    <row r="655" spans="6:9">
      <c r="F655" s="3"/>
      <c r="G655" s="3"/>
      <c r="H655" s="3"/>
      <c r="I655" s="3"/>
    </row>
    <row r="656" spans="6:9">
      <c r="F656" s="3"/>
      <c r="G656" s="3"/>
      <c r="H656" s="3"/>
      <c r="I656" s="3"/>
    </row>
    <row r="657" spans="6:9">
      <c r="F657" s="3"/>
      <c r="G657" s="3"/>
      <c r="H657" s="3"/>
      <c r="I657" s="3"/>
    </row>
    <row r="658" spans="6:9">
      <c r="F658" s="3"/>
      <c r="G658" s="3"/>
      <c r="H658" s="3"/>
      <c r="I658" s="3"/>
    </row>
    <row r="659" spans="6:9">
      <c r="F659" s="3"/>
      <c r="G659" s="3"/>
      <c r="H659" s="3"/>
      <c r="I659" s="3"/>
    </row>
    <row r="660" spans="6:9">
      <c r="F660" s="3"/>
      <c r="G660" s="3"/>
      <c r="H660" s="3"/>
      <c r="I660" s="3"/>
    </row>
    <row r="661" spans="6:9">
      <c r="F661" s="3"/>
      <c r="G661" s="3"/>
      <c r="H661" s="3"/>
      <c r="I661" s="3"/>
    </row>
    <row r="662" spans="6:9">
      <c r="F662" s="3"/>
      <c r="G662" s="3"/>
      <c r="H662" s="3"/>
      <c r="I662" s="3"/>
    </row>
    <row r="663" spans="6:9">
      <c r="F663" s="3"/>
      <c r="G663" s="3"/>
      <c r="H663" s="3"/>
      <c r="I663" s="3"/>
    </row>
    <row r="664" spans="6:9">
      <c r="F664" s="3"/>
      <c r="G664" s="3"/>
      <c r="H664" s="3"/>
      <c r="I664" s="3"/>
    </row>
    <row r="665" spans="6:9">
      <c r="F665" s="3"/>
      <c r="G665" s="3"/>
      <c r="H665" s="3"/>
      <c r="I665" s="3"/>
    </row>
    <row r="666" spans="6:9">
      <c r="F666" s="3"/>
      <c r="G666" s="3"/>
      <c r="H666" s="3"/>
      <c r="I666" s="3"/>
    </row>
    <row r="667" spans="6:9">
      <c r="F667" s="3"/>
      <c r="G667" s="3"/>
      <c r="H667" s="3"/>
      <c r="I667" s="3"/>
    </row>
    <row r="668" spans="6:9">
      <c r="F668" s="3"/>
      <c r="G668" s="3"/>
      <c r="H668" s="3"/>
      <c r="I668" s="3"/>
    </row>
    <row r="669" spans="6:9">
      <c r="F669" s="3"/>
      <c r="G669" s="3"/>
      <c r="H669" s="3"/>
      <c r="I669" s="3"/>
    </row>
    <row r="670" spans="6:9">
      <c r="F670" s="3"/>
      <c r="G670" s="3"/>
      <c r="H670" s="3"/>
      <c r="I670" s="3"/>
    </row>
    <row r="671" spans="6:9">
      <c r="F671" s="3"/>
      <c r="G671" s="3"/>
      <c r="H671" s="3"/>
      <c r="I671" s="3"/>
    </row>
    <row r="672" spans="6:9">
      <c r="F672" s="3"/>
      <c r="G672" s="3"/>
      <c r="H672" s="3"/>
      <c r="I672" s="3"/>
    </row>
    <row r="673" spans="6:9">
      <c r="F673" s="3"/>
      <c r="G673" s="3"/>
      <c r="H673" s="3"/>
      <c r="I673" s="3"/>
    </row>
    <row r="674" spans="6:9">
      <c r="F674" s="3"/>
      <c r="G674" s="3"/>
      <c r="H674" s="3"/>
      <c r="I674" s="3"/>
    </row>
    <row r="675" spans="6:9">
      <c r="F675" s="3"/>
      <c r="G675" s="3"/>
      <c r="H675" s="3"/>
      <c r="I675" s="3"/>
    </row>
    <row r="676" spans="6:9">
      <c r="F676" s="3"/>
      <c r="G676" s="3"/>
      <c r="H676" s="3"/>
      <c r="I676" s="3"/>
    </row>
    <row r="677" spans="6:9">
      <c r="F677" s="3"/>
      <c r="G677" s="3"/>
      <c r="H677" s="3"/>
      <c r="I677" s="3"/>
    </row>
    <row r="678" spans="6:9">
      <c r="F678" s="3"/>
      <c r="G678" s="3"/>
      <c r="H678" s="3"/>
      <c r="I678" s="3"/>
    </row>
    <row r="679" spans="6:9">
      <c r="F679" s="3"/>
      <c r="G679" s="3"/>
      <c r="H679" s="3"/>
      <c r="I679" s="3"/>
    </row>
    <row r="680" spans="6:9">
      <c r="F680" s="3"/>
      <c r="G680" s="3"/>
      <c r="H680" s="3"/>
      <c r="I680" s="3"/>
    </row>
    <row r="681" spans="6:9">
      <c r="F681" s="3"/>
      <c r="G681" s="3"/>
      <c r="H681" s="3"/>
      <c r="I681" s="3"/>
    </row>
    <row r="682" spans="6:9">
      <c r="F682" s="3"/>
      <c r="G682" s="3"/>
      <c r="H682" s="3"/>
      <c r="I682" s="3"/>
    </row>
    <row r="683" spans="6:9">
      <c r="F683" s="3"/>
      <c r="G683" s="3"/>
      <c r="H683" s="3"/>
      <c r="I683" s="3"/>
    </row>
    <row r="684" spans="6:9">
      <c r="F684" s="3"/>
      <c r="G684" s="3"/>
      <c r="H684" s="3"/>
      <c r="I684" s="3"/>
    </row>
    <row r="685" spans="6:9">
      <c r="F685" s="3"/>
      <c r="G685" s="3"/>
      <c r="H685" s="3"/>
      <c r="I685" s="3"/>
    </row>
    <row r="686" spans="6:9">
      <c r="F686" s="3"/>
      <c r="G686" s="3"/>
      <c r="H686" s="3"/>
      <c r="I686" s="3"/>
    </row>
    <row r="687" spans="6:9">
      <c r="F687" s="3"/>
      <c r="G687" s="3"/>
      <c r="H687" s="3"/>
      <c r="I687" s="3"/>
    </row>
    <row r="688" spans="6:9">
      <c r="F688" s="3"/>
      <c r="G688" s="3"/>
      <c r="H688" s="3"/>
      <c r="I688" s="3"/>
    </row>
    <row r="689" spans="6:9">
      <c r="F689" s="3"/>
      <c r="G689" s="3"/>
      <c r="H689" s="3"/>
      <c r="I689" s="3"/>
    </row>
    <row r="690" spans="6:9">
      <c r="F690" s="3"/>
      <c r="G690" s="3"/>
      <c r="H690" s="3"/>
      <c r="I690" s="3"/>
    </row>
    <row r="691" spans="6:9">
      <c r="F691" s="3"/>
      <c r="G691" s="3"/>
      <c r="H691" s="3"/>
      <c r="I691" s="3"/>
    </row>
    <row r="692" spans="6:9">
      <c r="F692" s="3"/>
      <c r="G692" s="3"/>
      <c r="H692" s="3"/>
      <c r="I692" s="3"/>
    </row>
    <row r="693" spans="6:9">
      <c r="F693" s="3"/>
      <c r="G693" s="3"/>
      <c r="H693" s="3"/>
      <c r="I693" s="3"/>
    </row>
    <row r="694" spans="6:9">
      <c r="F694" s="3"/>
      <c r="G694" s="3"/>
      <c r="H694" s="3"/>
      <c r="I694" s="3"/>
    </row>
    <row r="695" spans="6:9">
      <c r="F695" s="3"/>
      <c r="G695" s="3"/>
      <c r="H695" s="3"/>
      <c r="I695" s="3"/>
    </row>
    <row r="696" spans="6:9">
      <c r="F696" s="3"/>
      <c r="G696" s="3"/>
      <c r="H696" s="3"/>
      <c r="I696" s="3"/>
    </row>
    <row r="697" spans="6:9">
      <c r="F697" s="3"/>
      <c r="G697" s="3"/>
      <c r="H697" s="3"/>
      <c r="I697" s="3"/>
    </row>
    <row r="698" spans="6:9">
      <c r="F698" s="3"/>
      <c r="G698" s="3"/>
      <c r="H698" s="3"/>
      <c r="I698" s="3"/>
    </row>
    <row r="699" spans="6:9">
      <c r="F699" s="3"/>
      <c r="G699" s="3"/>
      <c r="H699" s="3"/>
      <c r="I699" s="3"/>
    </row>
    <row r="700" spans="6:9">
      <c r="F700" s="3"/>
      <c r="G700" s="3"/>
      <c r="H700" s="3"/>
      <c r="I700" s="3"/>
    </row>
    <row r="701" spans="6:9">
      <c r="F701" s="3"/>
      <c r="G701" s="3"/>
      <c r="H701" s="3"/>
      <c r="I701" s="3"/>
    </row>
    <row r="702" spans="6:9">
      <c r="F702" s="3"/>
      <c r="G702" s="3"/>
      <c r="H702" s="3"/>
      <c r="I702" s="3"/>
    </row>
    <row r="703" spans="6:9">
      <c r="F703" s="3"/>
      <c r="G703" s="3"/>
      <c r="H703" s="3"/>
      <c r="I703" s="3"/>
    </row>
    <row r="704" spans="6:9">
      <c r="F704" s="3"/>
      <c r="G704" s="3"/>
      <c r="H704" s="3"/>
      <c r="I704" s="3"/>
    </row>
    <row r="705" spans="6:9">
      <c r="F705" s="3"/>
      <c r="G705" s="3"/>
      <c r="H705" s="3"/>
      <c r="I705" s="3"/>
    </row>
    <row r="706" spans="6:9">
      <c r="F706" s="3"/>
      <c r="G706" s="3"/>
      <c r="H706" s="3"/>
      <c r="I706" s="3"/>
    </row>
    <row r="707" spans="6:9">
      <c r="F707" s="3"/>
      <c r="G707" s="3"/>
      <c r="H707" s="3"/>
      <c r="I707" s="3"/>
    </row>
    <row r="708" spans="6:9">
      <c r="F708" s="3"/>
      <c r="G708" s="3"/>
      <c r="H708" s="3"/>
      <c r="I708" s="3"/>
    </row>
    <row r="709" spans="6:9">
      <c r="F709" s="3"/>
      <c r="G709" s="3"/>
      <c r="H709" s="3"/>
      <c r="I709" s="3"/>
    </row>
    <row r="710" spans="6:9">
      <c r="F710" s="3"/>
      <c r="G710" s="3"/>
      <c r="H710" s="3"/>
      <c r="I710" s="3"/>
    </row>
    <row r="711" spans="6:9">
      <c r="F711" s="3"/>
      <c r="G711" s="3"/>
      <c r="H711" s="3"/>
      <c r="I711" s="3"/>
    </row>
    <row r="712" spans="6:9">
      <c r="F712" s="3"/>
      <c r="G712" s="3"/>
      <c r="H712" s="3"/>
      <c r="I712" s="3"/>
    </row>
    <row r="713" spans="6:9">
      <c r="F713" s="3"/>
      <c r="G713" s="3"/>
      <c r="H713" s="3"/>
      <c r="I713" s="3"/>
    </row>
    <row r="714" spans="6:9">
      <c r="F714" s="3"/>
      <c r="G714" s="3"/>
      <c r="H714" s="3"/>
      <c r="I714" s="3"/>
    </row>
    <row r="715" spans="6:9">
      <c r="F715" s="3"/>
      <c r="G715" s="3"/>
      <c r="H715" s="3"/>
      <c r="I715" s="3"/>
    </row>
    <row r="716" spans="6:9">
      <c r="F716" s="3"/>
      <c r="G716" s="3"/>
      <c r="H716" s="3"/>
      <c r="I716" s="3"/>
    </row>
    <row r="717" spans="6:9">
      <c r="F717" s="3"/>
      <c r="G717" s="3"/>
      <c r="H717" s="3"/>
      <c r="I717" s="3"/>
    </row>
    <row r="718" spans="6:9">
      <c r="F718" s="3"/>
      <c r="G718" s="3"/>
      <c r="H718" s="3"/>
      <c r="I718" s="3"/>
    </row>
    <row r="719" spans="6:9">
      <c r="F719" s="3"/>
      <c r="G719" s="3"/>
      <c r="H719" s="3"/>
      <c r="I719" s="3"/>
    </row>
    <row r="720" spans="6:9">
      <c r="F720" s="3"/>
      <c r="G720" s="3"/>
      <c r="H720" s="3"/>
      <c r="I720" s="3"/>
    </row>
    <row r="721" spans="6:9">
      <c r="F721" s="3"/>
      <c r="G721" s="3"/>
      <c r="H721" s="3"/>
      <c r="I721" s="3"/>
    </row>
    <row r="722" spans="6:9">
      <c r="F722" s="3"/>
      <c r="G722" s="3"/>
      <c r="H722" s="3"/>
      <c r="I722" s="3"/>
    </row>
    <row r="723" spans="6:9">
      <c r="F723" s="3"/>
      <c r="G723" s="3"/>
      <c r="H723" s="3"/>
      <c r="I723" s="3"/>
    </row>
    <row r="724" spans="6:9">
      <c r="F724" s="3"/>
      <c r="G724" s="3"/>
      <c r="H724" s="3"/>
      <c r="I724" s="3"/>
    </row>
    <row r="725" spans="6:9">
      <c r="F725" s="3"/>
      <c r="G725" s="3"/>
      <c r="H725" s="3"/>
      <c r="I725" s="3"/>
    </row>
    <row r="726" spans="6:9">
      <c r="F726" s="3"/>
      <c r="G726" s="3"/>
      <c r="H726" s="3"/>
      <c r="I726" s="3"/>
    </row>
    <row r="727" spans="6:9">
      <c r="F727" s="3"/>
      <c r="G727" s="3"/>
      <c r="H727" s="3"/>
      <c r="I727" s="3"/>
    </row>
    <row r="728" spans="6:9">
      <c r="F728" s="3"/>
      <c r="G728" s="3"/>
      <c r="H728" s="3"/>
      <c r="I728" s="3"/>
    </row>
    <row r="729" spans="6:9">
      <c r="F729" s="3"/>
      <c r="G729" s="3"/>
      <c r="H729" s="3"/>
      <c r="I729" s="3"/>
    </row>
    <row r="730" spans="6:9">
      <c r="F730" s="3"/>
      <c r="G730" s="3"/>
      <c r="H730" s="3"/>
      <c r="I730" s="3"/>
    </row>
    <row r="731" spans="6:9">
      <c r="F731" s="3"/>
      <c r="G731" s="3"/>
      <c r="H731" s="3"/>
      <c r="I731" s="3"/>
    </row>
    <row r="732" spans="6:9">
      <c r="F732" s="3"/>
      <c r="G732" s="3"/>
      <c r="H732" s="3"/>
      <c r="I732" s="3"/>
    </row>
    <row r="733" spans="6:9">
      <c r="F733" s="3"/>
      <c r="G733" s="3"/>
      <c r="H733" s="3"/>
      <c r="I733" s="3"/>
    </row>
    <row r="734" spans="6:9">
      <c r="F734" s="3"/>
      <c r="G734" s="3"/>
      <c r="H734" s="3"/>
      <c r="I734" s="3"/>
    </row>
    <row r="735" spans="6:9">
      <c r="F735" s="3"/>
      <c r="G735" s="3"/>
      <c r="H735" s="3"/>
      <c r="I735" s="3"/>
    </row>
    <row r="736" spans="6:9">
      <c r="F736" s="3"/>
      <c r="G736" s="3"/>
      <c r="H736" s="3"/>
      <c r="I736" s="3"/>
    </row>
    <row r="737" spans="6:9">
      <c r="F737" s="3"/>
      <c r="G737" s="3"/>
      <c r="H737" s="3"/>
      <c r="I737" s="3"/>
    </row>
    <row r="738" spans="6:9">
      <c r="F738" s="3"/>
      <c r="G738" s="3"/>
      <c r="H738" s="3"/>
      <c r="I738" s="3"/>
    </row>
    <row r="739" spans="6:9">
      <c r="F739" s="3"/>
      <c r="G739" s="3"/>
      <c r="H739" s="3"/>
      <c r="I739" s="3"/>
    </row>
    <row r="740" spans="6:9">
      <c r="F740" s="3"/>
      <c r="G740" s="3"/>
      <c r="H740" s="3"/>
      <c r="I740" s="3"/>
    </row>
    <row r="741" spans="6:9">
      <c r="F741" s="3"/>
      <c r="G741" s="3"/>
      <c r="H741" s="3"/>
      <c r="I741" s="3"/>
    </row>
    <row r="742" spans="6:9">
      <c r="F742" s="3"/>
      <c r="G742" s="3"/>
      <c r="H742" s="3"/>
      <c r="I742" s="3"/>
    </row>
    <row r="743" spans="6:9">
      <c r="F743" s="3"/>
      <c r="G743" s="3"/>
      <c r="H743" s="3"/>
      <c r="I743" s="3"/>
    </row>
    <row r="744" spans="6:9">
      <c r="F744" s="3"/>
      <c r="G744" s="3"/>
      <c r="H744" s="3"/>
      <c r="I744" s="3"/>
    </row>
    <row r="745" spans="6:9">
      <c r="F745" s="3"/>
      <c r="G745" s="3"/>
      <c r="H745" s="3"/>
      <c r="I745" s="3"/>
    </row>
    <row r="746" spans="6:9">
      <c r="F746" s="3"/>
      <c r="G746" s="3"/>
      <c r="H746" s="3"/>
      <c r="I746" s="3"/>
    </row>
    <row r="747" spans="6:9">
      <c r="F747" s="3"/>
      <c r="G747" s="3"/>
      <c r="H747" s="3"/>
      <c r="I747" s="3"/>
    </row>
    <row r="748" spans="6:9">
      <c r="F748" s="3"/>
      <c r="G748" s="3"/>
      <c r="H748" s="3"/>
      <c r="I748" s="3"/>
    </row>
    <row r="749" spans="6:9">
      <c r="F749" s="3"/>
      <c r="G749" s="3"/>
      <c r="H749" s="3"/>
      <c r="I749" s="3"/>
    </row>
    <row r="750" spans="6:9">
      <c r="F750" s="3"/>
      <c r="G750" s="3"/>
      <c r="H750" s="3"/>
      <c r="I750" s="3"/>
    </row>
    <row r="751" spans="6:9">
      <c r="F751" s="3"/>
      <c r="G751" s="3"/>
      <c r="H751" s="3"/>
      <c r="I751" s="3"/>
    </row>
    <row r="752" spans="6:9">
      <c r="F752" s="3"/>
      <c r="G752" s="3"/>
      <c r="H752" s="3"/>
      <c r="I752" s="3"/>
    </row>
    <row r="753" spans="6:9">
      <c r="F753" s="3"/>
      <c r="G753" s="3"/>
      <c r="H753" s="3"/>
      <c r="I753" s="3"/>
    </row>
    <row r="754" spans="6:9">
      <c r="F754" s="3"/>
      <c r="G754" s="3"/>
      <c r="H754" s="3"/>
      <c r="I754" s="3"/>
    </row>
    <row r="755" spans="6:9">
      <c r="F755" s="3"/>
      <c r="G755" s="3"/>
      <c r="H755" s="3"/>
      <c r="I755" s="3"/>
    </row>
    <row r="756" spans="6:9">
      <c r="F756" s="3"/>
      <c r="G756" s="3"/>
      <c r="H756" s="3"/>
      <c r="I756" s="3"/>
    </row>
    <row r="757" spans="6:9">
      <c r="F757" s="3"/>
      <c r="G757" s="3"/>
      <c r="H757" s="3"/>
      <c r="I757" s="3"/>
    </row>
    <row r="758" spans="6:9">
      <c r="F758" s="3"/>
      <c r="G758" s="3"/>
      <c r="H758" s="3"/>
      <c r="I758" s="3"/>
    </row>
    <row r="759" spans="6:9">
      <c r="F759" s="3"/>
      <c r="G759" s="3"/>
      <c r="H759" s="3"/>
      <c r="I759" s="3"/>
    </row>
    <row r="760" spans="6:9">
      <c r="F760" s="3"/>
      <c r="G760" s="3"/>
      <c r="H760" s="3"/>
      <c r="I760" s="3"/>
    </row>
    <row r="761" spans="6:9">
      <c r="F761" s="3"/>
      <c r="G761" s="3"/>
      <c r="H761" s="3"/>
      <c r="I761" s="3"/>
    </row>
    <row r="762" spans="6:9">
      <c r="F762" s="3"/>
      <c r="G762" s="3"/>
      <c r="H762" s="3"/>
      <c r="I762" s="3"/>
    </row>
    <row r="763" spans="6:9">
      <c r="F763" s="3"/>
      <c r="G763" s="3"/>
      <c r="H763" s="3"/>
      <c r="I763" s="3"/>
    </row>
    <row r="764" spans="6:9">
      <c r="F764" s="3"/>
      <c r="G764" s="3"/>
      <c r="H764" s="3"/>
      <c r="I764" s="3"/>
    </row>
    <row r="765" spans="6:9">
      <c r="F765" s="3"/>
      <c r="G765" s="3"/>
      <c r="H765" s="3"/>
      <c r="I765" s="3"/>
    </row>
    <row r="766" spans="6:9">
      <c r="F766" s="3"/>
      <c r="G766" s="3"/>
      <c r="H766" s="3"/>
      <c r="I766" s="3"/>
    </row>
    <row r="767" spans="6:9">
      <c r="F767" s="3"/>
      <c r="G767" s="3"/>
      <c r="H767" s="3"/>
      <c r="I767" s="3"/>
    </row>
    <row r="768" spans="6:9">
      <c r="F768" s="3"/>
      <c r="G768" s="3"/>
      <c r="H768" s="3"/>
      <c r="I768" s="3"/>
    </row>
    <row r="769" spans="6:9">
      <c r="F769" s="3"/>
      <c r="G769" s="3"/>
      <c r="H769" s="3"/>
      <c r="I769" s="3"/>
    </row>
    <row r="770" spans="6:9">
      <c r="F770" s="3"/>
      <c r="G770" s="3"/>
      <c r="H770" s="3"/>
      <c r="I770" s="3"/>
    </row>
    <row r="771" spans="6:9">
      <c r="F771" s="3"/>
      <c r="G771" s="3"/>
      <c r="H771" s="3"/>
      <c r="I771" s="3"/>
    </row>
    <row r="772" spans="6:9">
      <c r="F772" s="3"/>
      <c r="G772" s="3"/>
      <c r="H772" s="3"/>
      <c r="I772" s="3"/>
    </row>
    <row r="773" spans="6:9">
      <c r="F773" s="3"/>
      <c r="G773" s="3"/>
      <c r="H773" s="3"/>
      <c r="I773" s="3"/>
    </row>
    <row r="774" spans="6:9">
      <c r="F774" s="3"/>
      <c r="G774" s="3"/>
      <c r="H774" s="3"/>
      <c r="I774" s="3"/>
    </row>
    <row r="775" spans="6:9">
      <c r="F775" s="3"/>
      <c r="G775" s="3"/>
      <c r="H775" s="3"/>
      <c r="I775" s="3"/>
    </row>
    <row r="776" spans="6:9">
      <c r="F776" s="3"/>
      <c r="G776" s="3"/>
      <c r="H776" s="3"/>
      <c r="I776" s="3"/>
    </row>
    <row r="777" spans="6:9">
      <c r="F777" s="3"/>
      <c r="G777" s="3"/>
      <c r="H777" s="3"/>
      <c r="I777" s="3"/>
    </row>
    <row r="778" spans="6:9">
      <c r="F778" s="3"/>
      <c r="G778" s="3"/>
      <c r="H778" s="3"/>
      <c r="I778" s="3"/>
    </row>
    <row r="779" spans="6:9">
      <c r="F779" s="3"/>
      <c r="G779" s="3"/>
      <c r="H779" s="3"/>
      <c r="I779" s="3"/>
    </row>
    <row r="780" spans="6:9">
      <c r="F780" s="3"/>
      <c r="G780" s="3"/>
      <c r="H780" s="3"/>
      <c r="I780" s="3"/>
    </row>
    <row r="781" spans="6:9">
      <c r="F781" s="3"/>
      <c r="G781" s="3"/>
      <c r="H781" s="3"/>
      <c r="I781" s="3"/>
    </row>
    <row r="782" spans="6:9">
      <c r="F782" s="3"/>
      <c r="G782" s="3"/>
      <c r="H782" s="3"/>
      <c r="I782" s="3"/>
    </row>
    <row r="783" spans="6:9">
      <c r="F783" s="3"/>
      <c r="G783" s="3"/>
      <c r="H783" s="3"/>
      <c r="I783" s="3"/>
    </row>
    <row r="784" spans="6:9">
      <c r="F784" s="3"/>
      <c r="G784" s="3"/>
      <c r="H784" s="3"/>
      <c r="I784" s="3"/>
    </row>
    <row r="785" spans="6:9">
      <c r="F785" s="3"/>
      <c r="G785" s="3"/>
      <c r="H785" s="3"/>
      <c r="I785" s="3"/>
    </row>
    <row r="786" spans="6:9">
      <c r="F786" s="3"/>
      <c r="G786" s="3"/>
      <c r="H786" s="3"/>
      <c r="I786" s="3"/>
    </row>
    <row r="787" spans="6:9">
      <c r="F787" s="3"/>
      <c r="G787" s="3"/>
      <c r="H787" s="3"/>
      <c r="I787" s="3"/>
    </row>
    <row r="788" spans="6:9">
      <c r="F788" s="3"/>
      <c r="G788" s="3"/>
      <c r="H788" s="3"/>
      <c r="I788" s="3"/>
    </row>
    <row r="789" spans="6:9">
      <c r="F789" s="3"/>
      <c r="G789" s="3"/>
      <c r="H789" s="3"/>
      <c r="I789" s="3"/>
    </row>
    <row r="790" spans="6:9">
      <c r="F790" s="3"/>
      <c r="G790" s="3"/>
      <c r="H790" s="3"/>
      <c r="I790" s="3"/>
    </row>
    <row r="791" spans="6:9">
      <c r="F791" s="3"/>
      <c r="G791" s="3"/>
      <c r="H791" s="3"/>
      <c r="I791" s="3"/>
    </row>
    <row r="792" spans="6:9">
      <c r="F792" s="3"/>
      <c r="G792" s="3"/>
      <c r="H792" s="3"/>
      <c r="I792" s="3"/>
    </row>
    <row r="793" spans="6:9">
      <c r="F793" s="3"/>
      <c r="G793" s="3"/>
      <c r="H793" s="3"/>
      <c r="I793" s="3"/>
    </row>
    <row r="794" spans="6:9">
      <c r="F794" s="3"/>
      <c r="G794" s="3"/>
      <c r="H794" s="3"/>
      <c r="I794" s="3"/>
    </row>
    <row r="795" spans="6:9">
      <c r="F795" s="3"/>
      <c r="G795" s="3"/>
      <c r="H795" s="3"/>
      <c r="I795" s="3"/>
    </row>
    <row r="796" spans="6:9">
      <c r="F796" s="3"/>
      <c r="G796" s="3"/>
      <c r="H796" s="3"/>
      <c r="I796" s="3"/>
    </row>
    <row r="797" spans="6:9">
      <c r="F797" s="3"/>
      <c r="G797" s="3"/>
      <c r="H797" s="3"/>
      <c r="I797" s="3"/>
    </row>
    <row r="798" spans="6:9">
      <c r="F798" s="3"/>
      <c r="G798" s="3"/>
      <c r="H798" s="3"/>
      <c r="I798" s="3"/>
    </row>
    <row r="799" spans="6:9">
      <c r="F799" s="3"/>
      <c r="G799" s="3"/>
      <c r="H799" s="3"/>
      <c r="I799" s="3"/>
    </row>
    <row r="800" spans="6:9">
      <c r="F800" s="3"/>
      <c r="G800" s="3"/>
      <c r="H800" s="3"/>
      <c r="I800" s="3"/>
    </row>
    <row r="801" spans="6:9">
      <c r="F801" s="3"/>
      <c r="G801" s="3"/>
      <c r="H801" s="3"/>
      <c r="I801" s="3"/>
    </row>
    <row r="802" spans="6:9">
      <c r="F802" s="3"/>
      <c r="G802" s="3"/>
      <c r="H802" s="3"/>
      <c r="I802" s="3"/>
    </row>
    <row r="803" spans="6:9">
      <c r="F803" s="3"/>
      <c r="G803" s="3"/>
      <c r="H803" s="3"/>
      <c r="I803" s="3"/>
    </row>
    <row r="804" spans="6:9">
      <c r="F804" s="3"/>
      <c r="G804" s="3"/>
      <c r="H804" s="3"/>
      <c r="I804" s="3"/>
    </row>
    <row r="805" spans="6:9">
      <c r="F805" s="3"/>
      <c r="G805" s="3"/>
      <c r="H805" s="3"/>
      <c r="I805" s="3"/>
    </row>
    <row r="806" spans="6:9">
      <c r="F806" s="3"/>
      <c r="G806" s="3"/>
      <c r="H806" s="3"/>
      <c r="I806" s="3"/>
    </row>
    <row r="807" spans="6:9">
      <c r="F807" s="3"/>
      <c r="G807" s="3"/>
      <c r="H807" s="3"/>
      <c r="I807" s="3"/>
    </row>
    <row r="808" spans="6:9">
      <c r="F808" s="3"/>
      <c r="G808" s="3"/>
      <c r="H808" s="3"/>
      <c r="I808" s="3"/>
    </row>
    <row r="809" spans="6:9">
      <c r="F809" s="3"/>
      <c r="G809" s="3"/>
      <c r="H809" s="3"/>
      <c r="I809" s="3"/>
    </row>
    <row r="810" spans="6:9">
      <c r="F810" s="3"/>
      <c r="G810" s="3"/>
      <c r="H810" s="3"/>
      <c r="I810" s="3"/>
    </row>
    <row r="811" spans="6:9">
      <c r="F811" s="3"/>
      <c r="G811" s="3"/>
      <c r="H811" s="3"/>
      <c r="I811" s="3"/>
    </row>
    <row r="812" spans="6:9">
      <c r="F812" s="3"/>
      <c r="G812" s="3"/>
      <c r="H812" s="3"/>
      <c r="I812" s="3"/>
    </row>
    <row r="813" spans="6:9">
      <c r="F813" s="3"/>
      <c r="G813" s="3"/>
      <c r="H813" s="3"/>
      <c r="I813" s="3"/>
    </row>
    <row r="814" spans="6:9">
      <c r="F814" s="3"/>
      <c r="G814" s="3"/>
      <c r="H814" s="3"/>
      <c r="I814" s="3"/>
    </row>
    <row r="815" spans="6:9">
      <c r="F815" s="3"/>
      <c r="G815" s="3"/>
      <c r="H815" s="3"/>
      <c r="I815" s="3"/>
    </row>
    <row r="816" spans="6:9">
      <c r="F816" s="3"/>
      <c r="G816" s="3"/>
      <c r="H816" s="3"/>
      <c r="I816" s="3"/>
    </row>
    <row r="817" spans="6:9">
      <c r="F817" s="3"/>
      <c r="G817" s="3"/>
      <c r="H817" s="3"/>
      <c r="I817" s="3"/>
    </row>
    <row r="818" spans="6:9">
      <c r="F818" s="3"/>
      <c r="G818" s="3"/>
      <c r="H818" s="3"/>
      <c r="I818" s="3"/>
    </row>
    <row r="819" spans="6:9">
      <c r="F819" s="3"/>
      <c r="G819" s="3"/>
      <c r="H819" s="3"/>
      <c r="I819" s="3"/>
    </row>
    <row r="820" spans="6:9">
      <c r="F820" s="3"/>
      <c r="G820" s="3"/>
      <c r="H820" s="3"/>
      <c r="I820" s="3"/>
    </row>
    <row r="821" spans="6:9">
      <c r="F821" s="3"/>
      <c r="G821" s="3"/>
      <c r="H821" s="3"/>
      <c r="I821" s="3"/>
    </row>
    <row r="822" spans="6:9">
      <c r="F822" s="3"/>
      <c r="G822" s="3"/>
      <c r="H822" s="3"/>
      <c r="I822" s="3"/>
    </row>
    <row r="823" spans="6:9">
      <c r="F823" s="3"/>
      <c r="G823" s="3"/>
      <c r="H823" s="3"/>
      <c r="I823" s="3"/>
    </row>
    <row r="824" spans="6:9">
      <c r="F824" s="3"/>
      <c r="G824" s="3"/>
      <c r="H824" s="3"/>
      <c r="I824" s="3"/>
    </row>
    <row r="825" spans="6:9">
      <c r="F825" s="3"/>
      <c r="G825" s="3"/>
      <c r="H825" s="3"/>
      <c r="I825" s="3"/>
    </row>
    <row r="826" spans="6:9">
      <c r="F826" s="3"/>
      <c r="G826" s="3"/>
      <c r="H826" s="3"/>
      <c r="I826" s="3"/>
    </row>
    <row r="827" spans="6:9">
      <c r="F827" s="3"/>
      <c r="G827" s="3"/>
      <c r="H827" s="3"/>
      <c r="I827" s="3"/>
    </row>
    <row r="828" spans="6:9">
      <c r="F828" s="3"/>
      <c r="G828" s="3"/>
      <c r="H828" s="3"/>
      <c r="I828" s="3"/>
    </row>
    <row r="829" spans="6:9">
      <c r="F829" s="3"/>
      <c r="G829" s="3"/>
      <c r="H829" s="3"/>
      <c r="I829" s="3"/>
    </row>
    <row r="830" spans="6:9">
      <c r="F830" s="3"/>
      <c r="G830" s="3"/>
      <c r="H830" s="3"/>
      <c r="I830" s="3"/>
    </row>
    <row r="831" spans="6:9">
      <c r="F831" s="3"/>
      <c r="G831" s="3"/>
      <c r="H831" s="3"/>
      <c r="I831" s="3"/>
    </row>
    <row r="832" spans="6:9">
      <c r="F832" s="3"/>
      <c r="G832" s="3"/>
      <c r="H832" s="3"/>
      <c r="I832" s="3"/>
    </row>
    <row r="833" spans="6:9">
      <c r="F833" s="3"/>
      <c r="G833" s="3"/>
      <c r="H833" s="3"/>
      <c r="I833" s="3"/>
    </row>
    <row r="834" spans="6:9">
      <c r="F834" s="3"/>
      <c r="G834" s="3"/>
      <c r="H834" s="3"/>
      <c r="I834" s="3"/>
    </row>
    <row r="835" spans="6:9">
      <c r="F835" s="3"/>
      <c r="G835" s="3"/>
      <c r="H835" s="3"/>
      <c r="I835" s="3"/>
    </row>
    <row r="836" spans="6:9">
      <c r="F836" s="3"/>
      <c r="G836" s="3"/>
      <c r="H836" s="3"/>
      <c r="I836" s="3"/>
    </row>
    <row r="837" spans="6:9">
      <c r="F837" s="3"/>
      <c r="G837" s="3"/>
      <c r="H837" s="3"/>
      <c r="I837" s="3"/>
    </row>
    <row r="838" spans="6:9">
      <c r="F838" s="3"/>
      <c r="G838" s="3"/>
      <c r="H838" s="3"/>
      <c r="I838" s="3"/>
    </row>
    <row r="839" spans="6:9">
      <c r="F839" s="3"/>
      <c r="G839" s="3"/>
      <c r="H839" s="3"/>
      <c r="I839" s="3"/>
    </row>
    <row r="840" spans="6:9">
      <c r="F840" s="3"/>
      <c r="G840" s="3"/>
      <c r="H840" s="3"/>
      <c r="I840" s="3"/>
    </row>
    <row r="841" spans="6:9">
      <c r="F841" s="3"/>
      <c r="G841" s="3"/>
      <c r="H841" s="3"/>
      <c r="I841" s="3"/>
    </row>
    <row r="842" spans="6:9">
      <c r="F842" s="3"/>
      <c r="G842" s="3"/>
      <c r="H842" s="3"/>
      <c r="I842" s="3"/>
    </row>
    <row r="843" spans="6:9">
      <c r="F843" s="3"/>
      <c r="G843" s="3"/>
      <c r="H843" s="3"/>
      <c r="I843" s="3"/>
    </row>
    <row r="844" spans="6:9">
      <c r="F844" s="3"/>
      <c r="G844" s="3"/>
      <c r="H844" s="3"/>
      <c r="I844" s="3"/>
    </row>
    <row r="845" spans="6:9">
      <c r="F845" s="3"/>
      <c r="G845" s="3"/>
      <c r="H845" s="3"/>
      <c r="I845" s="3"/>
    </row>
    <row r="846" spans="6:9">
      <c r="F846" s="3"/>
      <c r="G846" s="3"/>
      <c r="H846" s="3"/>
      <c r="I846" s="3"/>
    </row>
    <row r="847" spans="6:9">
      <c r="F847" s="3"/>
      <c r="G847" s="3"/>
      <c r="H847" s="3"/>
      <c r="I847" s="3"/>
    </row>
    <row r="848" spans="6:9">
      <c r="F848" s="3"/>
      <c r="G848" s="3"/>
      <c r="H848" s="3"/>
      <c r="I848" s="3"/>
    </row>
    <row r="849" spans="6:9">
      <c r="F849" s="3"/>
      <c r="G849" s="3"/>
      <c r="H849" s="3"/>
      <c r="I849" s="3"/>
    </row>
    <row r="850" spans="6:9">
      <c r="F850" s="3"/>
      <c r="G850" s="3"/>
      <c r="H850" s="3"/>
      <c r="I850" s="3"/>
    </row>
    <row r="851" spans="6:9">
      <c r="F851" s="3"/>
      <c r="G851" s="3"/>
      <c r="H851" s="3"/>
      <c r="I851" s="3"/>
    </row>
    <row r="852" spans="6:9">
      <c r="F852" s="3"/>
      <c r="G852" s="3"/>
      <c r="H852" s="3"/>
      <c r="I852" s="3"/>
    </row>
    <row r="853" spans="6:9">
      <c r="F853" s="3"/>
      <c r="G853" s="3"/>
      <c r="H853" s="3"/>
      <c r="I853" s="3"/>
    </row>
    <row r="854" spans="6:9">
      <c r="F854" s="3"/>
      <c r="G854" s="3"/>
      <c r="H854" s="3"/>
      <c r="I854" s="3"/>
    </row>
    <row r="855" spans="6:9">
      <c r="F855" s="3"/>
      <c r="G855" s="3"/>
      <c r="H855" s="3"/>
      <c r="I855" s="3"/>
    </row>
    <row r="856" spans="6:9">
      <c r="F856" s="3"/>
      <c r="G856" s="3"/>
      <c r="H856" s="3"/>
      <c r="I856" s="3"/>
    </row>
    <row r="857" spans="6:9">
      <c r="F857" s="3"/>
      <c r="G857" s="3"/>
      <c r="H857" s="3"/>
      <c r="I857" s="3"/>
    </row>
    <row r="858" spans="6:9">
      <c r="F858" s="3"/>
      <c r="G858" s="3"/>
      <c r="H858" s="3"/>
      <c r="I858" s="3"/>
    </row>
    <row r="859" spans="6:9">
      <c r="F859" s="3"/>
      <c r="G859" s="3"/>
      <c r="H859" s="3"/>
      <c r="I859" s="3"/>
    </row>
    <row r="860" spans="6:9">
      <c r="F860" s="3"/>
      <c r="G860" s="3"/>
      <c r="H860" s="3"/>
      <c r="I860" s="3"/>
    </row>
    <row r="861" spans="6:9">
      <c r="F861" s="3"/>
      <c r="G861" s="3"/>
      <c r="H861" s="3"/>
      <c r="I861" s="3"/>
    </row>
    <row r="862" spans="6:9">
      <c r="F862" s="3"/>
      <c r="G862" s="3"/>
      <c r="H862" s="3"/>
      <c r="I862" s="3"/>
    </row>
  </sheetData>
  <sheetProtection sheet="1" objects="1" scenarios="1"/>
  <mergeCells count="1">
    <mergeCell ref="B6:J6"/>
  </mergeCells>
  <phoneticPr fontId="3" type="noConversion"/>
  <dataValidations count="1">
    <dataValidation allowBlank="1" showInputMessage="1" showErrorMessage="1" sqref="D1:J9 C5:C9 A1:A1048576 B1:B9 B110:J1048576 B11:B12 K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52"/>
    <pageSetUpPr fitToPage="1"/>
  </sheetPr>
  <dimension ref="B1:K6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5.28515625" style="1" bestFit="1" customWidth="1"/>
    <col min="8" max="8" width="7.5703125" style="1" customWidth="1"/>
    <col min="9" max="9" width="8" style="1" bestFit="1" customWidth="1"/>
    <col min="10" max="10" width="10" style="1" bestFit="1" customWidth="1"/>
    <col min="11" max="11" width="8.2851562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0" t="s">
        <v>157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95</v>
      </c>
      <c r="C7" s="49" t="s">
        <v>96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64" t="s">
        <v>128</v>
      </c>
    </row>
    <row r="8" spans="2:11" s="3" customFormat="1" ht="21.75" customHeight="1">
      <c r="B8" s="14"/>
      <c r="C8" s="57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7</v>
      </c>
    </row>
    <row r="10" spans="2:11" s="4" customFormat="1" ht="18" customHeight="1">
      <c r="B10" s="112" t="s">
        <v>1277</v>
      </c>
      <c r="C10" s="68"/>
      <c r="D10" s="68"/>
      <c r="E10" s="68"/>
      <c r="F10" s="68"/>
      <c r="G10" s="68"/>
      <c r="H10" s="68"/>
      <c r="I10" s="113">
        <v>0</v>
      </c>
      <c r="J10" s="68"/>
      <c r="K10" s="68"/>
    </row>
    <row r="11" spans="2:11" ht="21" customHeight="1">
      <c r="B11" s="110"/>
      <c r="C11" s="68"/>
      <c r="D11" s="68"/>
      <c r="E11" s="68"/>
      <c r="F11" s="68"/>
      <c r="G11" s="68"/>
      <c r="H11" s="68"/>
      <c r="I11" s="68"/>
      <c r="J11" s="68"/>
      <c r="K11" s="68"/>
    </row>
    <row r="12" spans="2:11">
      <c r="B12" s="110"/>
      <c r="C12" s="68"/>
      <c r="D12" s="68"/>
      <c r="E12" s="68"/>
      <c r="F12" s="68"/>
      <c r="G12" s="68"/>
      <c r="H12" s="68"/>
      <c r="I12" s="68"/>
      <c r="J12" s="68"/>
      <c r="K12" s="68"/>
    </row>
    <row r="13" spans="2:11">
      <c r="B13" s="68"/>
      <c r="C13" s="68"/>
      <c r="D13" s="68"/>
      <c r="E13" s="68"/>
      <c r="F13" s="68"/>
      <c r="G13" s="68"/>
      <c r="H13" s="68"/>
      <c r="I13" s="68"/>
      <c r="J13" s="68"/>
      <c r="K13" s="68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68"/>
      <c r="C16" s="68"/>
      <c r="D16" s="68"/>
      <c r="E16" s="68"/>
      <c r="F16" s="68"/>
      <c r="G16" s="68"/>
      <c r="H16" s="68"/>
      <c r="I16" s="68"/>
      <c r="J16" s="68"/>
      <c r="K16" s="68"/>
    </row>
    <row r="17" spans="2:11">
      <c r="B17" s="68"/>
      <c r="C17" s="68"/>
      <c r="D17" s="68"/>
      <c r="E17" s="68"/>
      <c r="F17" s="68"/>
      <c r="G17" s="68"/>
      <c r="H17" s="68"/>
      <c r="I17" s="68"/>
      <c r="J17" s="68"/>
      <c r="K17" s="68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68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68"/>
      <c r="C107" s="68"/>
      <c r="D107" s="68"/>
      <c r="E107" s="68"/>
      <c r="F107" s="68"/>
      <c r="G107" s="68"/>
      <c r="H107" s="68"/>
      <c r="I107" s="68"/>
      <c r="J107" s="68"/>
      <c r="K107" s="68"/>
    </row>
    <row r="108" spans="2:11">
      <c r="B108" s="68"/>
      <c r="C108" s="68"/>
      <c r="D108" s="68"/>
      <c r="E108" s="68"/>
      <c r="F108" s="68"/>
      <c r="G108" s="68"/>
      <c r="H108" s="68"/>
      <c r="I108" s="68"/>
      <c r="J108" s="68"/>
      <c r="K108" s="68"/>
    </row>
    <row r="109" spans="2:11">
      <c r="B109" s="68"/>
      <c r="C109" s="68"/>
      <c r="D109" s="68"/>
      <c r="E109" s="68"/>
      <c r="F109" s="68"/>
      <c r="G109" s="68"/>
      <c r="H109" s="68"/>
      <c r="I109" s="68"/>
      <c r="J109" s="68"/>
      <c r="K109" s="68"/>
    </row>
    <row r="110" spans="2:11">
      <c r="B110" s="100"/>
      <c r="C110" s="100"/>
      <c r="D110" s="115"/>
      <c r="E110" s="115"/>
      <c r="F110" s="115"/>
      <c r="G110" s="115"/>
      <c r="H110" s="115"/>
      <c r="I110" s="99"/>
      <c r="J110" s="99"/>
      <c r="K110" s="99"/>
    </row>
    <row r="111" spans="2:11">
      <c r="B111" s="100"/>
      <c r="C111" s="100"/>
      <c r="D111" s="115"/>
      <c r="E111" s="115"/>
      <c r="F111" s="115"/>
      <c r="G111" s="115"/>
      <c r="H111" s="115"/>
      <c r="I111" s="99"/>
      <c r="J111" s="99"/>
      <c r="K111" s="99"/>
    </row>
    <row r="112" spans="2:11">
      <c r="B112" s="100"/>
      <c r="C112" s="100"/>
      <c r="D112" s="115"/>
      <c r="E112" s="115"/>
      <c r="F112" s="115"/>
      <c r="G112" s="115"/>
      <c r="H112" s="115"/>
      <c r="I112" s="99"/>
      <c r="J112" s="99"/>
      <c r="K112" s="99"/>
    </row>
    <row r="113" spans="2:11">
      <c r="B113" s="100"/>
      <c r="C113" s="100"/>
      <c r="D113" s="115"/>
      <c r="E113" s="115"/>
      <c r="F113" s="115"/>
      <c r="G113" s="115"/>
      <c r="H113" s="115"/>
      <c r="I113" s="99"/>
      <c r="J113" s="99"/>
      <c r="K113" s="99"/>
    </row>
    <row r="114" spans="2:11">
      <c r="B114" s="100"/>
      <c r="C114" s="100"/>
      <c r="D114" s="115"/>
      <c r="E114" s="115"/>
      <c r="F114" s="115"/>
      <c r="G114" s="115"/>
      <c r="H114" s="115"/>
      <c r="I114" s="99"/>
      <c r="J114" s="99"/>
      <c r="K114" s="99"/>
    </row>
    <row r="115" spans="2:11">
      <c r="B115" s="100"/>
      <c r="C115" s="100"/>
      <c r="D115" s="115"/>
      <c r="E115" s="115"/>
      <c r="F115" s="115"/>
      <c r="G115" s="115"/>
      <c r="H115" s="115"/>
      <c r="I115" s="99"/>
      <c r="J115" s="99"/>
      <c r="K115" s="99"/>
    </row>
    <row r="116" spans="2:11">
      <c r="B116" s="100"/>
      <c r="C116" s="100"/>
      <c r="D116" s="115"/>
      <c r="E116" s="115"/>
      <c r="F116" s="115"/>
      <c r="G116" s="115"/>
      <c r="H116" s="115"/>
      <c r="I116" s="99"/>
      <c r="J116" s="99"/>
      <c r="K116" s="99"/>
    </row>
    <row r="117" spans="2:11">
      <c r="B117" s="100"/>
      <c r="C117" s="100"/>
      <c r="D117" s="115"/>
      <c r="E117" s="115"/>
      <c r="F117" s="115"/>
      <c r="G117" s="115"/>
      <c r="H117" s="115"/>
      <c r="I117" s="99"/>
      <c r="J117" s="99"/>
      <c r="K117" s="99"/>
    </row>
    <row r="118" spans="2:11">
      <c r="B118" s="100"/>
      <c r="C118" s="100"/>
      <c r="D118" s="115"/>
      <c r="E118" s="115"/>
      <c r="F118" s="115"/>
      <c r="G118" s="115"/>
      <c r="H118" s="115"/>
      <c r="I118" s="99"/>
      <c r="J118" s="99"/>
      <c r="K118" s="99"/>
    </row>
    <row r="119" spans="2:11">
      <c r="B119" s="100"/>
      <c r="C119" s="100"/>
      <c r="D119" s="115"/>
      <c r="E119" s="115"/>
      <c r="F119" s="115"/>
      <c r="G119" s="115"/>
      <c r="H119" s="115"/>
      <c r="I119" s="99"/>
      <c r="J119" s="99"/>
      <c r="K119" s="99"/>
    </row>
    <row r="120" spans="2:11">
      <c r="B120" s="100"/>
      <c r="C120" s="100"/>
      <c r="D120" s="115"/>
      <c r="E120" s="115"/>
      <c r="F120" s="115"/>
      <c r="G120" s="115"/>
      <c r="H120" s="115"/>
      <c r="I120" s="99"/>
      <c r="J120" s="99"/>
      <c r="K120" s="99"/>
    </row>
    <row r="121" spans="2:11">
      <c r="B121" s="100"/>
      <c r="C121" s="100"/>
      <c r="D121" s="115"/>
      <c r="E121" s="115"/>
      <c r="F121" s="115"/>
      <c r="G121" s="115"/>
      <c r="H121" s="115"/>
      <c r="I121" s="99"/>
      <c r="J121" s="99"/>
      <c r="K121" s="99"/>
    </row>
    <row r="122" spans="2:11">
      <c r="B122" s="100"/>
      <c r="C122" s="100"/>
      <c r="D122" s="115"/>
      <c r="E122" s="115"/>
      <c r="F122" s="115"/>
      <c r="G122" s="115"/>
      <c r="H122" s="115"/>
      <c r="I122" s="99"/>
      <c r="J122" s="99"/>
      <c r="K122" s="99"/>
    </row>
    <row r="123" spans="2:11">
      <c r="B123" s="100"/>
      <c r="C123" s="100"/>
      <c r="D123" s="115"/>
      <c r="E123" s="115"/>
      <c r="F123" s="115"/>
      <c r="G123" s="115"/>
      <c r="H123" s="115"/>
      <c r="I123" s="99"/>
      <c r="J123" s="99"/>
      <c r="K123" s="99"/>
    </row>
    <row r="124" spans="2:11">
      <c r="B124" s="100"/>
      <c r="C124" s="100"/>
      <c r="D124" s="115"/>
      <c r="E124" s="115"/>
      <c r="F124" s="115"/>
      <c r="G124" s="115"/>
      <c r="H124" s="115"/>
      <c r="I124" s="99"/>
      <c r="J124" s="99"/>
      <c r="K124" s="99"/>
    </row>
    <row r="125" spans="2:11">
      <c r="B125" s="100"/>
      <c r="C125" s="100"/>
      <c r="D125" s="115"/>
      <c r="E125" s="115"/>
      <c r="F125" s="115"/>
      <c r="G125" s="115"/>
      <c r="H125" s="115"/>
      <c r="I125" s="99"/>
      <c r="J125" s="99"/>
      <c r="K125" s="99"/>
    </row>
    <row r="126" spans="2:11">
      <c r="B126" s="100"/>
      <c r="C126" s="100"/>
      <c r="D126" s="115"/>
      <c r="E126" s="115"/>
      <c r="F126" s="115"/>
      <c r="G126" s="115"/>
      <c r="H126" s="115"/>
      <c r="I126" s="99"/>
      <c r="J126" s="99"/>
      <c r="K126" s="99"/>
    </row>
    <row r="127" spans="2:11">
      <c r="B127" s="100"/>
      <c r="C127" s="100"/>
      <c r="D127" s="115"/>
      <c r="E127" s="115"/>
      <c r="F127" s="115"/>
      <c r="G127" s="115"/>
      <c r="H127" s="115"/>
      <c r="I127" s="99"/>
      <c r="J127" s="99"/>
      <c r="K127" s="99"/>
    </row>
    <row r="128" spans="2:11">
      <c r="B128" s="100"/>
      <c r="C128" s="100"/>
      <c r="D128" s="115"/>
      <c r="E128" s="115"/>
      <c r="F128" s="115"/>
      <c r="G128" s="115"/>
      <c r="H128" s="115"/>
      <c r="I128" s="99"/>
      <c r="J128" s="99"/>
      <c r="K128" s="99"/>
    </row>
    <row r="129" spans="2:11">
      <c r="B129" s="100"/>
      <c r="C129" s="100"/>
      <c r="D129" s="115"/>
      <c r="E129" s="115"/>
      <c r="F129" s="115"/>
      <c r="G129" s="115"/>
      <c r="H129" s="115"/>
      <c r="I129" s="99"/>
      <c r="J129" s="99"/>
      <c r="K129" s="99"/>
    </row>
    <row r="130" spans="2:11">
      <c r="B130" s="100"/>
      <c r="C130" s="100"/>
      <c r="D130" s="115"/>
      <c r="E130" s="115"/>
      <c r="F130" s="115"/>
      <c r="G130" s="115"/>
      <c r="H130" s="115"/>
      <c r="I130" s="99"/>
      <c r="J130" s="99"/>
      <c r="K130" s="99"/>
    </row>
    <row r="131" spans="2:11">
      <c r="B131" s="100"/>
      <c r="C131" s="100"/>
      <c r="D131" s="115"/>
      <c r="E131" s="115"/>
      <c r="F131" s="115"/>
      <c r="G131" s="115"/>
      <c r="H131" s="115"/>
      <c r="I131" s="99"/>
      <c r="J131" s="99"/>
      <c r="K131" s="99"/>
    </row>
    <row r="132" spans="2:11">
      <c r="B132" s="100"/>
      <c r="C132" s="100"/>
      <c r="D132" s="115"/>
      <c r="E132" s="115"/>
      <c r="F132" s="115"/>
      <c r="G132" s="115"/>
      <c r="H132" s="115"/>
      <c r="I132" s="99"/>
      <c r="J132" s="99"/>
      <c r="K132" s="99"/>
    </row>
    <row r="133" spans="2:11">
      <c r="B133" s="100"/>
      <c r="C133" s="100"/>
      <c r="D133" s="115"/>
      <c r="E133" s="115"/>
      <c r="F133" s="115"/>
      <c r="G133" s="115"/>
      <c r="H133" s="115"/>
      <c r="I133" s="99"/>
      <c r="J133" s="99"/>
      <c r="K133" s="99"/>
    </row>
    <row r="134" spans="2:11">
      <c r="B134" s="100"/>
      <c r="C134" s="100"/>
      <c r="D134" s="115"/>
      <c r="E134" s="115"/>
      <c r="F134" s="115"/>
      <c r="G134" s="115"/>
      <c r="H134" s="115"/>
      <c r="I134" s="99"/>
      <c r="J134" s="99"/>
      <c r="K134" s="99"/>
    </row>
    <row r="135" spans="2:11">
      <c r="B135" s="100"/>
      <c r="C135" s="100"/>
      <c r="D135" s="115"/>
      <c r="E135" s="115"/>
      <c r="F135" s="115"/>
      <c r="G135" s="115"/>
      <c r="H135" s="115"/>
      <c r="I135" s="99"/>
      <c r="J135" s="99"/>
      <c r="K135" s="99"/>
    </row>
    <row r="136" spans="2:11">
      <c r="B136" s="100"/>
      <c r="C136" s="100"/>
      <c r="D136" s="115"/>
      <c r="E136" s="115"/>
      <c r="F136" s="115"/>
      <c r="G136" s="115"/>
      <c r="H136" s="115"/>
      <c r="I136" s="99"/>
      <c r="J136" s="99"/>
      <c r="K136" s="99"/>
    </row>
    <row r="137" spans="2:11">
      <c r="B137" s="100"/>
      <c r="C137" s="100"/>
      <c r="D137" s="115"/>
      <c r="E137" s="115"/>
      <c r="F137" s="115"/>
      <c r="G137" s="115"/>
      <c r="H137" s="115"/>
      <c r="I137" s="99"/>
      <c r="J137" s="99"/>
      <c r="K137" s="99"/>
    </row>
    <row r="138" spans="2:11">
      <c r="B138" s="100"/>
      <c r="C138" s="100"/>
      <c r="D138" s="115"/>
      <c r="E138" s="115"/>
      <c r="F138" s="115"/>
      <c r="G138" s="115"/>
      <c r="H138" s="115"/>
      <c r="I138" s="99"/>
      <c r="J138" s="99"/>
      <c r="K138" s="99"/>
    </row>
    <row r="139" spans="2:11">
      <c r="B139" s="100"/>
      <c r="C139" s="100"/>
      <c r="D139" s="115"/>
      <c r="E139" s="115"/>
      <c r="F139" s="115"/>
      <c r="G139" s="115"/>
      <c r="H139" s="115"/>
      <c r="I139" s="99"/>
      <c r="J139" s="99"/>
      <c r="K139" s="99"/>
    </row>
    <row r="140" spans="2:11">
      <c r="B140" s="100"/>
      <c r="C140" s="100"/>
      <c r="D140" s="115"/>
      <c r="E140" s="115"/>
      <c r="F140" s="115"/>
      <c r="G140" s="115"/>
      <c r="H140" s="115"/>
      <c r="I140" s="99"/>
      <c r="J140" s="99"/>
      <c r="K140" s="99"/>
    </row>
    <row r="141" spans="2:11">
      <c r="B141" s="100"/>
      <c r="C141" s="100"/>
      <c r="D141" s="115"/>
      <c r="E141" s="115"/>
      <c r="F141" s="115"/>
      <c r="G141" s="115"/>
      <c r="H141" s="115"/>
      <c r="I141" s="99"/>
      <c r="J141" s="99"/>
      <c r="K141" s="99"/>
    </row>
    <row r="142" spans="2:11">
      <c r="B142" s="100"/>
      <c r="C142" s="100"/>
      <c r="D142" s="115"/>
      <c r="E142" s="115"/>
      <c r="F142" s="115"/>
      <c r="G142" s="115"/>
      <c r="H142" s="115"/>
      <c r="I142" s="99"/>
      <c r="J142" s="99"/>
      <c r="K142" s="99"/>
    </row>
    <row r="143" spans="2:11">
      <c r="B143" s="100"/>
      <c r="C143" s="100"/>
      <c r="D143" s="115"/>
      <c r="E143" s="115"/>
      <c r="F143" s="115"/>
      <c r="G143" s="115"/>
      <c r="H143" s="115"/>
      <c r="I143" s="99"/>
      <c r="J143" s="99"/>
      <c r="K143" s="99"/>
    </row>
    <row r="144" spans="2:11">
      <c r="B144" s="100"/>
      <c r="C144" s="100"/>
      <c r="D144" s="115"/>
      <c r="E144" s="115"/>
      <c r="F144" s="115"/>
      <c r="G144" s="115"/>
      <c r="H144" s="115"/>
      <c r="I144" s="99"/>
      <c r="J144" s="99"/>
      <c r="K144" s="99"/>
    </row>
    <row r="145" spans="2:11">
      <c r="B145" s="100"/>
      <c r="C145" s="100"/>
      <c r="D145" s="115"/>
      <c r="E145" s="115"/>
      <c r="F145" s="115"/>
      <c r="G145" s="115"/>
      <c r="H145" s="115"/>
      <c r="I145" s="99"/>
      <c r="J145" s="99"/>
      <c r="K145" s="99"/>
    </row>
    <row r="146" spans="2:11">
      <c r="B146" s="100"/>
      <c r="C146" s="100"/>
      <c r="D146" s="115"/>
      <c r="E146" s="115"/>
      <c r="F146" s="115"/>
      <c r="G146" s="115"/>
      <c r="H146" s="115"/>
      <c r="I146" s="99"/>
      <c r="J146" s="99"/>
      <c r="K146" s="99"/>
    </row>
    <row r="147" spans="2:11">
      <c r="B147" s="100"/>
      <c r="C147" s="100"/>
      <c r="D147" s="115"/>
      <c r="E147" s="115"/>
      <c r="F147" s="115"/>
      <c r="G147" s="115"/>
      <c r="H147" s="115"/>
      <c r="I147" s="99"/>
      <c r="J147" s="99"/>
      <c r="K147" s="99"/>
    </row>
    <row r="148" spans="2:11">
      <c r="B148" s="100"/>
      <c r="C148" s="100"/>
      <c r="D148" s="115"/>
      <c r="E148" s="115"/>
      <c r="F148" s="115"/>
      <c r="G148" s="115"/>
      <c r="H148" s="115"/>
      <c r="I148" s="99"/>
      <c r="J148" s="99"/>
      <c r="K148" s="99"/>
    </row>
    <row r="149" spans="2:11">
      <c r="B149" s="100"/>
      <c r="C149" s="100"/>
      <c r="D149" s="115"/>
      <c r="E149" s="115"/>
      <c r="F149" s="115"/>
      <c r="G149" s="115"/>
      <c r="H149" s="115"/>
      <c r="I149" s="99"/>
      <c r="J149" s="99"/>
      <c r="K149" s="99"/>
    </row>
    <row r="150" spans="2:11">
      <c r="B150" s="100"/>
      <c r="C150" s="100"/>
      <c r="D150" s="115"/>
      <c r="E150" s="115"/>
      <c r="F150" s="115"/>
      <c r="G150" s="115"/>
      <c r="H150" s="115"/>
      <c r="I150" s="99"/>
      <c r="J150" s="99"/>
      <c r="K150" s="99"/>
    </row>
    <row r="151" spans="2:11">
      <c r="B151" s="100"/>
      <c r="C151" s="100"/>
      <c r="D151" s="115"/>
      <c r="E151" s="115"/>
      <c r="F151" s="115"/>
      <c r="G151" s="115"/>
      <c r="H151" s="115"/>
      <c r="I151" s="99"/>
      <c r="J151" s="99"/>
      <c r="K151" s="99"/>
    </row>
    <row r="152" spans="2:11">
      <c r="B152" s="100"/>
      <c r="C152" s="100"/>
      <c r="D152" s="115"/>
      <c r="E152" s="115"/>
      <c r="F152" s="115"/>
      <c r="G152" s="115"/>
      <c r="H152" s="115"/>
      <c r="I152" s="99"/>
      <c r="J152" s="99"/>
      <c r="K152" s="99"/>
    </row>
    <row r="153" spans="2:11">
      <c r="B153" s="100"/>
      <c r="C153" s="100"/>
      <c r="D153" s="115"/>
      <c r="E153" s="115"/>
      <c r="F153" s="115"/>
      <c r="G153" s="115"/>
      <c r="H153" s="115"/>
      <c r="I153" s="99"/>
      <c r="J153" s="99"/>
      <c r="K153" s="99"/>
    </row>
    <row r="154" spans="2:11">
      <c r="B154" s="100"/>
      <c r="C154" s="100"/>
      <c r="D154" s="115"/>
      <c r="E154" s="115"/>
      <c r="F154" s="115"/>
      <c r="G154" s="115"/>
      <c r="H154" s="115"/>
      <c r="I154" s="99"/>
      <c r="J154" s="99"/>
      <c r="K154" s="99"/>
    </row>
    <row r="155" spans="2:11">
      <c r="B155" s="100"/>
      <c r="C155" s="100"/>
      <c r="D155" s="115"/>
      <c r="E155" s="115"/>
      <c r="F155" s="115"/>
      <c r="G155" s="115"/>
      <c r="H155" s="115"/>
      <c r="I155" s="99"/>
      <c r="J155" s="99"/>
      <c r="K155" s="99"/>
    </row>
    <row r="156" spans="2:11">
      <c r="B156" s="100"/>
      <c r="C156" s="100"/>
      <c r="D156" s="115"/>
      <c r="E156" s="115"/>
      <c r="F156" s="115"/>
      <c r="G156" s="115"/>
      <c r="H156" s="115"/>
      <c r="I156" s="99"/>
      <c r="J156" s="99"/>
      <c r="K156" s="99"/>
    </row>
    <row r="157" spans="2:11">
      <c r="B157" s="100"/>
      <c r="C157" s="100"/>
      <c r="D157" s="115"/>
      <c r="E157" s="115"/>
      <c r="F157" s="115"/>
      <c r="G157" s="115"/>
      <c r="H157" s="115"/>
      <c r="I157" s="99"/>
      <c r="J157" s="99"/>
      <c r="K157" s="99"/>
    </row>
    <row r="158" spans="2:11">
      <c r="B158" s="100"/>
      <c r="C158" s="100"/>
      <c r="D158" s="115"/>
      <c r="E158" s="115"/>
      <c r="F158" s="115"/>
      <c r="G158" s="115"/>
      <c r="H158" s="115"/>
      <c r="I158" s="99"/>
      <c r="J158" s="99"/>
      <c r="K158" s="99"/>
    </row>
    <row r="159" spans="2:11">
      <c r="B159" s="100"/>
      <c r="C159" s="100"/>
      <c r="D159" s="115"/>
      <c r="E159" s="115"/>
      <c r="F159" s="115"/>
      <c r="G159" s="115"/>
      <c r="H159" s="115"/>
      <c r="I159" s="99"/>
      <c r="J159" s="99"/>
      <c r="K159" s="99"/>
    </row>
    <row r="160" spans="2:11">
      <c r="B160" s="100"/>
      <c r="C160" s="100"/>
      <c r="D160" s="115"/>
      <c r="E160" s="115"/>
      <c r="F160" s="115"/>
      <c r="G160" s="115"/>
      <c r="H160" s="115"/>
      <c r="I160" s="99"/>
      <c r="J160" s="99"/>
      <c r="K160" s="99"/>
    </row>
    <row r="161" spans="2:11">
      <c r="B161" s="100"/>
      <c r="C161" s="100"/>
      <c r="D161" s="115"/>
      <c r="E161" s="115"/>
      <c r="F161" s="115"/>
      <c r="G161" s="115"/>
      <c r="H161" s="115"/>
      <c r="I161" s="99"/>
      <c r="J161" s="99"/>
      <c r="K161" s="99"/>
    </row>
    <row r="162" spans="2:11">
      <c r="B162" s="100"/>
      <c r="C162" s="100"/>
      <c r="D162" s="115"/>
      <c r="E162" s="115"/>
      <c r="F162" s="115"/>
      <c r="G162" s="115"/>
      <c r="H162" s="115"/>
      <c r="I162" s="99"/>
      <c r="J162" s="99"/>
      <c r="K162" s="99"/>
    </row>
    <row r="163" spans="2:11">
      <c r="B163" s="100"/>
      <c r="C163" s="100"/>
      <c r="D163" s="115"/>
      <c r="E163" s="115"/>
      <c r="F163" s="115"/>
      <c r="G163" s="115"/>
      <c r="H163" s="115"/>
      <c r="I163" s="99"/>
      <c r="J163" s="99"/>
      <c r="K163" s="99"/>
    </row>
    <row r="164" spans="2:11">
      <c r="B164" s="100"/>
      <c r="C164" s="100"/>
      <c r="D164" s="115"/>
      <c r="E164" s="115"/>
      <c r="F164" s="115"/>
      <c r="G164" s="115"/>
      <c r="H164" s="115"/>
      <c r="I164" s="99"/>
      <c r="J164" s="99"/>
      <c r="K164" s="99"/>
    </row>
    <row r="165" spans="2:11">
      <c r="B165" s="100"/>
      <c r="C165" s="100"/>
      <c r="D165" s="115"/>
      <c r="E165" s="115"/>
      <c r="F165" s="115"/>
      <c r="G165" s="115"/>
      <c r="H165" s="115"/>
      <c r="I165" s="99"/>
      <c r="J165" s="99"/>
      <c r="K165" s="99"/>
    </row>
    <row r="166" spans="2:11">
      <c r="B166" s="100"/>
      <c r="C166" s="100"/>
      <c r="D166" s="115"/>
      <c r="E166" s="115"/>
      <c r="F166" s="115"/>
      <c r="G166" s="115"/>
      <c r="H166" s="115"/>
      <c r="I166" s="99"/>
      <c r="J166" s="99"/>
      <c r="K166" s="99"/>
    </row>
    <row r="167" spans="2:11">
      <c r="B167" s="100"/>
      <c r="C167" s="100"/>
      <c r="D167" s="115"/>
      <c r="E167" s="115"/>
      <c r="F167" s="115"/>
      <c r="G167" s="115"/>
      <c r="H167" s="115"/>
      <c r="I167" s="99"/>
      <c r="J167" s="99"/>
      <c r="K167" s="99"/>
    </row>
    <row r="168" spans="2:11">
      <c r="B168" s="100"/>
      <c r="C168" s="100"/>
      <c r="D168" s="115"/>
      <c r="E168" s="115"/>
      <c r="F168" s="115"/>
      <c r="G168" s="115"/>
      <c r="H168" s="115"/>
      <c r="I168" s="99"/>
      <c r="J168" s="99"/>
      <c r="K168" s="99"/>
    </row>
    <row r="169" spans="2:11">
      <c r="B169" s="100"/>
      <c r="C169" s="100"/>
      <c r="D169" s="115"/>
      <c r="E169" s="115"/>
      <c r="F169" s="115"/>
      <c r="G169" s="115"/>
      <c r="H169" s="115"/>
      <c r="I169" s="99"/>
      <c r="J169" s="99"/>
      <c r="K169" s="99"/>
    </row>
    <row r="170" spans="2:11">
      <c r="B170" s="100"/>
      <c r="C170" s="100"/>
      <c r="D170" s="115"/>
      <c r="E170" s="115"/>
      <c r="F170" s="115"/>
      <c r="G170" s="115"/>
      <c r="H170" s="115"/>
      <c r="I170" s="99"/>
      <c r="J170" s="99"/>
      <c r="K170" s="99"/>
    </row>
    <row r="171" spans="2:11">
      <c r="B171" s="100"/>
      <c r="C171" s="100"/>
      <c r="D171" s="115"/>
      <c r="E171" s="115"/>
      <c r="F171" s="115"/>
      <c r="G171" s="115"/>
      <c r="H171" s="115"/>
      <c r="I171" s="99"/>
      <c r="J171" s="99"/>
      <c r="K171" s="99"/>
    </row>
    <row r="172" spans="2:11">
      <c r="B172" s="100"/>
      <c r="C172" s="100"/>
      <c r="D172" s="115"/>
      <c r="E172" s="115"/>
      <c r="F172" s="115"/>
      <c r="G172" s="115"/>
      <c r="H172" s="115"/>
      <c r="I172" s="99"/>
      <c r="J172" s="99"/>
      <c r="K172" s="99"/>
    </row>
    <row r="173" spans="2:11">
      <c r="B173" s="100"/>
      <c r="C173" s="100"/>
      <c r="D173" s="115"/>
      <c r="E173" s="115"/>
      <c r="F173" s="115"/>
      <c r="G173" s="115"/>
      <c r="H173" s="115"/>
      <c r="I173" s="99"/>
      <c r="J173" s="99"/>
      <c r="K173" s="99"/>
    </row>
    <row r="174" spans="2:11">
      <c r="B174" s="100"/>
      <c r="C174" s="100"/>
      <c r="D174" s="115"/>
      <c r="E174" s="115"/>
      <c r="F174" s="115"/>
      <c r="G174" s="115"/>
      <c r="H174" s="115"/>
      <c r="I174" s="99"/>
      <c r="J174" s="99"/>
      <c r="K174" s="99"/>
    </row>
    <row r="175" spans="2:11">
      <c r="B175" s="100"/>
      <c r="C175" s="100"/>
      <c r="D175" s="115"/>
      <c r="E175" s="115"/>
      <c r="F175" s="115"/>
      <c r="G175" s="115"/>
      <c r="H175" s="115"/>
      <c r="I175" s="99"/>
      <c r="J175" s="99"/>
      <c r="K175" s="99"/>
    </row>
    <row r="176" spans="2:11">
      <c r="B176" s="100"/>
      <c r="C176" s="100"/>
      <c r="D176" s="115"/>
      <c r="E176" s="115"/>
      <c r="F176" s="115"/>
      <c r="G176" s="115"/>
      <c r="H176" s="115"/>
      <c r="I176" s="99"/>
      <c r="J176" s="99"/>
      <c r="K176" s="99"/>
    </row>
    <row r="177" spans="2:11">
      <c r="B177" s="100"/>
      <c r="C177" s="100"/>
      <c r="D177" s="115"/>
      <c r="E177" s="115"/>
      <c r="F177" s="115"/>
      <c r="G177" s="115"/>
      <c r="H177" s="115"/>
      <c r="I177" s="99"/>
      <c r="J177" s="99"/>
      <c r="K177" s="99"/>
    </row>
    <row r="178" spans="2:11">
      <c r="B178" s="100"/>
      <c r="C178" s="100"/>
      <c r="D178" s="115"/>
      <c r="E178" s="115"/>
      <c r="F178" s="115"/>
      <c r="G178" s="115"/>
      <c r="H178" s="115"/>
      <c r="I178" s="99"/>
      <c r="J178" s="99"/>
      <c r="K178" s="99"/>
    </row>
    <row r="179" spans="2:11">
      <c r="B179" s="100"/>
      <c r="C179" s="100"/>
      <c r="D179" s="115"/>
      <c r="E179" s="115"/>
      <c r="F179" s="115"/>
      <c r="G179" s="115"/>
      <c r="H179" s="115"/>
      <c r="I179" s="99"/>
      <c r="J179" s="99"/>
      <c r="K179" s="99"/>
    </row>
    <row r="180" spans="2:11">
      <c r="B180" s="100"/>
      <c r="C180" s="100"/>
      <c r="D180" s="115"/>
      <c r="E180" s="115"/>
      <c r="F180" s="115"/>
      <c r="G180" s="115"/>
      <c r="H180" s="115"/>
      <c r="I180" s="99"/>
      <c r="J180" s="99"/>
      <c r="K180" s="99"/>
    </row>
    <row r="181" spans="2:11">
      <c r="B181" s="100"/>
      <c r="C181" s="100"/>
      <c r="D181" s="115"/>
      <c r="E181" s="115"/>
      <c r="F181" s="115"/>
      <c r="G181" s="115"/>
      <c r="H181" s="115"/>
      <c r="I181" s="99"/>
      <c r="J181" s="99"/>
      <c r="K181" s="99"/>
    </row>
    <row r="182" spans="2:11">
      <c r="B182" s="100"/>
      <c r="C182" s="100"/>
      <c r="D182" s="115"/>
      <c r="E182" s="115"/>
      <c r="F182" s="115"/>
      <c r="G182" s="115"/>
      <c r="H182" s="115"/>
      <c r="I182" s="99"/>
      <c r="J182" s="99"/>
      <c r="K182" s="99"/>
    </row>
    <row r="183" spans="2:11">
      <c r="B183" s="100"/>
      <c r="C183" s="100"/>
      <c r="D183" s="115"/>
      <c r="E183" s="115"/>
      <c r="F183" s="115"/>
      <c r="G183" s="115"/>
      <c r="H183" s="115"/>
      <c r="I183" s="99"/>
      <c r="J183" s="99"/>
      <c r="K183" s="99"/>
    </row>
    <row r="184" spans="2:11">
      <c r="B184" s="100"/>
      <c r="C184" s="100"/>
      <c r="D184" s="115"/>
      <c r="E184" s="115"/>
      <c r="F184" s="115"/>
      <c r="G184" s="115"/>
      <c r="H184" s="115"/>
      <c r="I184" s="99"/>
      <c r="J184" s="99"/>
      <c r="K184" s="99"/>
    </row>
    <row r="185" spans="2:11">
      <c r="B185" s="100"/>
      <c r="C185" s="100"/>
      <c r="D185" s="115"/>
      <c r="E185" s="115"/>
      <c r="F185" s="115"/>
      <c r="G185" s="115"/>
      <c r="H185" s="115"/>
      <c r="I185" s="99"/>
      <c r="J185" s="99"/>
      <c r="K185" s="99"/>
    </row>
    <row r="186" spans="2:11">
      <c r="B186" s="100"/>
      <c r="C186" s="100"/>
      <c r="D186" s="115"/>
      <c r="E186" s="115"/>
      <c r="F186" s="115"/>
      <c r="G186" s="115"/>
      <c r="H186" s="115"/>
      <c r="I186" s="99"/>
      <c r="J186" s="99"/>
      <c r="K186" s="99"/>
    </row>
    <row r="187" spans="2:11">
      <c r="B187" s="100"/>
      <c r="C187" s="100"/>
      <c r="D187" s="115"/>
      <c r="E187" s="115"/>
      <c r="F187" s="115"/>
      <c r="G187" s="115"/>
      <c r="H187" s="115"/>
      <c r="I187" s="99"/>
      <c r="J187" s="99"/>
      <c r="K187" s="99"/>
    </row>
    <row r="188" spans="2:11">
      <c r="B188" s="100"/>
      <c r="C188" s="100"/>
      <c r="D188" s="115"/>
      <c r="E188" s="115"/>
      <c r="F188" s="115"/>
      <c r="G188" s="115"/>
      <c r="H188" s="115"/>
      <c r="I188" s="99"/>
      <c r="J188" s="99"/>
      <c r="K188" s="99"/>
    </row>
    <row r="189" spans="2:11">
      <c r="B189" s="100"/>
      <c r="C189" s="100"/>
      <c r="D189" s="115"/>
      <c r="E189" s="115"/>
      <c r="F189" s="115"/>
      <c r="G189" s="115"/>
      <c r="H189" s="115"/>
      <c r="I189" s="99"/>
      <c r="J189" s="99"/>
      <c r="K189" s="99"/>
    </row>
    <row r="190" spans="2:11">
      <c r="B190" s="100"/>
      <c r="C190" s="100"/>
      <c r="D190" s="115"/>
      <c r="E190" s="115"/>
      <c r="F190" s="115"/>
      <c r="G190" s="115"/>
      <c r="H190" s="115"/>
      <c r="I190" s="99"/>
      <c r="J190" s="99"/>
      <c r="K190" s="99"/>
    </row>
    <row r="191" spans="2:11">
      <c r="B191" s="100"/>
      <c r="C191" s="100"/>
      <c r="D191" s="115"/>
      <c r="E191" s="115"/>
      <c r="F191" s="115"/>
      <c r="G191" s="115"/>
      <c r="H191" s="115"/>
      <c r="I191" s="99"/>
      <c r="J191" s="99"/>
      <c r="K191" s="99"/>
    </row>
    <row r="192" spans="2:11">
      <c r="B192" s="100"/>
      <c r="C192" s="100"/>
      <c r="D192" s="115"/>
      <c r="E192" s="115"/>
      <c r="F192" s="115"/>
      <c r="G192" s="115"/>
      <c r="H192" s="115"/>
      <c r="I192" s="99"/>
      <c r="J192" s="99"/>
      <c r="K192" s="99"/>
    </row>
    <row r="193" spans="2:11">
      <c r="B193" s="100"/>
      <c r="C193" s="100"/>
      <c r="D193" s="115"/>
      <c r="E193" s="115"/>
      <c r="F193" s="115"/>
      <c r="G193" s="115"/>
      <c r="H193" s="115"/>
      <c r="I193" s="99"/>
      <c r="J193" s="99"/>
      <c r="K193" s="99"/>
    </row>
    <row r="194" spans="2:11">
      <c r="B194" s="100"/>
      <c r="C194" s="100"/>
      <c r="D194" s="115"/>
      <c r="E194" s="115"/>
      <c r="F194" s="115"/>
      <c r="G194" s="115"/>
      <c r="H194" s="115"/>
      <c r="I194" s="99"/>
      <c r="J194" s="99"/>
      <c r="K194" s="99"/>
    </row>
    <row r="195" spans="2:11">
      <c r="B195" s="100"/>
      <c r="C195" s="100"/>
      <c r="D195" s="115"/>
      <c r="E195" s="115"/>
      <c r="F195" s="115"/>
      <c r="G195" s="115"/>
      <c r="H195" s="115"/>
      <c r="I195" s="99"/>
      <c r="J195" s="99"/>
      <c r="K195" s="99"/>
    </row>
    <row r="196" spans="2:11">
      <c r="B196" s="100"/>
      <c r="C196" s="100"/>
      <c r="D196" s="115"/>
      <c r="E196" s="115"/>
      <c r="F196" s="115"/>
      <c r="G196" s="115"/>
      <c r="H196" s="115"/>
      <c r="I196" s="99"/>
      <c r="J196" s="99"/>
      <c r="K196" s="99"/>
    </row>
    <row r="197" spans="2:11">
      <c r="B197" s="100"/>
      <c r="C197" s="100"/>
      <c r="D197" s="115"/>
      <c r="E197" s="115"/>
      <c r="F197" s="115"/>
      <c r="G197" s="115"/>
      <c r="H197" s="115"/>
      <c r="I197" s="99"/>
      <c r="J197" s="99"/>
      <c r="K197" s="99"/>
    </row>
    <row r="198" spans="2:11">
      <c r="B198" s="100"/>
      <c r="C198" s="100"/>
      <c r="D198" s="115"/>
      <c r="E198" s="115"/>
      <c r="F198" s="115"/>
      <c r="G198" s="115"/>
      <c r="H198" s="115"/>
      <c r="I198" s="99"/>
      <c r="J198" s="99"/>
      <c r="K198" s="99"/>
    </row>
    <row r="199" spans="2:11">
      <c r="B199" s="100"/>
      <c r="C199" s="100"/>
      <c r="D199" s="115"/>
      <c r="E199" s="115"/>
      <c r="F199" s="115"/>
      <c r="G199" s="115"/>
      <c r="H199" s="115"/>
      <c r="I199" s="99"/>
      <c r="J199" s="99"/>
      <c r="K199" s="99"/>
    </row>
    <row r="200" spans="2:11">
      <c r="B200" s="100"/>
      <c r="C200" s="100"/>
      <c r="D200" s="115"/>
      <c r="E200" s="115"/>
      <c r="F200" s="115"/>
      <c r="G200" s="115"/>
      <c r="H200" s="115"/>
      <c r="I200" s="99"/>
      <c r="J200" s="99"/>
      <c r="K200" s="99"/>
    </row>
    <row r="201" spans="2:11">
      <c r="B201" s="100"/>
      <c r="C201" s="100"/>
      <c r="D201" s="115"/>
      <c r="E201" s="115"/>
      <c r="F201" s="115"/>
      <c r="G201" s="115"/>
      <c r="H201" s="115"/>
      <c r="I201" s="99"/>
      <c r="J201" s="99"/>
      <c r="K201" s="99"/>
    </row>
    <row r="202" spans="2:11">
      <c r="B202" s="100"/>
      <c r="C202" s="100"/>
      <c r="D202" s="115"/>
      <c r="E202" s="115"/>
      <c r="F202" s="115"/>
      <c r="G202" s="115"/>
      <c r="H202" s="115"/>
      <c r="I202" s="99"/>
      <c r="J202" s="99"/>
      <c r="K202" s="99"/>
    </row>
    <row r="203" spans="2:11">
      <c r="B203" s="100"/>
      <c r="C203" s="100"/>
      <c r="D203" s="115"/>
      <c r="E203" s="115"/>
      <c r="F203" s="115"/>
      <c r="G203" s="115"/>
      <c r="H203" s="115"/>
      <c r="I203" s="99"/>
      <c r="J203" s="99"/>
      <c r="K203" s="99"/>
    </row>
    <row r="204" spans="2:11">
      <c r="B204" s="100"/>
      <c r="C204" s="100"/>
      <c r="D204" s="115"/>
      <c r="E204" s="115"/>
      <c r="F204" s="115"/>
      <c r="G204" s="115"/>
      <c r="H204" s="115"/>
      <c r="I204" s="99"/>
      <c r="J204" s="99"/>
      <c r="K204" s="99"/>
    </row>
    <row r="205" spans="2:11">
      <c r="B205" s="100"/>
      <c r="C205" s="100"/>
      <c r="D205" s="115"/>
      <c r="E205" s="115"/>
      <c r="F205" s="115"/>
      <c r="G205" s="115"/>
      <c r="H205" s="115"/>
      <c r="I205" s="99"/>
      <c r="J205" s="99"/>
      <c r="K205" s="99"/>
    </row>
    <row r="206" spans="2:11">
      <c r="B206" s="100"/>
      <c r="C206" s="100"/>
      <c r="D206" s="115"/>
      <c r="E206" s="115"/>
      <c r="F206" s="115"/>
      <c r="G206" s="115"/>
      <c r="H206" s="115"/>
      <c r="I206" s="99"/>
      <c r="J206" s="99"/>
      <c r="K206" s="99"/>
    </row>
    <row r="207" spans="2:11">
      <c r="B207" s="100"/>
      <c r="C207" s="100"/>
      <c r="D207" s="115"/>
      <c r="E207" s="115"/>
      <c r="F207" s="115"/>
      <c r="G207" s="115"/>
      <c r="H207" s="115"/>
      <c r="I207" s="99"/>
      <c r="J207" s="99"/>
      <c r="K207" s="99"/>
    </row>
    <row r="208" spans="2:11">
      <c r="B208" s="100"/>
      <c r="C208" s="100"/>
      <c r="D208" s="115"/>
      <c r="E208" s="115"/>
      <c r="F208" s="115"/>
      <c r="G208" s="115"/>
      <c r="H208" s="115"/>
      <c r="I208" s="99"/>
      <c r="J208" s="99"/>
      <c r="K208" s="99"/>
    </row>
    <row r="209" spans="2:11">
      <c r="B209" s="100"/>
      <c r="C209" s="100"/>
      <c r="D209" s="115"/>
      <c r="E209" s="115"/>
      <c r="F209" s="115"/>
      <c r="G209" s="115"/>
      <c r="H209" s="115"/>
      <c r="I209" s="99"/>
      <c r="J209" s="99"/>
      <c r="K209" s="99"/>
    </row>
    <row r="210" spans="2:11">
      <c r="B210" s="100"/>
      <c r="C210" s="100"/>
      <c r="D210" s="115"/>
      <c r="E210" s="115"/>
      <c r="F210" s="115"/>
      <c r="G210" s="115"/>
      <c r="H210" s="115"/>
      <c r="I210" s="99"/>
      <c r="J210" s="99"/>
      <c r="K210" s="99"/>
    </row>
    <row r="211" spans="2:11">
      <c r="B211" s="100"/>
      <c r="C211" s="100"/>
      <c r="D211" s="115"/>
      <c r="E211" s="115"/>
      <c r="F211" s="115"/>
      <c r="G211" s="115"/>
      <c r="H211" s="115"/>
      <c r="I211" s="99"/>
      <c r="J211" s="99"/>
      <c r="K211" s="99"/>
    </row>
    <row r="212" spans="2:11">
      <c r="B212" s="100"/>
      <c r="C212" s="100"/>
      <c r="D212" s="115"/>
      <c r="E212" s="115"/>
      <c r="F212" s="115"/>
      <c r="G212" s="115"/>
      <c r="H212" s="115"/>
      <c r="I212" s="99"/>
      <c r="J212" s="99"/>
      <c r="K212" s="99"/>
    </row>
    <row r="213" spans="2:11">
      <c r="B213" s="100"/>
      <c r="C213" s="100"/>
      <c r="D213" s="115"/>
      <c r="E213" s="115"/>
      <c r="F213" s="115"/>
      <c r="G213" s="115"/>
      <c r="H213" s="115"/>
      <c r="I213" s="99"/>
      <c r="J213" s="99"/>
      <c r="K213" s="99"/>
    </row>
    <row r="214" spans="2:11">
      <c r="B214" s="100"/>
      <c r="C214" s="100"/>
      <c r="D214" s="115"/>
      <c r="E214" s="115"/>
      <c r="F214" s="115"/>
      <c r="G214" s="115"/>
      <c r="H214" s="115"/>
      <c r="I214" s="99"/>
      <c r="J214" s="99"/>
      <c r="K214" s="99"/>
    </row>
    <row r="215" spans="2:11">
      <c r="B215" s="100"/>
      <c r="C215" s="100"/>
      <c r="D215" s="115"/>
      <c r="E215" s="115"/>
      <c r="F215" s="115"/>
      <c r="G215" s="115"/>
      <c r="H215" s="115"/>
      <c r="I215" s="99"/>
      <c r="J215" s="99"/>
      <c r="K215" s="99"/>
    </row>
    <row r="216" spans="2:11">
      <c r="B216" s="100"/>
      <c r="C216" s="100"/>
      <c r="D216" s="115"/>
      <c r="E216" s="115"/>
      <c r="F216" s="115"/>
      <c r="G216" s="115"/>
      <c r="H216" s="115"/>
      <c r="I216" s="99"/>
      <c r="J216" s="99"/>
      <c r="K216" s="99"/>
    </row>
    <row r="217" spans="2:11">
      <c r="B217" s="100"/>
      <c r="C217" s="100"/>
      <c r="D217" s="115"/>
      <c r="E217" s="115"/>
      <c r="F217" s="115"/>
      <c r="G217" s="115"/>
      <c r="H217" s="115"/>
      <c r="I217" s="99"/>
      <c r="J217" s="99"/>
      <c r="K217" s="99"/>
    </row>
    <row r="218" spans="2:11">
      <c r="B218" s="100"/>
      <c r="C218" s="100"/>
      <c r="D218" s="115"/>
      <c r="E218" s="115"/>
      <c r="F218" s="115"/>
      <c r="G218" s="115"/>
      <c r="H218" s="115"/>
      <c r="I218" s="99"/>
      <c r="J218" s="99"/>
      <c r="K218" s="99"/>
    </row>
    <row r="219" spans="2:11">
      <c r="B219" s="100"/>
      <c r="C219" s="100"/>
      <c r="D219" s="115"/>
      <c r="E219" s="115"/>
      <c r="F219" s="115"/>
      <c r="G219" s="115"/>
      <c r="H219" s="115"/>
      <c r="I219" s="99"/>
      <c r="J219" s="99"/>
      <c r="K219" s="99"/>
    </row>
    <row r="220" spans="2:11">
      <c r="B220" s="100"/>
      <c r="C220" s="100"/>
      <c r="D220" s="115"/>
      <c r="E220" s="115"/>
      <c r="F220" s="115"/>
      <c r="G220" s="115"/>
      <c r="H220" s="115"/>
      <c r="I220" s="99"/>
      <c r="J220" s="99"/>
      <c r="K220" s="99"/>
    </row>
    <row r="221" spans="2:11">
      <c r="B221" s="100"/>
      <c r="C221" s="100"/>
      <c r="D221" s="115"/>
      <c r="E221" s="115"/>
      <c r="F221" s="115"/>
      <c r="G221" s="115"/>
      <c r="H221" s="115"/>
      <c r="I221" s="99"/>
      <c r="J221" s="99"/>
      <c r="K221" s="99"/>
    </row>
    <row r="222" spans="2:11">
      <c r="B222" s="100"/>
      <c r="C222" s="100"/>
      <c r="D222" s="115"/>
      <c r="E222" s="115"/>
      <c r="F222" s="115"/>
      <c r="G222" s="115"/>
      <c r="H222" s="115"/>
      <c r="I222" s="99"/>
      <c r="J222" s="99"/>
      <c r="K222" s="99"/>
    </row>
    <row r="223" spans="2:11">
      <c r="B223" s="100"/>
      <c r="C223" s="100"/>
      <c r="D223" s="115"/>
      <c r="E223" s="115"/>
      <c r="F223" s="115"/>
      <c r="G223" s="115"/>
      <c r="H223" s="115"/>
      <c r="I223" s="99"/>
      <c r="J223" s="99"/>
      <c r="K223" s="99"/>
    </row>
    <row r="224" spans="2:11">
      <c r="B224" s="100"/>
      <c r="C224" s="100"/>
      <c r="D224" s="115"/>
      <c r="E224" s="115"/>
      <c r="F224" s="115"/>
      <c r="G224" s="115"/>
      <c r="H224" s="115"/>
      <c r="I224" s="99"/>
      <c r="J224" s="99"/>
      <c r="K224" s="99"/>
    </row>
    <row r="225" spans="2:11">
      <c r="B225" s="100"/>
      <c r="C225" s="100"/>
      <c r="D225" s="115"/>
      <c r="E225" s="115"/>
      <c r="F225" s="115"/>
      <c r="G225" s="115"/>
      <c r="H225" s="115"/>
      <c r="I225" s="99"/>
      <c r="J225" s="99"/>
      <c r="K225" s="99"/>
    </row>
    <row r="226" spans="2:11">
      <c r="B226" s="100"/>
      <c r="C226" s="100"/>
      <c r="D226" s="115"/>
      <c r="E226" s="115"/>
      <c r="F226" s="115"/>
      <c r="G226" s="115"/>
      <c r="H226" s="115"/>
      <c r="I226" s="99"/>
      <c r="J226" s="99"/>
      <c r="K226" s="99"/>
    </row>
    <row r="227" spans="2:11">
      <c r="B227" s="100"/>
      <c r="C227" s="100"/>
      <c r="D227" s="115"/>
      <c r="E227" s="115"/>
      <c r="F227" s="115"/>
      <c r="G227" s="115"/>
      <c r="H227" s="115"/>
      <c r="I227" s="99"/>
      <c r="J227" s="99"/>
      <c r="K227" s="99"/>
    </row>
    <row r="228" spans="2:11">
      <c r="B228" s="100"/>
      <c r="C228" s="100"/>
      <c r="D228" s="115"/>
      <c r="E228" s="115"/>
      <c r="F228" s="115"/>
      <c r="G228" s="115"/>
      <c r="H228" s="115"/>
      <c r="I228" s="99"/>
      <c r="J228" s="99"/>
      <c r="K228" s="99"/>
    </row>
    <row r="229" spans="2:11">
      <c r="B229" s="100"/>
      <c r="C229" s="100"/>
      <c r="D229" s="115"/>
      <c r="E229" s="115"/>
      <c r="F229" s="115"/>
      <c r="G229" s="115"/>
      <c r="H229" s="115"/>
      <c r="I229" s="99"/>
      <c r="J229" s="99"/>
      <c r="K229" s="99"/>
    </row>
    <row r="230" spans="2:11">
      <c r="B230" s="100"/>
      <c r="C230" s="100"/>
      <c r="D230" s="115"/>
      <c r="E230" s="115"/>
      <c r="F230" s="115"/>
      <c r="G230" s="115"/>
      <c r="H230" s="115"/>
      <c r="I230" s="99"/>
      <c r="J230" s="99"/>
      <c r="K230" s="99"/>
    </row>
    <row r="231" spans="2:11">
      <c r="B231" s="100"/>
      <c r="C231" s="100"/>
      <c r="D231" s="115"/>
      <c r="E231" s="115"/>
      <c r="F231" s="115"/>
      <c r="G231" s="115"/>
      <c r="H231" s="115"/>
      <c r="I231" s="99"/>
      <c r="J231" s="99"/>
      <c r="K231" s="99"/>
    </row>
    <row r="232" spans="2:11">
      <c r="B232" s="100"/>
      <c r="C232" s="100"/>
      <c r="D232" s="115"/>
      <c r="E232" s="115"/>
      <c r="F232" s="115"/>
      <c r="G232" s="115"/>
      <c r="H232" s="115"/>
      <c r="I232" s="99"/>
      <c r="J232" s="99"/>
      <c r="K232" s="99"/>
    </row>
    <row r="233" spans="2:11">
      <c r="B233" s="100"/>
      <c r="C233" s="100"/>
      <c r="D233" s="115"/>
      <c r="E233" s="115"/>
      <c r="F233" s="115"/>
      <c r="G233" s="115"/>
      <c r="H233" s="115"/>
      <c r="I233" s="99"/>
      <c r="J233" s="99"/>
      <c r="K233" s="99"/>
    </row>
    <row r="234" spans="2:11">
      <c r="B234" s="100"/>
      <c r="C234" s="100"/>
      <c r="D234" s="115"/>
      <c r="E234" s="115"/>
      <c r="F234" s="115"/>
      <c r="G234" s="115"/>
      <c r="H234" s="115"/>
      <c r="I234" s="99"/>
      <c r="J234" s="99"/>
      <c r="K234" s="99"/>
    </row>
    <row r="235" spans="2:11">
      <c r="B235" s="100"/>
      <c r="C235" s="100"/>
      <c r="D235" s="115"/>
      <c r="E235" s="115"/>
      <c r="F235" s="115"/>
      <c r="G235" s="115"/>
      <c r="H235" s="115"/>
      <c r="I235" s="99"/>
      <c r="J235" s="99"/>
      <c r="K235" s="99"/>
    </row>
    <row r="236" spans="2:11">
      <c r="B236" s="100"/>
      <c r="C236" s="100"/>
      <c r="D236" s="115"/>
      <c r="E236" s="115"/>
      <c r="F236" s="115"/>
      <c r="G236" s="115"/>
      <c r="H236" s="115"/>
      <c r="I236" s="99"/>
      <c r="J236" s="99"/>
      <c r="K236" s="99"/>
    </row>
    <row r="237" spans="2:11">
      <c r="B237" s="100"/>
      <c r="C237" s="100"/>
      <c r="D237" s="115"/>
      <c r="E237" s="115"/>
      <c r="F237" s="115"/>
      <c r="G237" s="115"/>
      <c r="H237" s="115"/>
      <c r="I237" s="99"/>
      <c r="J237" s="99"/>
      <c r="K237" s="99"/>
    </row>
    <row r="238" spans="2:11">
      <c r="B238" s="100"/>
      <c r="C238" s="100"/>
      <c r="D238" s="115"/>
      <c r="E238" s="115"/>
      <c r="F238" s="115"/>
      <c r="G238" s="115"/>
      <c r="H238" s="115"/>
      <c r="I238" s="99"/>
      <c r="J238" s="99"/>
      <c r="K238" s="99"/>
    </row>
    <row r="239" spans="2:11">
      <c r="B239" s="100"/>
      <c r="C239" s="100"/>
      <c r="D239" s="115"/>
      <c r="E239" s="115"/>
      <c r="F239" s="115"/>
      <c r="G239" s="115"/>
      <c r="H239" s="115"/>
      <c r="I239" s="99"/>
      <c r="J239" s="99"/>
      <c r="K239" s="99"/>
    </row>
    <row r="240" spans="2:11">
      <c r="B240" s="100"/>
      <c r="C240" s="100"/>
      <c r="D240" s="115"/>
      <c r="E240" s="115"/>
      <c r="F240" s="115"/>
      <c r="G240" s="115"/>
      <c r="H240" s="115"/>
      <c r="I240" s="99"/>
      <c r="J240" s="99"/>
      <c r="K240" s="99"/>
    </row>
    <row r="241" spans="2:11">
      <c r="B241" s="100"/>
      <c r="C241" s="100"/>
      <c r="D241" s="115"/>
      <c r="E241" s="115"/>
      <c r="F241" s="115"/>
      <c r="G241" s="115"/>
      <c r="H241" s="115"/>
      <c r="I241" s="99"/>
      <c r="J241" s="99"/>
      <c r="K241" s="99"/>
    </row>
    <row r="242" spans="2:11">
      <c r="B242" s="100"/>
      <c r="C242" s="100"/>
      <c r="D242" s="115"/>
      <c r="E242" s="115"/>
      <c r="F242" s="115"/>
      <c r="G242" s="115"/>
      <c r="H242" s="115"/>
      <c r="I242" s="99"/>
      <c r="J242" s="99"/>
      <c r="K242" s="99"/>
    </row>
    <row r="243" spans="2:11">
      <c r="B243" s="100"/>
      <c r="C243" s="100"/>
      <c r="D243" s="115"/>
      <c r="E243" s="115"/>
      <c r="F243" s="115"/>
      <c r="G243" s="115"/>
      <c r="H243" s="115"/>
      <c r="I243" s="99"/>
      <c r="J243" s="99"/>
      <c r="K243" s="99"/>
    </row>
    <row r="244" spans="2:11">
      <c r="B244" s="100"/>
      <c r="C244" s="100"/>
      <c r="D244" s="115"/>
      <c r="E244" s="115"/>
      <c r="F244" s="115"/>
      <c r="G244" s="115"/>
      <c r="H244" s="115"/>
      <c r="I244" s="99"/>
      <c r="J244" s="99"/>
      <c r="K244" s="99"/>
    </row>
    <row r="245" spans="2:11">
      <c r="B245" s="100"/>
      <c r="C245" s="100"/>
      <c r="D245" s="115"/>
      <c r="E245" s="115"/>
      <c r="F245" s="115"/>
      <c r="G245" s="115"/>
      <c r="H245" s="115"/>
      <c r="I245" s="99"/>
      <c r="J245" s="99"/>
      <c r="K245" s="99"/>
    </row>
    <row r="246" spans="2:11">
      <c r="B246" s="100"/>
      <c r="C246" s="100"/>
      <c r="D246" s="115"/>
      <c r="E246" s="115"/>
      <c r="F246" s="115"/>
      <c r="G246" s="115"/>
      <c r="H246" s="115"/>
      <c r="I246" s="99"/>
      <c r="J246" s="99"/>
      <c r="K246" s="99"/>
    </row>
    <row r="247" spans="2:11">
      <c r="B247" s="100"/>
      <c r="C247" s="100"/>
      <c r="D247" s="115"/>
      <c r="E247" s="115"/>
      <c r="F247" s="115"/>
      <c r="G247" s="115"/>
      <c r="H247" s="115"/>
      <c r="I247" s="99"/>
      <c r="J247" s="99"/>
      <c r="K247" s="99"/>
    </row>
    <row r="248" spans="2:11">
      <c r="B248" s="100"/>
      <c r="C248" s="100"/>
      <c r="D248" s="115"/>
      <c r="E248" s="115"/>
      <c r="F248" s="115"/>
      <c r="G248" s="115"/>
      <c r="H248" s="115"/>
      <c r="I248" s="99"/>
      <c r="J248" s="99"/>
      <c r="K248" s="99"/>
    </row>
    <row r="249" spans="2:11">
      <c r="B249" s="100"/>
      <c r="C249" s="100"/>
      <c r="D249" s="115"/>
      <c r="E249" s="115"/>
      <c r="F249" s="115"/>
      <c r="G249" s="115"/>
      <c r="H249" s="115"/>
      <c r="I249" s="99"/>
      <c r="J249" s="99"/>
      <c r="K249" s="99"/>
    </row>
    <row r="250" spans="2:11">
      <c r="B250" s="100"/>
      <c r="C250" s="100"/>
      <c r="D250" s="115"/>
      <c r="E250" s="115"/>
      <c r="F250" s="115"/>
      <c r="G250" s="115"/>
      <c r="H250" s="115"/>
      <c r="I250" s="99"/>
      <c r="J250" s="99"/>
      <c r="K250" s="99"/>
    </row>
    <row r="251" spans="2:11">
      <c r="B251" s="100"/>
      <c r="C251" s="100"/>
      <c r="D251" s="115"/>
      <c r="E251" s="115"/>
      <c r="F251" s="115"/>
      <c r="G251" s="115"/>
      <c r="H251" s="115"/>
      <c r="I251" s="99"/>
      <c r="J251" s="99"/>
      <c r="K251" s="99"/>
    </row>
    <row r="252" spans="2:11">
      <c r="B252" s="100"/>
      <c r="C252" s="100"/>
      <c r="D252" s="115"/>
      <c r="E252" s="115"/>
      <c r="F252" s="115"/>
      <c r="G252" s="115"/>
      <c r="H252" s="115"/>
      <c r="I252" s="99"/>
      <c r="J252" s="99"/>
      <c r="K252" s="99"/>
    </row>
    <row r="253" spans="2:11">
      <c r="B253" s="100"/>
      <c r="C253" s="100"/>
      <c r="D253" s="115"/>
      <c r="E253" s="115"/>
      <c r="F253" s="115"/>
      <c r="G253" s="115"/>
      <c r="H253" s="115"/>
      <c r="I253" s="99"/>
      <c r="J253" s="99"/>
      <c r="K253" s="99"/>
    </row>
    <row r="254" spans="2:11">
      <c r="B254" s="100"/>
      <c r="C254" s="100"/>
      <c r="D254" s="115"/>
      <c r="E254" s="115"/>
      <c r="F254" s="115"/>
      <c r="G254" s="115"/>
      <c r="H254" s="115"/>
      <c r="I254" s="99"/>
      <c r="J254" s="99"/>
      <c r="K254" s="99"/>
    </row>
    <row r="255" spans="2:11">
      <c r="B255" s="100"/>
      <c r="C255" s="100"/>
      <c r="D255" s="115"/>
      <c r="E255" s="115"/>
      <c r="F255" s="115"/>
      <c r="G255" s="115"/>
      <c r="H255" s="115"/>
      <c r="I255" s="99"/>
      <c r="J255" s="99"/>
      <c r="K255" s="99"/>
    </row>
    <row r="256" spans="2:11">
      <c r="B256" s="100"/>
      <c r="C256" s="100"/>
      <c r="D256" s="115"/>
      <c r="E256" s="115"/>
      <c r="F256" s="115"/>
      <c r="G256" s="115"/>
      <c r="H256" s="115"/>
      <c r="I256" s="99"/>
      <c r="J256" s="99"/>
      <c r="K256" s="99"/>
    </row>
    <row r="257" spans="2:11">
      <c r="B257" s="100"/>
      <c r="C257" s="100"/>
      <c r="D257" s="115"/>
      <c r="E257" s="115"/>
      <c r="F257" s="115"/>
      <c r="G257" s="115"/>
      <c r="H257" s="115"/>
      <c r="I257" s="99"/>
      <c r="J257" s="99"/>
      <c r="K257" s="99"/>
    </row>
    <row r="258" spans="2:11">
      <c r="B258" s="100"/>
      <c r="C258" s="100"/>
      <c r="D258" s="115"/>
      <c r="E258" s="115"/>
      <c r="F258" s="115"/>
      <c r="G258" s="115"/>
      <c r="H258" s="115"/>
      <c r="I258" s="99"/>
      <c r="J258" s="99"/>
      <c r="K258" s="99"/>
    </row>
    <row r="259" spans="2:11">
      <c r="B259" s="100"/>
      <c r="C259" s="100"/>
      <c r="D259" s="115"/>
      <c r="E259" s="115"/>
      <c r="F259" s="115"/>
      <c r="G259" s="115"/>
      <c r="H259" s="115"/>
      <c r="I259" s="99"/>
      <c r="J259" s="99"/>
      <c r="K259" s="99"/>
    </row>
    <row r="260" spans="2:11">
      <c r="B260" s="100"/>
      <c r="C260" s="100"/>
      <c r="D260" s="115"/>
      <c r="E260" s="115"/>
      <c r="F260" s="115"/>
      <c r="G260" s="115"/>
      <c r="H260" s="115"/>
      <c r="I260" s="99"/>
      <c r="J260" s="99"/>
      <c r="K260" s="99"/>
    </row>
    <row r="261" spans="2:11">
      <c r="B261" s="100"/>
      <c r="C261" s="100"/>
      <c r="D261" s="115"/>
      <c r="E261" s="115"/>
      <c r="F261" s="115"/>
      <c r="G261" s="115"/>
      <c r="H261" s="115"/>
      <c r="I261" s="99"/>
      <c r="J261" s="99"/>
      <c r="K261" s="99"/>
    </row>
    <row r="262" spans="2:11">
      <c r="B262" s="100"/>
      <c r="C262" s="100"/>
      <c r="D262" s="115"/>
      <c r="E262" s="115"/>
      <c r="F262" s="115"/>
      <c r="G262" s="115"/>
      <c r="H262" s="115"/>
      <c r="I262" s="99"/>
      <c r="J262" s="99"/>
      <c r="K262" s="99"/>
    </row>
    <row r="263" spans="2:11">
      <c r="B263" s="100"/>
      <c r="C263" s="100"/>
      <c r="D263" s="115"/>
      <c r="E263" s="115"/>
      <c r="F263" s="115"/>
      <c r="G263" s="115"/>
      <c r="H263" s="115"/>
      <c r="I263" s="99"/>
      <c r="J263" s="99"/>
      <c r="K263" s="99"/>
    </row>
    <row r="264" spans="2:11">
      <c r="B264" s="100"/>
      <c r="C264" s="100"/>
      <c r="D264" s="115"/>
      <c r="E264" s="115"/>
      <c r="F264" s="115"/>
      <c r="G264" s="115"/>
      <c r="H264" s="115"/>
      <c r="I264" s="99"/>
      <c r="J264" s="99"/>
      <c r="K264" s="99"/>
    </row>
    <row r="265" spans="2:11">
      <c r="B265" s="100"/>
      <c r="C265" s="100"/>
      <c r="D265" s="115"/>
      <c r="E265" s="115"/>
      <c r="F265" s="115"/>
      <c r="G265" s="115"/>
      <c r="H265" s="115"/>
      <c r="I265" s="99"/>
      <c r="J265" s="99"/>
      <c r="K265" s="99"/>
    </row>
    <row r="266" spans="2:11">
      <c r="B266" s="100"/>
      <c r="C266" s="100"/>
      <c r="D266" s="115"/>
      <c r="E266" s="115"/>
      <c r="F266" s="115"/>
      <c r="G266" s="115"/>
      <c r="H266" s="115"/>
      <c r="I266" s="99"/>
      <c r="J266" s="99"/>
      <c r="K266" s="99"/>
    </row>
    <row r="267" spans="2:11">
      <c r="B267" s="100"/>
      <c r="C267" s="100"/>
      <c r="D267" s="115"/>
      <c r="E267" s="115"/>
      <c r="F267" s="115"/>
      <c r="G267" s="115"/>
      <c r="H267" s="115"/>
      <c r="I267" s="99"/>
      <c r="J267" s="99"/>
      <c r="K267" s="99"/>
    </row>
    <row r="268" spans="2:11">
      <c r="B268" s="100"/>
      <c r="C268" s="100"/>
      <c r="D268" s="115"/>
      <c r="E268" s="115"/>
      <c r="F268" s="115"/>
      <c r="G268" s="115"/>
      <c r="H268" s="115"/>
      <c r="I268" s="99"/>
      <c r="J268" s="99"/>
      <c r="K268" s="99"/>
    </row>
    <row r="269" spans="2:11">
      <c r="B269" s="100"/>
      <c r="C269" s="100"/>
      <c r="D269" s="115"/>
      <c r="E269" s="115"/>
      <c r="F269" s="115"/>
      <c r="G269" s="115"/>
      <c r="H269" s="115"/>
      <c r="I269" s="99"/>
      <c r="J269" s="99"/>
      <c r="K269" s="99"/>
    </row>
    <row r="270" spans="2:11">
      <c r="B270" s="100"/>
      <c r="C270" s="100"/>
      <c r="D270" s="115"/>
      <c r="E270" s="115"/>
      <c r="F270" s="115"/>
      <c r="G270" s="115"/>
      <c r="H270" s="115"/>
      <c r="I270" s="99"/>
      <c r="J270" s="99"/>
      <c r="K270" s="99"/>
    </row>
    <row r="271" spans="2:11">
      <c r="B271" s="100"/>
      <c r="C271" s="100"/>
      <c r="D271" s="115"/>
      <c r="E271" s="115"/>
      <c r="F271" s="115"/>
      <c r="G271" s="115"/>
      <c r="H271" s="115"/>
      <c r="I271" s="99"/>
      <c r="J271" s="99"/>
      <c r="K271" s="99"/>
    </row>
    <row r="272" spans="2:11">
      <c r="B272" s="100"/>
      <c r="C272" s="100"/>
      <c r="D272" s="115"/>
      <c r="E272" s="115"/>
      <c r="F272" s="115"/>
      <c r="G272" s="115"/>
      <c r="H272" s="115"/>
      <c r="I272" s="99"/>
      <c r="J272" s="99"/>
      <c r="K272" s="99"/>
    </row>
    <row r="273" spans="2:11">
      <c r="B273" s="100"/>
      <c r="C273" s="100"/>
      <c r="D273" s="115"/>
      <c r="E273" s="115"/>
      <c r="F273" s="115"/>
      <c r="G273" s="115"/>
      <c r="H273" s="115"/>
      <c r="I273" s="99"/>
      <c r="J273" s="99"/>
      <c r="K273" s="99"/>
    </row>
    <row r="274" spans="2:11">
      <c r="B274" s="100"/>
      <c r="C274" s="100"/>
      <c r="D274" s="115"/>
      <c r="E274" s="115"/>
      <c r="F274" s="115"/>
      <c r="G274" s="115"/>
      <c r="H274" s="115"/>
      <c r="I274" s="99"/>
      <c r="J274" s="99"/>
      <c r="K274" s="99"/>
    </row>
    <row r="275" spans="2:11">
      <c r="B275" s="100"/>
      <c r="C275" s="100"/>
      <c r="D275" s="115"/>
      <c r="E275" s="115"/>
      <c r="F275" s="115"/>
      <c r="G275" s="115"/>
      <c r="H275" s="115"/>
      <c r="I275" s="99"/>
      <c r="J275" s="99"/>
      <c r="K275" s="99"/>
    </row>
    <row r="276" spans="2:11">
      <c r="B276" s="100"/>
      <c r="C276" s="100"/>
      <c r="D276" s="115"/>
      <c r="E276" s="115"/>
      <c r="F276" s="115"/>
      <c r="G276" s="115"/>
      <c r="H276" s="115"/>
      <c r="I276" s="99"/>
      <c r="J276" s="99"/>
      <c r="K276" s="99"/>
    </row>
    <row r="277" spans="2:11">
      <c r="B277" s="100"/>
      <c r="C277" s="100"/>
      <c r="D277" s="115"/>
      <c r="E277" s="115"/>
      <c r="F277" s="115"/>
      <c r="G277" s="115"/>
      <c r="H277" s="115"/>
      <c r="I277" s="99"/>
      <c r="J277" s="99"/>
      <c r="K277" s="99"/>
    </row>
    <row r="278" spans="2:11">
      <c r="B278" s="100"/>
      <c r="C278" s="100"/>
      <c r="D278" s="115"/>
      <c r="E278" s="115"/>
      <c r="F278" s="115"/>
      <c r="G278" s="115"/>
      <c r="H278" s="115"/>
      <c r="I278" s="99"/>
      <c r="J278" s="99"/>
      <c r="K278" s="99"/>
    </row>
    <row r="279" spans="2:11">
      <c r="B279" s="100"/>
      <c r="C279" s="100"/>
      <c r="D279" s="115"/>
      <c r="E279" s="115"/>
      <c r="F279" s="115"/>
      <c r="G279" s="115"/>
      <c r="H279" s="115"/>
      <c r="I279" s="99"/>
      <c r="J279" s="99"/>
      <c r="K279" s="99"/>
    </row>
    <row r="280" spans="2:11">
      <c r="B280" s="100"/>
      <c r="C280" s="100"/>
      <c r="D280" s="115"/>
      <c r="E280" s="115"/>
      <c r="F280" s="115"/>
      <c r="G280" s="115"/>
      <c r="H280" s="115"/>
      <c r="I280" s="99"/>
      <c r="J280" s="99"/>
      <c r="K280" s="99"/>
    </row>
    <row r="281" spans="2:11">
      <c r="B281" s="100"/>
      <c r="C281" s="100"/>
      <c r="D281" s="115"/>
      <c r="E281" s="115"/>
      <c r="F281" s="115"/>
      <c r="G281" s="115"/>
      <c r="H281" s="115"/>
      <c r="I281" s="99"/>
      <c r="J281" s="99"/>
      <c r="K281" s="99"/>
    </row>
    <row r="282" spans="2:11">
      <c r="B282" s="100"/>
      <c r="C282" s="100"/>
      <c r="D282" s="115"/>
      <c r="E282" s="115"/>
      <c r="F282" s="115"/>
      <c r="G282" s="115"/>
      <c r="H282" s="115"/>
      <c r="I282" s="99"/>
      <c r="J282" s="99"/>
      <c r="K282" s="99"/>
    </row>
    <row r="283" spans="2:11">
      <c r="B283" s="100"/>
      <c r="C283" s="100"/>
      <c r="D283" s="115"/>
      <c r="E283" s="115"/>
      <c r="F283" s="115"/>
      <c r="G283" s="115"/>
      <c r="H283" s="115"/>
      <c r="I283" s="99"/>
      <c r="J283" s="99"/>
      <c r="K283" s="99"/>
    </row>
    <row r="284" spans="2:11">
      <c r="B284" s="100"/>
      <c r="C284" s="100"/>
      <c r="D284" s="115"/>
      <c r="E284" s="115"/>
      <c r="F284" s="115"/>
      <c r="G284" s="115"/>
      <c r="H284" s="115"/>
      <c r="I284" s="99"/>
      <c r="J284" s="99"/>
      <c r="K284" s="99"/>
    </row>
    <row r="285" spans="2:11">
      <c r="B285" s="100"/>
      <c r="C285" s="100"/>
      <c r="D285" s="115"/>
      <c r="E285" s="115"/>
      <c r="F285" s="115"/>
      <c r="G285" s="115"/>
      <c r="H285" s="115"/>
      <c r="I285" s="99"/>
      <c r="J285" s="99"/>
      <c r="K285" s="99"/>
    </row>
    <row r="286" spans="2:11">
      <c r="B286" s="100"/>
      <c r="C286" s="100"/>
      <c r="D286" s="115"/>
      <c r="E286" s="115"/>
      <c r="F286" s="115"/>
      <c r="G286" s="115"/>
      <c r="H286" s="115"/>
      <c r="I286" s="99"/>
      <c r="J286" s="99"/>
      <c r="K286" s="99"/>
    </row>
    <row r="287" spans="2:11">
      <c r="B287" s="100"/>
      <c r="C287" s="100"/>
      <c r="D287" s="115"/>
      <c r="E287" s="115"/>
      <c r="F287" s="115"/>
      <c r="G287" s="115"/>
      <c r="H287" s="115"/>
      <c r="I287" s="99"/>
      <c r="J287" s="99"/>
      <c r="K287" s="99"/>
    </row>
    <row r="288" spans="2:11">
      <c r="B288" s="100"/>
      <c r="C288" s="100"/>
      <c r="D288" s="115"/>
      <c r="E288" s="115"/>
      <c r="F288" s="115"/>
      <c r="G288" s="115"/>
      <c r="H288" s="115"/>
      <c r="I288" s="99"/>
      <c r="J288" s="99"/>
      <c r="K288" s="99"/>
    </row>
    <row r="289" spans="2:11">
      <c r="B289" s="100"/>
      <c r="C289" s="100"/>
      <c r="D289" s="115"/>
      <c r="E289" s="115"/>
      <c r="F289" s="115"/>
      <c r="G289" s="115"/>
      <c r="H289" s="115"/>
      <c r="I289" s="99"/>
      <c r="J289" s="99"/>
      <c r="K289" s="99"/>
    </row>
    <row r="290" spans="2:11">
      <c r="B290" s="100"/>
      <c r="C290" s="100"/>
      <c r="D290" s="115"/>
      <c r="E290" s="115"/>
      <c r="F290" s="115"/>
      <c r="G290" s="115"/>
      <c r="H290" s="115"/>
      <c r="I290" s="99"/>
      <c r="J290" s="99"/>
      <c r="K290" s="99"/>
    </row>
    <row r="291" spans="2:11">
      <c r="B291" s="100"/>
      <c r="C291" s="100"/>
      <c r="D291" s="115"/>
      <c r="E291" s="115"/>
      <c r="F291" s="115"/>
      <c r="G291" s="115"/>
      <c r="H291" s="115"/>
      <c r="I291" s="99"/>
      <c r="J291" s="99"/>
      <c r="K291" s="99"/>
    </row>
    <row r="292" spans="2:11">
      <c r="B292" s="100"/>
      <c r="C292" s="100"/>
      <c r="D292" s="115"/>
      <c r="E292" s="115"/>
      <c r="F292" s="115"/>
      <c r="G292" s="115"/>
      <c r="H292" s="115"/>
      <c r="I292" s="99"/>
      <c r="J292" s="99"/>
      <c r="K292" s="99"/>
    </row>
    <row r="293" spans="2:11">
      <c r="B293" s="100"/>
      <c r="C293" s="100"/>
      <c r="D293" s="115"/>
      <c r="E293" s="115"/>
      <c r="F293" s="115"/>
      <c r="G293" s="115"/>
      <c r="H293" s="115"/>
      <c r="I293" s="99"/>
      <c r="J293" s="99"/>
      <c r="K293" s="99"/>
    </row>
    <row r="294" spans="2:11">
      <c r="B294" s="100"/>
      <c r="C294" s="100"/>
      <c r="D294" s="115"/>
      <c r="E294" s="115"/>
      <c r="F294" s="115"/>
      <c r="G294" s="115"/>
      <c r="H294" s="115"/>
      <c r="I294" s="99"/>
      <c r="J294" s="99"/>
      <c r="K294" s="99"/>
    </row>
    <row r="295" spans="2:11">
      <c r="B295" s="100"/>
      <c r="C295" s="100"/>
      <c r="D295" s="115"/>
      <c r="E295" s="115"/>
      <c r="F295" s="115"/>
      <c r="G295" s="115"/>
      <c r="H295" s="115"/>
      <c r="I295" s="99"/>
      <c r="J295" s="99"/>
      <c r="K295" s="99"/>
    </row>
    <row r="296" spans="2:11">
      <c r="B296" s="100"/>
      <c r="C296" s="100"/>
      <c r="D296" s="115"/>
      <c r="E296" s="115"/>
      <c r="F296" s="115"/>
      <c r="G296" s="115"/>
      <c r="H296" s="115"/>
      <c r="I296" s="99"/>
      <c r="J296" s="99"/>
      <c r="K296" s="99"/>
    </row>
    <row r="297" spans="2:11">
      <c r="B297" s="100"/>
      <c r="C297" s="100"/>
      <c r="D297" s="115"/>
      <c r="E297" s="115"/>
      <c r="F297" s="115"/>
      <c r="G297" s="115"/>
      <c r="H297" s="115"/>
      <c r="I297" s="99"/>
      <c r="J297" s="99"/>
      <c r="K297" s="99"/>
    </row>
    <row r="298" spans="2:11">
      <c r="B298" s="100"/>
      <c r="C298" s="100"/>
      <c r="D298" s="115"/>
      <c r="E298" s="115"/>
      <c r="F298" s="115"/>
      <c r="G298" s="115"/>
      <c r="H298" s="115"/>
      <c r="I298" s="99"/>
      <c r="J298" s="99"/>
      <c r="K298" s="99"/>
    </row>
    <row r="299" spans="2:11">
      <c r="B299" s="100"/>
      <c r="C299" s="100"/>
      <c r="D299" s="115"/>
      <c r="E299" s="115"/>
      <c r="F299" s="115"/>
      <c r="G299" s="115"/>
      <c r="H299" s="115"/>
      <c r="I299" s="99"/>
      <c r="J299" s="99"/>
      <c r="K299" s="99"/>
    </row>
    <row r="300" spans="2:11">
      <c r="B300" s="100"/>
      <c r="C300" s="100"/>
      <c r="D300" s="115"/>
      <c r="E300" s="115"/>
      <c r="F300" s="115"/>
      <c r="G300" s="115"/>
      <c r="H300" s="115"/>
      <c r="I300" s="99"/>
      <c r="J300" s="99"/>
      <c r="K300" s="99"/>
    </row>
    <row r="301" spans="2:11">
      <c r="B301" s="100"/>
      <c r="C301" s="100"/>
      <c r="D301" s="115"/>
      <c r="E301" s="115"/>
      <c r="F301" s="115"/>
      <c r="G301" s="115"/>
      <c r="H301" s="115"/>
      <c r="I301" s="99"/>
      <c r="J301" s="99"/>
      <c r="K301" s="99"/>
    </row>
    <row r="302" spans="2:11">
      <c r="B302" s="100"/>
      <c r="C302" s="100"/>
      <c r="D302" s="115"/>
      <c r="E302" s="115"/>
      <c r="F302" s="115"/>
      <c r="G302" s="115"/>
      <c r="H302" s="115"/>
      <c r="I302" s="99"/>
      <c r="J302" s="99"/>
      <c r="K302" s="99"/>
    </row>
    <row r="303" spans="2:11">
      <c r="B303" s="100"/>
      <c r="C303" s="100"/>
      <c r="D303" s="115"/>
      <c r="E303" s="115"/>
      <c r="F303" s="115"/>
      <c r="G303" s="115"/>
      <c r="H303" s="115"/>
      <c r="I303" s="99"/>
      <c r="J303" s="99"/>
      <c r="K303" s="99"/>
    </row>
    <row r="304" spans="2:11">
      <c r="B304" s="100"/>
      <c r="C304" s="100"/>
      <c r="D304" s="115"/>
      <c r="E304" s="115"/>
      <c r="F304" s="115"/>
      <c r="G304" s="115"/>
      <c r="H304" s="115"/>
      <c r="I304" s="99"/>
      <c r="J304" s="99"/>
      <c r="K304" s="99"/>
    </row>
    <row r="305" spans="2:11">
      <c r="B305" s="100"/>
      <c r="C305" s="100"/>
      <c r="D305" s="115"/>
      <c r="E305" s="115"/>
      <c r="F305" s="115"/>
      <c r="G305" s="115"/>
      <c r="H305" s="115"/>
      <c r="I305" s="99"/>
      <c r="J305" s="99"/>
      <c r="K305" s="99"/>
    </row>
    <row r="306" spans="2:11">
      <c r="B306" s="100"/>
      <c r="C306" s="100"/>
      <c r="D306" s="115"/>
      <c r="E306" s="115"/>
      <c r="F306" s="115"/>
      <c r="G306" s="115"/>
      <c r="H306" s="115"/>
      <c r="I306" s="99"/>
      <c r="J306" s="99"/>
      <c r="K306" s="99"/>
    </row>
    <row r="307" spans="2:11">
      <c r="B307" s="100"/>
      <c r="C307" s="100"/>
      <c r="D307" s="115"/>
      <c r="E307" s="115"/>
      <c r="F307" s="115"/>
      <c r="G307" s="115"/>
      <c r="H307" s="115"/>
      <c r="I307" s="99"/>
      <c r="J307" s="99"/>
      <c r="K307" s="99"/>
    </row>
    <row r="308" spans="2:11">
      <c r="B308" s="100"/>
      <c r="C308" s="100"/>
      <c r="D308" s="115"/>
      <c r="E308" s="115"/>
      <c r="F308" s="115"/>
      <c r="G308" s="115"/>
      <c r="H308" s="115"/>
      <c r="I308" s="99"/>
      <c r="J308" s="99"/>
      <c r="K308" s="99"/>
    </row>
    <row r="309" spans="2:11">
      <c r="B309" s="100"/>
      <c r="C309" s="100"/>
      <c r="D309" s="115"/>
      <c r="E309" s="115"/>
      <c r="F309" s="115"/>
      <c r="G309" s="115"/>
      <c r="H309" s="115"/>
      <c r="I309" s="99"/>
      <c r="J309" s="99"/>
      <c r="K309" s="99"/>
    </row>
    <row r="310" spans="2:11">
      <c r="B310" s="100"/>
      <c r="C310" s="100"/>
      <c r="D310" s="115"/>
      <c r="E310" s="115"/>
      <c r="F310" s="115"/>
      <c r="G310" s="115"/>
      <c r="H310" s="115"/>
      <c r="I310" s="99"/>
      <c r="J310" s="99"/>
      <c r="K310" s="99"/>
    </row>
    <row r="311" spans="2:11">
      <c r="B311" s="100"/>
      <c r="C311" s="100"/>
      <c r="D311" s="115"/>
      <c r="E311" s="115"/>
      <c r="F311" s="115"/>
      <c r="G311" s="115"/>
      <c r="H311" s="115"/>
      <c r="I311" s="99"/>
      <c r="J311" s="99"/>
      <c r="K311" s="99"/>
    </row>
    <row r="312" spans="2:11">
      <c r="B312" s="100"/>
      <c r="C312" s="100"/>
      <c r="D312" s="115"/>
      <c r="E312" s="115"/>
      <c r="F312" s="115"/>
      <c r="G312" s="115"/>
      <c r="H312" s="115"/>
      <c r="I312" s="99"/>
      <c r="J312" s="99"/>
      <c r="K312" s="99"/>
    </row>
    <row r="313" spans="2:11">
      <c r="D313" s="3"/>
      <c r="E313" s="3"/>
      <c r="F313" s="3"/>
      <c r="G313" s="3"/>
      <c r="H313" s="3"/>
    </row>
    <row r="314" spans="2:11">
      <c r="D314" s="3"/>
      <c r="E314" s="3"/>
      <c r="F314" s="3"/>
      <c r="G314" s="3"/>
      <c r="H314" s="3"/>
    </row>
    <row r="315" spans="2:11">
      <c r="D315" s="3"/>
      <c r="E315" s="3"/>
      <c r="F315" s="3"/>
      <c r="G315" s="3"/>
      <c r="H315" s="3"/>
    </row>
    <row r="316" spans="2:11">
      <c r="D316" s="3"/>
      <c r="E316" s="3"/>
      <c r="F316" s="3"/>
      <c r="G316" s="3"/>
      <c r="H316" s="3"/>
    </row>
    <row r="317" spans="2:11">
      <c r="D317" s="3"/>
      <c r="E317" s="3"/>
      <c r="F317" s="3"/>
      <c r="G317" s="3"/>
      <c r="H317" s="3"/>
    </row>
    <row r="318" spans="2:11">
      <c r="D318" s="3"/>
      <c r="E318" s="3"/>
      <c r="F318" s="3"/>
      <c r="G318" s="3"/>
      <c r="H318" s="3"/>
    </row>
    <row r="319" spans="2:11">
      <c r="D319" s="3"/>
      <c r="E319" s="3"/>
      <c r="F319" s="3"/>
      <c r="G319" s="3"/>
      <c r="H319" s="3"/>
    </row>
    <row r="320" spans="2:11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D605" s="3"/>
      <c r="E605" s="3"/>
      <c r="F605" s="3"/>
      <c r="G605" s="3"/>
      <c r="H605" s="3"/>
    </row>
    <row r="606" spans="4:8">
      <c r="D606" s="3"/>
      <c r="E606" s="3"/>
      <c r="F606" s="3"/>
      <c r="G606" s="3"/>
      <c r="H606" s="3"/>
    </row>
    <row r="607" spans="4:8">
      <c r="D607" s="3"/>
      <c r="E607" s="3"/>
      <c r="F607" s="3"/>
      <c r="G607" s="3"/>
      <c r="H607" s="3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  <row r="611" spans="5:7">
      <c r="E611" s="20"/>
      <c r="G611" s="20"/>
    </row>
    <row r="612" spans="5:7">
      <c r="E612" s="20"/>
      <c r="G612" s="20"/>
    </row>
    <row r="613" spans="5:7">
      <c r="E613" s="20"/>
      <c r="G613" s="20"/>
    </row>
  </sheetData>
  <sheetProtection sheet="1" objects="1" scenarios="1"/>
  <mergeCells count="1">
    <mergeCell ref="B6:K6"/>
  </mergeCells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5">
    <tabColor indexed="52"/>
    <pageSetUpPr fitToPage="1"/>
  </sheetPr>
  <dimension ref="B1:K610"/>
  <sheetViews>
    <sheetView rightToLeft="1" workbookViewId="0">
      <selection activeCell="A7" sqref="A7"/>
    </sheetView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4.5703125" style="1" bestFit="1" customWidth="1"/>
    <col min="5" max="5" width="9" style="1" bestFit="1" customWidth="1"/>
    <col min="6" max="6" width="6.140625" style="1" bestFit="1" customWidth="1"/>
    <col min="7" max="7" width="7.42578125" style="1" customWidth="1"/>
    <col min="8" max="8" width="7.5703125" style="1" customWidth="1"/>
    <col min="9" max="9" width="12.7109375" style="1" customWidth="1"/>
    <col min="10" max="10" width="12" style="1" customWidth="1"/>
    <col min="11" max="11" width="8.7109375" style="1" bestFit="1" customWidth="1"/>
    <col min="12" max="16384" width="9.140625" style="1"/>
  </cols>
  <sheetData>
    <row r="1" spans="2:11">
      <c r="B1" s="46" t="s">
        <v>124</v>
      </c>
      <c r="C1" s="67" t="s" vm="1">
        <v>201</v>
      </c>
    </row>
    <row r="2" spans="2:11">
      <c r="B2" s="46" t="s">
        <v>123</v>
      </c>
      <c r="C2" s="67" t="s">
        <v>202</v>
      </c>
    </row>
    <row r="3" spans="2:11">
      <c r="B3" s="46" t="s">
        <v>125</v>
      </c>
      <c r="C3" s="67" t="s">
        <v>203</v>
      </c>
    </row>
    <row r="4" spans="2:11">
      <c r="B4" s="46" t="s">
        <v>126</v>
      </c>
      <c r="C4" s="67">
        <v>2146</v>
      </c>
    </row>
    <row r="6" spans="2:11" ht="26.25" customHeight="1">
      <c r="B6" s="120" t="s">
        <v>158</v>
      </c>
      <c r="C6" s="121"/>
      <c r="D6" s="121"/>
      <c r="E6" s="121"/>
      <c r="F6" s="121"/>
      <c r="G6" s="121"/>
      <c r="H6" s="121"/>
      <c r="I6" s="121"/>
      <c r="J6" s="121"/>
      <c r="K6" s="122"/>
    </row>
    <row r="7" spans="2:11" s="3" customFormat="1" ht="63">
      <c r="B7" s="47" t="s">
        <v>95</v>
      </c>
      <c r="C7" s="49" t="s">
        <v>34</v>
      </c>
      <c r="D7" s="49" t="s">
        <v>14</v>
      </c>
      <c r="E7" s="49" t="s">
        <v>15</v>
      </c>
      <c r="F7" s="49" t="s">
        <v>44</v>
      </c>
      <c r="G7" s="49" t="s">
        <v>82</v>
      </c>
      <c r="H7" s="49" t="s">
        <v>41</v>
      </c>
      <c r="I7" s="49" t="s">
        <v>90</v>
      </c>
      <c r="J7" s="49" t="s">
        <v>127</v>
      </c>
      <c r="K7" s="51" t="s">
        <v>128</v>
      </c>
    </row>
    <row r="8" spans="2:11" s="3" customFormat="1" ht="21.75" customHeight="1">
      <c r="B8" s="14"/>
      <c r="C8" s="15"/>
      <c r="D8" s="15"/>
      <c r="E8" s="15"/>
      <c r="F8" s="15" t="s">
        <v>19</v>
      </c>
      <c r="G8" s="15"/>
      <c r="H8" s="15" t="s">
        <v>19</v>
      </c>
      <c r="I8" s="15" t="s">
        <v>182</v>
      </c>
      <c r="J8" s="31" t="s">
        <v>19</v>
      </c>
      <c r="K8" s="16" t="s">
        <v>19</v>
      </c>
    </row>
    <row r="9" spans="2:11" s="4" customFormat="1" ht="18" customHeight="1">
      <c r="B9" s="17"/>
      <c r="C9" s="19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9" t="s">
        <v>8</v>
      </c>
    </row>
    <row r="10" spans="2:11" s="4" customFormat="1" ht="18" customHeight="1">
      <c r="B10" s="68" t="s">
        <v>1278</v>
      </c>
      <c r="C10" s="69"/>
      <c r="D10" s="69"/>
      <c r="E10" s="69"/>
      <c r="F10" s="69"/>
      <c r="G10" s="69"/>
      <c r="H10" s="77"/>
      <c r="I10" s="76">
        <f>I11</f>
        <v>-5.4952261420000008</v>
      </c>
      <c r="J10" s="77">
        <f>I10/$I$10</f>
        <v>1</v>
      </c>
      <c r="K10" s="77">
        <f>I10/'סכום נכסי הקרן'!$C$42</f>
        <v>-2.3149032378053122E-4</v>
      </c>
    </row>
    <row r="11" spans="2:11" ht="21" customHeight="1">
      <c r="B11" s="89" t="s">
        <v>173</v>
      </c>
      <c r="C11" s="69"/>
      <c r="D11" s="69"/>
      <c r="E11" s="69"/>
      <c r="F11" s="69"/>
      <c r="G11" s="69"/>
      <c r="H11" s="77"/>
      <c r="I11" s="76">
        <f>I12</f>
        <v>-5.4952261420000008</v>
      </c>
      <c r="J11" s="77">
        <f t="shared" ref="J11:J12" si="0">I11/$I$10</f>
        <v>1</v>
      </c>
      <c r="K11" s="77">
        <f>I11/'סכום נכסי הקרן'!$C$42</f>
        <v>-2.3149032378053122E-4</v>
      </c>
    </row>
    <row r="12" spans="2:11">
      <c r="B12" s="75" t="s">
        <v>527</v>
      </c>
      <c r="C12" s="69" t="s">
        <v>528</v>
      </c>
      <c r="D12" s="69" t="s">
        <v>959</v>
      </c>
      <c r="E12" s="82"/>
      <c r="F12" s="69"/>
      <c r="G12" s="82" t="s">
        <v>111</v>
      </c>
      <c r="H12" s="83">
        <v>0</v>
      </c>
      <c r="I12" s="76">
        <v>-5.4952261420000008</v>
      </c>
      <c r="J12" s="77">
        <f t="shared" si="0"/>
        <v>1</v>
      </c>
      <c r="K12" s="77">
        <f>I12/'סכום נכסי הקרן'!$C$42</f>
        <v>-2.3149032378053122E-4</v>
      </c>
    </row>
    <row r="13" spans="2:11">
      <c r="B13" s="99"/>
      <c r="C13" s="99"/>
      <c r="D13" s="99"/>
      <c r="E13" s="99"/>
      <c r="F13" s="99"/>
      <c r="G13" s="99"/>
      <c r="H13" s="99"/>
      <c r="I13" s="99"/>
      <c r="J13" s="99"/>
      <c r="K13" s="99"/>
    </row>
    <row r="14" spans="2:11">
      <c r="B14" s="68"/>
      <c r="C14" s="68"/>
      <c r="D14" s="68"/>
      <c r="E14" s="68"/>
      <c r="F14" s="68"/>
      <c r="G14" s="68"/>
      <c r="H14" s="68"/>
      <c r="I14" s="68"/>
      <c r="J14" s="68"/>
      <c r="K14" s="68"/>
    </row>
    <row r="15" spans="2:11">
      <c r="B15" s="68"/>
      <c r="C15" s="68"/>
      <c r="D15" s="68"/>
      <c r="E15" s="68"/>
      <c r="F15" s="68"/>
      <c r="G15" s="68"/>
      <c r="H15" s="68"/>
      <c r="I15" s="68"/>
      <c r="J15" s="68"/>
      <c r="K15" s="68"/>
    </row>
    <row r="16" spans="2:11">
      <c r="B16" s="100"/>
      <c r="C16" s="99"/>
      <c r="D16" s="99"/>
      <c r="E16" s="99"/>
      <c r="F16" s="99"/>
      <c r="G16" s="99"/>
      <c r="H16" s="99"/>
      <c r="I16" s="99"/>
      <c r="J16" s="99"/>
      <c r="K16" s="99"/>
    </row>
    <row r="17" spans="2:11">
      <c r="B17" s="100"/>
      <c r="C17" s="99"/>
      <c r="D17" s="99"/>
      <c r="E17" s="99"/>
      <c r="F17" s="99"/>
      <c r="G17" s="99"/>
      <c r="H17" s="99"/>
      <c r="I17" s="99"/>
      <c r="J17" s="99"/>
      <c r="K17" s="99"/>
    </row>
    <row r="18" spans="2:11">
      <c r="B18" s="68"/>
      <c r="C18" s="68"/>
      <c r="D18" s="68"/>
      <c r="E18" s="68"/>
      <c r="F18" s="68"/>
      <c r="G18" s="68"/>
      <c r="H18" s="68"/>
      <c r="I18" s="68"/>
      <c r="J18" s="68"/>
      <c r="K18" s="68"/>
    </row>
    <row r="19" spans="2:11">
      <c r="B19" s="110"/>
      <c r="C19" s="68"/>
      <c r="D19" s="68"/>
      <c r="E19" s="68"/>
      <c r="F19" s="68"/>
      <c r="G19" s="68"/>
      <c r="H19" s="68"/>
      <c r="I19" s="68"/>
      <c r="J19" s="68"/>
      <c r="K19" s="68"/>
    </row>
    <row r="20" spans="2:11">
      <c r="B20" s="68"/>
      <c r="C20" s="68"/>
      <c r="D20" s="68"/>
      <c r="E20" s="68"/>
      <c r="F20" s="68"/>
      <c r="G20" s="68"/>
      <c r="H20" s="68"/>
      <c r="I20" s="68"/>
      <c r="J20" s="68"/>
      <c r="K20" s="68"/>
    </row>
    <row r="21" spans="2:11"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2:11">
      <c r="B22" s="68"/>
      <c r="C22" s="68"/>
      <c r="D22" s="68"/>
      <c r="E22" s="68"/>
      <c r="F22" s="68"/>
      <c r="G22" s="68"/>
      <c r="H22" s="68"/>
      <c r="I22" s="68"/>
      <c r="J22" s="68"/>
      <c r="K22" s="68"/>
    </row>
    <row r="23" spans="2:11">
      <c r="B23" s="68"/>
      <c r="C23" s="68"/>
      <c r="D23" s="68"/>
      <c r="E23" s="68"/>
      <c r="F23" s="68"/>
      <c r="G23" s="68"/>
      <c r="H23" s="68"/>
      <c r="I23" s="68"/>
      <c r="J23" s="68"/>
      <c r="K23" s="68"/>
    </row>
    <row r="24" spans="2:11">
      <c r="B24" s="68"/>
      <c r="C24" s="68"/>
      <c r="D24" s="68"/>
      <c r="E24" s="68"/>
      <c r="F24" s="68"/>
      <c r="G24" s="68"/>
      <c r="H24" s="68"/>
      <c r="I24" s="68"/>
      <c r="J24" s="68"/>
      <c r="K24" s="68"/>
    </row>
    <row r="25" spans="2:11">
      <c r="B25" s="68"/>
      <c r="C25" s="68"/>
      <c r="D25" s="68"/>
      <c r="E25" s="68"/>
      <c r="F25" s="68"/>
      <c r="G25" s="68"/>
      <c r="H25" s="68"/>
      <c r="I25" s="68"/>
      <c r="J25" s="68"/>
      <c r="K25" s="68"/>
    </row>
    <row r="26" spans="2:11">
      <c r="B26" s="68"/>
      <c r="C26" s="68"/>
      <c r="D26" s="68"/>
      <c r="E26" s="68"/>
      <c r="F26" s="68"/>
      <c r="G26" s="68"/>
      <c r="H26" s="68"/>
      <c r="I26" s="68"/>
      <c r="J26" s="68"/>
      <c r="K26" s="68"/>
    </row>
    <row r="27" spans="2:11">
      <c r="B27" s="68"/>
      <c r="C27" s="68"/>
      <c r="D27" s="68"/>
      <c r="E27" s="68"/>
      <c r="F27" s="68"/>
      <c r="G27" s="68"/>
      <c r="H27" s="68"/>
      <c r="I27" s="68"/>
      <c r="J27" s="68"/>
      <c r="K27" s="68"/>
    </row>
    <row r="28" spans="2:11">
      <c r="B28" s="68"/>
      <c r="C28" s="68"/>
      <c r="D28" s="68"/>
      <c r="E28" s="68"/>
      <c r="F28" s="68"/>
      <c r="G28" s="68"/>
      <c r="H28" s="68"/>
      <c r="I28" s="68"/>
      <c r="J28" s="68"/>
      <c r="K28" s="68"/>
    </row>
    <row r="29" spans="2:11">
      <c r="B29" s="68"/>
      <c r="C29" s="68"/>
      <c r="D29" s="68"/>
      <c r="E29" s="68"/>
      <c r="F29" s="68"/>
      <c r="G29" s="68"/>
      <c r="H29" s="68"/>
      <c r="I29" s="68"/>
      <c r="J29" s="68"/>
      <c r="K29" s="68"/>
    </row>
    <row r="30" spans="2:11">
      <c r="B30" s="68"/>
      <c r="C30" s="68"/>
      <c r="D30" s="68"/>
      <c r="E30" s="68"/>
      <c r="F30" s="68"/>
      <c r="G30" s="68"/>
      <c r="H30" s="68"/>
      <c r="I30" s="68"/>
      <c r="J30" s="68"/>
      <c r="K30" s="68"/>
    </row>
    <row r="31" spans="2:11">
      <c r="B31" s="68"/>
      <c r="C31" s="68"/>
      <c r="D31" s="68"/>
      <c r="E31" s="68"/>
      <c r="F31" s="68"/>
      <c r="G31" s="68"/>
      <c r="H31" s="68"/>
      <c r="I31" s="68"/>
      <c r="J31" s="68"/>
      <c r="K31" s="68"/>
    </row>
    <row r="32" spans="2:11">
      <c r="B32" s="68"/>
      <c r="C32" s="68"/>
      <c r="D32" s="68"/>
      <c r="E32" s="68"/>
      <c r="F32" s="68"/>
      <c r="G32" s="68"/>
      <c r="H32" s="68"/>
      <c r="I32" s="68"/>
      <c r="J32" s="68"/>
      <c r="K32" s="68"/>
    </row>
    <row r="33" spans="2:11">
      <c r="B33" s="68"/>
      <c r="C33" s="68"/>
      <c r="D33" s="68"/>
      <c r="E33" s="68"/>
      <c r="F33" s="68"/>
      <c r="G33" s="68"/>
      <c r="H33" s="68"/>
      <c r="I33" s="68"/>
      <c r="J33" s="68"/>
      <c r="K33" s="68"/>
    </row>
    <row r="34" spans="2:11"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2:11">
      <c r="B35" s="68"/>
      <c r="C35" s="68"/>
      <c r="D35" s="68"/>
      <c r="E35" s="68"/>
      <c r="F35" s="68"/>
      <c r="G35" s="68"/>
      <c r="H35" s="68"/>
      <c r="I35" s="68"/>
      <c r="J35" s="68"/>
      <c r="K35" s="68"/>
    </row>
    <row r="36" spans="2:11">
      <c r="B36" s="68"/>
      <c r="C36" s="68"/>
      <c r="D36" s="68"/>
      <c r="E36" s="68"/>
      <c r="F36" s="68"/>
      <c r="G36" s="68"/>
      <c r="H36" s="68"/>
      <c r="I36" s="68"/>
      <c r="J36" s="68"/>
      <c r="K36" s="68"/>
    </row>
    <row r="37" spans="2:11"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2:11">
      <c r="B38" s="68"/>
      <c r="C38" s="68"/>
      <c r="D38" s="68"/>
      <c r="E38" s="68"/>
      <c r="F38" s="68"/>
      <c r="G38" s="68"/>
      <c r="H38" s="68"/>
      <c r="I38" s="68"/>
      <c r="J38" s="68"/>
      <c r="K38" s="68"/>
    </row>
    <row r="39" spans="2:11"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2:11">
      <c r="B40" s="68"/>
      <c r="C40" s="68"/>
      <c r="D40" s="68"/>
      <c r="E40" s="68"/>
      <c r="F40" s="68"/>
      <c r="G40" s="68"/>
      <c r="H40" s="68"/>
      <c r="I40" s="68"/>
      <c r="J40" s="68"/>
      <c r="K40" s="68"/>
    </row>
    <row r="41" spans="2:11">
      <c r="B41" s="68"/>
      <c r="C41" s="68"/>
      <c r="D41" s="68"/>
      <c r="E41" s="68"/>
      <c r="F41" s="68"/>
      <c r="G41" s="68"/>
      <c r="H41" s="68"/>
      <c r="I41" s="68"/>
      <c r="J41" s="68"/>
      <c r="K41" s="68"/>
    </row>
    <row r="42" spans="2:11">
      <c r="B42" s="68"/>
      <c r="C42" s="68"/>
      <c r="D42" s="68"/>
      <c r="E42" s="68"/>
      <c r="F42" s="68"/>
      <c r="G42" s="68"/>
      <c r="H42" s="68"/>
      <c r="I42" s="68"/>
      <c r="J42" s="68"/>
      <c r="K42" s="68"/>
    </row>
    <row r="43" spans="2:11">
      <c r="B43" s="68"/>
      <c r="C43" s="68"/>
      <c r="D43" s="68"/>
      <c r="E43" s="68"/>
      <c r="F43" s="68"/>
      <c r="G43" s="68"/>
      <c r="H43" s="68"/>
      <c r="I43" s="68"/>
      <c r="J43" s="68"/>
      <c r="K43" s="68"/>
    </row>
    <row r="44" spans="2:11">
      <c r="B44" s="68"/>
      <c r="C44" s="68"/>
      <c r="D44" s="68"/>
      <c r="E44" s="68"/>
      <c r="F44" s="68"/>
      <c r="G44" s="68"/>
      <c r="H44" s="68"/>
      <c r="I44" s="68"/>
      <c r="J44" s="68"/>
      <c r="K44" s="68"/>
    </row>
    <row r="45" spans="2:11">
      <c r="B45" s="68"/>
      <c r="C45" s="68"/>
      <c r="D45" s="68"/>
      <c r="E45" s="68"/>
      <c r="F45" s="68"/>
      <c r="G45" s="68"/>
      <c r="H45" s="68"/>
      <c r="I45" s="68"/>
      <c r="J45" s="68"/>
      <c r="K45" s="68"/>
    </row>
    <row r="46" spans="2:11">
      <c r="B46" s="68"/>
      <c r="C46" s="68"/>
      <c r="D46" s="68"/>
      <c r="E46" s="68"/>
      <c r="F46" s="68"/>
      <c r="G46" s="68"/>
      <c r="H46" s="68"/>
      <c r="I46" s="68"/>
      <c r="J46" s="68"/>
      <c r="K46" s="68"/>
    </row>
    <row r="47" spans="2:11">
      <c r="B47" s="68"/>
      <c r="C47" s="68"/>
      <c r="D47" s="68"/>
      <c r="E47" s="68"/>
      <c r="F47" s="68"/>
      <c r="G47" s="68"/>
      <c r="H47" s="68"/>
      <c r="I47" s="68"/>
      <c r="J47" s="68"/>
      <c r="K47" s="68"/>
    </row>
    <row r="48" spans="2:11">
      <c r="B48" s="68"/>
      <c r="C48" s="68"/>
      <c r="D48" s="68"/>
      <c r="E48" s="68"/>
      <c r="F48" s="68"/>
      <c r="G48" s="68"/>
      <c r="H48" s="68"/>
      <c r="I48" s="68"/>
      <c r="J48" s="68"/>
      <c r="K48" s="68"/>
    </row>
    <row r="49" spans="2:11">
      <c r="B49" s="68"/>
      <c r="C49" s="68"/>
      <c r="D49" s="68"/>
      <c r="E49" s="68"/>
      <c r="F49" s="68"/>
      <c r="G49" s="68"/>
      <c r="H49" s="68"/>
      <c r="I49" s="68"/>
      <c r="J49" s="68"/>
      <c r="K49" s="68"/>
    </row>
    <row r="50" spans="2:11">
      <c r="B50" s="68"/>
      <c r="C50" s="68"/>
      <c r="D50" s="68"/>
      <c r="E50" s="68"/>
      <c r="F50" s="68"/>
      <c r="G50" s="68"/>
      <c r="H50" s="68"/>
      <c r="I50" s="68"/>
      <c r="J50" s="68"/>
      <c r="K50" s="68"/>
    </row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>
      <c r="B52" s="68"/>
      <c r="C52" s="68"/>
      <c r="D52" s="68"/>
      <c r="E52" s="68"/>
      <c r="F52" s="68"/>
      <c r="G52" s="68"/>
      <c r="H52" s="68"/>
      <c r="I52" s="68"/>
      <c r="J52" s="68"/>
      <c r="K52" s="68"/>
    </row>
    <row r="53" spans="2:11">
      <c r="B53" s="68"/>
      <c r="C53" s="68"/>
      <c r="D53" s="68"/>
      <c r="E53" s="68"/>
      <c r="F53" s="68"/>
      <c r="G53" s="68"/>
      <c r="H53" s="68"/>
      <c r="I53" s="68"/>
      <c r="J53" s="68"/>
      <c r="K53" s="68"/>
    </row>
    <row r="54" spans="2:11">
      <c r="B54" s="68"/>
      <c r="C54" s="68"/>
      <c r="D54" s="68"/>
      <c r="E54" s="68"/>
      <c r="F54" s="68"/>
      <c r="G54" s="68"/>
      <c r="H54" s="68"/>
      <c r="I54" s="68"/>
      <c r="J54" s="68"/>
      <c r="K54" s="68"/>
    </row>
    <row r="55" spans="2:11">
      <c r="B55" s="68"/>
      <c r="C55" s="68"/>
      <c r="D55" s="68"/>
      <c r="E55" s="68"/>
      <c r="F55" s="68"/>
      <c r="G55" s="68"/>
      <c r="H55" s="68"/>
      <c r="I55" s="68"/>
      <c r="J55" s="68"/>
      <c r="K55" s="68"/>
    </row>
    <row r="56" spans="2:11">
      <c r="B56" s="68"/>
      <c r="C56" s="68"/>
      <c r="D56" s="68"/>
      <c r="E56" s="68"/>
      <c r="F56" s="68"/>
      <c r="G56" s="68"/>
      <c r="H56" s="68"/>
      <c r="I56" s="68"/>
      <c r="J56" s="68"/>
      <c r="K56" s="68"/>
    </row>
    <row r="57" spans="2:11">
      <c r="B57" s="68"/>
      <c r="C57" s="68"/>
      <c r="D57" s="68"/>
      <c r="E57" s="68"/>
      <c r="F57" s="68"/>
      <c r="G57" s="68"/>
      <c r="H57" s="68"/>
      <c r="I57" s="68"/>
      <c r="J57" s="68"/>
      <c r="K57" s="68"/>
    </row>
    <row r="58" spans="2:11">
      <c r="B58" s="68"/>
      <c r="C58" s="68"/>
      <c r="D58" s="68"/>
      <c r="E58" s="68"/>
      <c r="F58" s="68"/>
      <c r="G58" s="68"/>
      <c r="H58" s="68"/>
      <c r="I58" s="68"/>
      <c r="J58" s="68"/>
      <c r="K58" s="68"/>
    </row>
    <row r="59" spans="2:11">
      <c r="B59" s="68"/>
      <c r="C59" s="68"/>
      <c r="D59" s="68"/>
      <c r="E59" s="68"/>
      <c r="F59" s="68"/>
      <c r="G59" s="68"/>
      <c r="H59" s="68"/>
      <c r="I59" s="68"/>
      <c r="J59" s="68"/>
      <c r="K59" s="68"/>
    </row>
    <row r="60" spans="2:11">
      <c r="B60" s="68"/>
      <c r="C60" s="68"/>
      <c r="D60" s="68"/>
      <c r="E60" s="68"/>
      <c r="F60" s="68"/>
      <c r="G60" s="68"/>
      <c r="H60" s="68"/>
      <c r="I60" s="68"/>
      <c r="J60" s="68"/>
      <c r="K60" s="68"/>
    </row>
    <row r="61" spans="2:11">
      <c r="B61" s="68"/>
      <c r="C61" s="68"/>
      <c r="D61" s="68"/>
      <c r="E61" s="68"/>
      <c r="F61" s="68"/>
      <c r="G61" s="68"/>
      <c r="H61" s="68"/>
      <c r="I61" s="68"/>
      <c r="J61" s="68"/>
      <c r="K61" s="68"/>
    </row>
    <row r="62" spans="2:11">
      <c r="B62" s="68"/>
      <c r="C62" s="68"/>
      <c r="D62" s="68"/>
      <c r="E62" s="68"/>
      <c r="F62" s="68"/>
      <c r="G62" s="68"/>
      <c r="H62" s="68"/>
      <c r="I62" s="68"/>
      <c r="J62" s="68"/>
      <c r="K62" s="68"/>
    </row>
    <row r="63" spans="2:11">
      <c r="B63" s="68"/>
      <c r="C63" s="68"/>
      <c r="D63" s="68"/>
      <c r="E63" s="68"/>
      <c r="F63" s="68"/>
      <c r="G63" s="68"/>
      <c r="H63" s="68"/>
      <c r="I63" s="68"/>
      <c r="J63" s="68"/>
      <c r="K63" s="68"/>
    </row>
    <row r="64" spans="2:11">
      <c r="B64" s="68"/>
      <c r="C64" s="68"/>
      <c r="D64" s="68"/>
      <c r="E64" s="68"/>
      <c r="F64" s="68"/>
      <c r="G64" s="68"/>
      <c r="H64" s="68"/>
      <c r="I64" s="68"/>
      <c r="J64" s="68"/>
      <c r="K64" s="68"/>
    </row>
    <row r="65" spans="2:11">
      <c r="B65" s="68"/>
      <c r="C65" s="68"/>
      <c r="D65" s="68"/>
      <c r="E65" s="68"/>
      <c r="F65" s="68"/>
      <c r="G65" s="68"/>
      <c r="H65" s="68"/>
      <c r="I65" s="68"/>
      <c r="J65" s="68"/>
      <c r="K65" s="68"/>
    </row>
    <row r="66" spans="2:11">
      <c r="B66" s="68"/>
      <c r="C66" s="68"/>
      <c r="D66" s="68"/>
      <c r="E66" s="68"/>
      <c r="F66" s="68"/>
      <c r="G66" s="68"/>
      <c r="H66" s="68"/>
      <c r="I66" s="68"/>
      <c r="J66" s="68"/>
      <c r="K66" s="68"/>
    </row>
    <row r="67" spans="2:11">
      <c r="B67" s="68"/>
      <c r="C67" s="68"/>
      <c r="D67" s="68"/>
      <c r="E67" s="68"/>
      <c r="F67" s="68"/>
      <c r="G67" s="68"/>
      <c r="H67" s="68"/>
      <c r="I67" s="68"/>
      <c r="J67" s="68"/>
      <c r="K67" s="68"/>
    </row>
    <row r="68" spans="2:11">
      <c r="B68" s="68"/>
      <c r="C68" s="68"/>
      <c r="D68" s="68"/>
      <c r="E68" s="68"/>
      <c r="F68" s="68"/>
      <c r="G68" s="68"/>
      <c r="H68" s="68"/>
      <c r="I68" s="68"/>
      <c r="J68" s="68"/>
      <c r="K68" s="68"/>
    </row>
    <row r="69" spans="2:11">
      <c r="B69" s="68"/>
      <c r="C69" s="68"/>
      <c r="D69" s="68"/>
      <c r="E69" s="68"/>
      <c r="F69" s="68"/>
      <c r="G69" s="68"/>
      <c r="H69" s="68"/>
      <c r="I69" s="68"/>
      <c r="J69" s="68"/>
      <c r="K69" s="68"/>
    </row>
    <row r="70" spans="2:11">
      <c r="B70" s="68"/>
      <c r="C70" s="68"/>
      <c r="D70" s="68"/>
      <c r="E70" s="68"/>
      <c r="F70" s="68"/>
      <c r="G70" s="68"/>
      <c r="H70" s="68"/>
      <c r="I70" s="68"/>
      <c r="J70" s="68"/>
      <c r="K70" s="68"/>
    </row>
    <row r="71" spans="2:11">
      <c r="B71" s="68"/>
      <c r="C71" s="68"/>
      <c r="D71" s="68"/>
      <c r="E71" s="68"/>
      <c r="F71" s="68"/>
      <c r="G71" s="68"/>
      <c r="H71" s="68"/>
      <c r="I71" s="68"/>
      <c r="J71" s="68"/>
      <c r="K71" s="68"/>
    </row>
    <row r="72" spans="2:11">
      <c r="B72" s="68"/>
      <c r="C72" s="68"/>
      <c r="D72" s="68"/>
      <c r="E72" s="68"/>
      <c r="F72" s="68"/>
      <c r="G72" s="68"/>
      <c r="H72" s="68"/>
      <c r="I72" s="68"/>
      <c r="J72" s="68"/>
      <c r="K72" s="68"/>
    </row>
    <row r="73" spans="2:11">
      <c r="B73" s="68"/>
      <c r="C73" s="68"/>
      <c r="D73" s="68"/>
      <c r="E73" s="68"/>
      <c r="F73" s="68"/>
      <c r="G73" s="68"/>
      <c r="H73" s="68"/>
      <c r="I73" s="68"/>
      <c r="J73" s="68"/>
      <c r="K73" s="68"/>
    </row>
    <row r="74" spans="2:11">
      <c r="B74" s="68"/>
      <c r="C74" s="68"/>
      <c r="D74" s="68"/>
      <c r="E74" s="68"/>
      <c r="F74" s="68"/>
      <c r="G74" s="68"/>
      <c r="H74" s="68"/>
      <c r="I74" s="68"/>
      <c r="J74" s="68"/>
      <c r="K74" s="68"/>
    </row>
    <row r="75" spans="2:11">
      <c r="B75" s="68"/>
      <c r="C75" s="68"/>
      <c r="D75" s="68"/>
      <c r="E75" s="68"/>
      <c r="F75" s="68"/>
      <c r="G75" s="68"/>
      <c r="H75" s="68"/>
      <c r="I75" s="68"/>
      <c r="J75" s="68"/>
      <c r="K75" s="68"/>
    </row>
    <row r="76" spans="2:11">
      <c r="B76" s="68"/>
      <c r="C76" s="68"/>
      <c r="D76" s="68"/>
      <c r="E76" s="68"/>
      <c r="F76" s="68"/>
      <c r="G76" s="68"/>
      <c r="H76" s="68"/>
      <c r="I76" s="68"/>
      <c r="J76" s="68"/>
      <c r="K76" s="68"/>
    </row>
    <row r="77" spans="2:11">
      <c r="B77" s="68"/>
      <c r="C77" s="68"/>
      <c r="D77" s="68"/>
      <c r="E77" s="68"/>
      <c r="F77" s="68"/>
      <c r="G77" s="68"/>
      <c r="H77" s="68"/>
      <c r="I77" s="68"/>
      <c r="J77" s="68"/>
      <c r="K77" s="68"/>
    </row>
    <row r="78" spans="2:11">
      <c r="B78" s="68"/>
      <c r="C78" s="68"/>
      <c r="D78" s="68"/>
      <c r="E78" s="68"/>
      <c r="F78" s="68"/>
      <c r="G78" s="68"/>
      <c r="H78" s="68"/>
      <c r="I78" s="68"/>
      <c r="J78" s="68"/>
      <c r="K78" s="68"/>
    </row>
    <row r="79" spans="2:11">
      <c r="B79" s="68"/>
      <c r="C79" s="68"/>
      <c r="D79" s="68"/>
      <c r="E79" s="68"/>
      <c r="F79" s="68"/>
      <c r="G79" s="68"/>
      <c r="H79" s="68"/>
      <c r="I79" s="68"/>
      <c r="J79" s="68"/>
      <c r="K79" s="68"/>
    </row>
    <row r="80" spans="2:11">
      <c r="B80" s="68"/>
      <c r="C80" s="68"/>
      <c r="D80" s="68"/>
      <c r="E80" s="68"/>
      <c r="F80" s="68"/>
      <c r="G80" s="68"/>
      <c r="H80" s="68"/>
      <c r="I80" s="68"/>
      <c r="J80" s="68"/>
      <c r="K80" s="68"/>
    </row>
    <row r="81" spans="2:11">
      <c r="B81" s="68"/>
      <c r="C81" s="68"/>
      <c r="D81" s="68"/>
      <c r="E81" s="68"/>
      <c r="F81" s="68"/>
      <c r="G81" s="68"/>
      <c r="H81" s="68"/>
      <c r="I81" s="68"/>
      <c r="J81" s="68"/>
      <c r="K81" s="68"/>
    </row>
    <row r="82" spans="2:11">
      <c r="B82" s="68"/>
      <c r="C82" s="68"/>
      <c r="D82" s="68"/>
      <c r="E82" s="68"/>
      <c r="F82" s="68"/>
      <c r="G82" s="68"/>
      <c r="H82" s="68"/>
      <c r="I82" s="68"/>
      <c r="J82" s="68"/>
      <c r="K82" s="68"/>
    </row>
    <row r="83" spans="2:11">
      <c r="B83" s="68"/>
      <c r="C83" s="68"/>
      <c r="D83" s="68"/>
      <c r="E83" s="68"/>
      <c r="F83" s="68"/>
      <c r="G83" s="68"/>
      <c r="H83" s="68"/>
      <c r="I83" s="68"/>
      <c r="J83" s="68"/>
      <c r="K83" s="68"/>
    </row>
    <row r="84" spans="2:11">
      <c r="B84" s="68"/>
      <c r="C84" s="68"/>
      <c r="D84" s="68"/>
      <c r="E84" s="68"/>
      <c r="F84" s="68"/>
      <c r="G84" s="68"/>
      <c r="H84" s="68"/>
      <c r="I84" s="68"/>
      <c r="J84" s="68"/>
      <c r="K84" s="68"/>
    </row>
    <row r="85" spans="2:11">
      <c r="B85" s="68"/>
      <c r="C85" s="68"/>
      <c r="D85" s="68"/>
      <c r="E85" s="68"/>
      <c r="F85" s="68"/>
      <c r="G85" s="68"/>
      <c r="H85" s="68"/>
      <c r="I85" s="68"/>
      <c r="J85" s="68"/>
      <c r="K85" s="68"/>
    </row>
    <row r="86" spans="2:11">
      <c r="B86" s="68"/>
      <c r="C86" s="68"/>
      <c r="D86" s="68"/>
      <c r="E86" s="68"/>
      <c r="F86" s="68"/>
      <c r="G86" s="68"/>
      <c r="H86" s="68"/>
      <c r="I86" s="68"/>
      <c r="J86" s="68"/>
      <c r="K86" s="68"/>
    </row>
    <row r="87" spans="2:11">
      <c r="B87" s="68"/>
      <c r="C87" s="68"/>
      <c r="D87" s="68"/>
      <c r="E87" s="68"/>
      <c r="F87" s="68"/>
      <c r="G87" s="68"/>
      <c r="H87" s="68"/>
      <c r="I87" s="68"/>
      <c r="J87" s="68"/>
      <c r="K87" s="68"/>
    </row>
    <row r="88" spans="2:11">
      <c r="B88" s="68"/>
      <c r="C88" s="68"/>
      <c r="D88" s="68"/>
      <c r="E88" s="68"/>
      <c r="F88" s="68"/>
      <c r="G88" s="68"/>
      <c r="H88" s="68"/>
      <c r="I88" s="68"/>
      <c r="J88" s="68"/>
      <c r="K88" s="68"/>
    </row>
    <row r="89" spans="2:11">
      <c r="B89" s="68"/>
      <c r="C89" s="68"/>
      <c r="D89" s="68"/>
      <c r="E89" s="68"/>
      <c r="F89" s="68"/>
      <c r="G89" s="68"/>
      <c r="H89" s="68"/>
      <c r="I89" s="68"/>
      <c r="J89" s="68"/>
      <c r="K89" s="68"/>
    </row>
    <row r="90" spans="2:11">
      <c r="B90" s="68"/>
      <c r="C90" s="68"/>
      <c r="D90" s="68"/>
      <c r="E90" s="68"/>
      <c r="F90" s="68"/>
      <c r="G90" s="68"/>
      <c r="H90" s="68"/>
      <c r="I90" s="68"/>
      <c r="J90" s="68"/>
      <c r="K90" s="68"/>
    </row>
    <row r="91" spans="2:11">
      <c r="B91" s="68"/>
      <c r="C91" s="68"/>
      <c r="D91" s="68"/>
      <c r="E91" s="68"/>
      <c r="F91" s="68"/>
      <c r="G91" s="68"/>
      <c r="H91" s="68"/>
      <c r="I91" s="68"/>
      <c r="J91" s="68"/>
      <c r="K91" s="68"/>
    </row>
    <row r="92" spans="2:11">
      <c r="B92" s="68"/>
      <c r="C92" s="68"/>
      <c r="D92" s="68"/>
      <c r="E92" s="68"/>
      <c r="F92" s="68"/>
      <c r="G92" s="68"/>
      <c r="H92" s="68"/>
      <c r="I92" s="68"/>
      <c r="J92" s="68"/>
      <c r="K92" s="68"/>
    </row>
    <row r="93" spans="2:11">
      <c r="B93" s="68"/>
      <c r="C93" s="68"/>
      <c r="D93" s="68"/>
      <c r="E93" s="68"/>
      <c r="F93" s="68"/>
      <c r="G93" s="68"/>
      <c r="H93" s="68"/>
      <c r="I93" s="68"/>
      <c r="J93" s="68"/>
      <c r="K93" s="68"/>
    </row>
    <row r="94" spans="2:11">
      <c r="B94" s="68"/>
      <c r="C94" s="68"/>
      <c r="D94" s="68"/>
      <c r="E94" s="68"/>
      <c r="F94" s="68"/>
      <c r="G94" s="68"/>
      <c r="H94" s="68"/>
      <c r="I94" s="68"/>
      <c r="J94" s="68"/>
      <c r="K94" s="68"/>
    </row>
    <row r="95" spans="2:11">
      <c r="B95" s="68"/>
      <c r="C95" s="68"/>
      <c r="D95" s="68"/>
      <c r="E95" s="68"/>
      <c r="F95" s="68"/>
      <c r="G95" s="68"/>
      <c r="H95" s="68"/>
      <c r="I95" s="68"/>
      <c r="J95" s="68"/>
      <c r="K95" s="68"/>
    </row>
    <row r="96" spans="2:11">
      <c r="B96" s="68"/>
      <c r="C96" s="68"/>
      <c r="D96" s="68"/>
      <c r="E96" s="68"/>
      <c r="F96" s="68"/>
      <c r="G96" s="68"/>
      <c r="H96" s="68"/>
      <c r="I96" s="68"/>
      <c r="J96" s="68"/>
      <c r="K96" s="68"/>
    </row>
    <row r="97" spans="2:11">
      <c r="B97" s="68"/>
      <c r="C97" s="68"/>
      <c r="D97" s="68"/>
      <c r="E97" s="68"/>
      <c r="F97" s="68"/>
      <c r="G97" s="68"/>
      <c r="H97" s="68"/>
      <c r="I97" s="68"/>
      <c r="J97" s="68"/>
      <c r="K97" s="68"/>
    </row>
    <row r="98" spans="2:11">
      <c r="B98" s="68"/>
      <c r="C98" s="68"/>
      <c r="D98" s="68"/>
      <c r="E98" s="68"/>
      <c r="F98" s="68"/>
      <c r="G98" s="68"/>
      <c r="H98" s="68"/>
      <c r="I98" s="68"/>
      <c r="J98" s="68"/>
      <c r="K98" s="68"/>
    </row>
    <row r="99" spans="2:11">
      <c r="B99" s="68"/>
      <c r="C99" s="68"/>
      <c r="D99" s="68"/>
      <c r="E99" s="68"/>
      <c r="F99" s="68"/>
      <c r="G99" s="68"/>
      <c r="H99" s="68"/>
      <c r="I99" s="68"/>
      <c r="J99" s="68"/>
      <c r="K99" s="68"/>
    </row>
    <row r="100" spans="2:11">
      <c r="B100" s="68"/>
      <c r="C100" s="68"/>
      <c r="D100" s="68"/>
      <c r="E100" s="68"/>
      <c r="F100" s="68"/>
      <c r="G100" s="68"/>
      <c r="H100" s="68"/>
      <c r="I100" s="68"/>
      <c r="J100" s="68"/>
      <c r="K100" s="68"/>
    </row>
    <row r="101" spans="2:11">
      <c r="B101" s="68"/>
      <c r="C101" s="68"/>
      <c r="D101" s="68"/>
      <c r="E101" s="68"/>
      <c r="F101" s="68"/>
      <c r="G101" s="68"/>
      <c r="H101" s="68"/>
      <c r="I101" s="68"/>
      <c r="J101" s="68"/>
      <c r="K101" s="68"/>
    </row>
    <row r="102" spans="2:11">
      <c r="B102" s="68"/>
      <c r="C102" s="68"/>
      <c r="D102" s="68"/>
      <c r="E102" s="68"/>
      <c r="F102" s="68"/>
      <c r="G102" s="68"/>
      <c r="H102" s="68"/>
      <c r="I102" s="68"/>
      <c r="J102" s="68"/>
      <c r="K102" s="68"/>
    </row>
    <row r="103" spans="2:11">
      <c r="B103" s="68"/>
      <c r="C103" s="68"/>
      <c r="D103" s="68"/>
      <c r="E103" s="68"/>
      <c r="F103" s="68"/>
      <c r="G103" s="68"/>
      <c r="H103" s="68"/>
      <c r="I103" s="68"/>
      <c r="J103" s="68"/>
      <c r="K103" s="68"/>
    </row>
    <row r="104" spans="2:11">
      <c r="B104" s="68"/>
      <c r="C104" s="68"/>
      <c r="D104" s="68"/>
      <c r="E104" s="68"/>
      <c r="F104" s="68"/>
      <c r="G104" s="68"/>
      <c r="H104" s="68"/>
      <c r="I104" s="68"/>
      <c r="J104" s="68"/>
      <c r="K104" s="68"/>
    </row>
    <row r="105" spans="2:11">
      <c r="B105" s="68"/>
      <c r="C105" s="68"/>
      <c r="D105" s="68"/>
      <c r="E105" s="68"/>
      <c r="F105" s="68"/>
      <c r="G105" s="68"/>
      <c r="H105" s="68"/>
      <c r="I105" s="68"/>
      <c r="J105" s="68"/>
      <c r="K105" s="68"/>
    </row>
    <row r="106" spans="2:11">
      <c r="B106" s="68"/>
      <c r="C106" s="68"/>
      <c r="D106" s="68"/>
      <c r="E106" s="68"/>
      <c r="F106" s="68"/>
      <c r="G106" s="68"/>
      <c r="H106" s="68"/>
      <c r="I106" s="68"/>
      <c r="J106" s="68"/>
      <c r="K106" s="68"/>
    </row>
    <row r="107" spans="2:11">
      <c r="B107" s="100"/>
      <c r="C107" s="99"/>
      <c r="D107" s="115"/>
      <c r="E107" s="115"/>
      <c r="F107" s="115"/>
      <c r="G107" s="115"/>
      <c r="H107" s="115"/>
      <c r="I107" s="99"/>
      <c r="J107" s="99"/>
      <c r="K107" s="99"/>
    </row>
    <row r="108" spans="2:11">
      <c r="B108" s="100"/>
      <c r="C108" s="99"/>
      <c r="D108" s="115"/>
      <c r="E108" s="115"/>
      <c r="F108" s="115"/>
      <c r="G108" s="115"/>
      <c r="H108" s="115"/>
      <c r="I108" s="99"/>
      <c r="J108" s="99"/>
      <c r="K108" s="99"/>
    </row>
    <row r="109" spans="2:11">
      <c r="B109" s="100"/>
      <c r="C109" s="99"/>
      <c r="D109" s="115"/>
      <c r="E109" s="115"/>
      <c r="F109" s="115"/>
      <c r="G109" s="115"/>
      <c r="H109" s="115"/>
      <c r="I109" s="99"/>
      <c r="J109" s="99"/>
      <c r="K109" s="99"/>
    </row>
    <row r="110" spans="2:11">
      <c r="B110" s="100"/>
      <c r="C110" s="99"/>
      <c r="D110" s="115"/>
      <c r="E110" s="115"/>
      <c r="F110" s="115"/>
      <c r="G110" s="115"/>
      <c r="H110" s="115"/>
      <c r="I110" s="99"/>
      <c r="J110" s="99"/>
      <c r="K110" s="99"/>
    </row>
    <row r="111" spans="2:11">
      <c r="B111" s="100"/>
      <c r="C111" s="99"/>
      <c r="D111" s="115"/>
      <c r="E111" s="115"/>
      <c r="F111" s="115"/>
      <c r="G111" s="115"/>
      <c r="H111" s="115"/>
      <c r="I111" s="99"/>
      <c r="J111" s="99"/>
      <c r="K111" s="99"/>
    </row>
    <row r="112" spans="2:11">
      <c r="B112" s="100"/>
      <c r="C112" s="99"/>
      <c r="D112" s="115"/>
      <c r="E112" s="115"/>
      <c r="F112" s="115"/>
      <c r="G112" s="115"/>
      <c r="H112" s="115"/>
      <c r="I112" s="99"/>
      <c r="J112" s="99"/>
      <c r="K112" s="99"/>
    </row>
    <row r="113" spans="2:11">
      <c r="B113" s="100"/>
      <c r="C113" s="99"/>
      <c r="D113" s="115"/>
      <c r="E113" s="115"/>
      <c r="F113" s="115"/>
      <c r="G113" s="115"/>
      <c r="H113" s="115"/>
      <c r="I113" s="99"/>
      <c r="J113" s="99"/>
      <c r="K113" s="99"/>
    </row>
    <row r="114" spans="2:11">
      <c r="B114" s="100"/>
      <c r="C114" s="99"/>
      <c r="D114" s="115"/>
      <c r="E114" s="115"/>
      <c r="F114" s="115"/>
      <c r="G114" s="115"/>
      <c r="H114" s="115"/>
      <c r="I114" s="99"/>
      <c r="J114" s="99"/>
      <c r="K114" s="99"/>
    </row>
    <row r="115" spans="2:11">
      <c r="B115" s="100"/>
      <c r="C115" s="99"/>
      <c r="D115" s="115"/>
      <c r="E115" s="115"/>
      <c r="F115" s="115"/>
      <c r="G115" s="115"/>
      <c r="H115" s="115"/>
      <c r="I115" s="99"/>
      <c r="J115" s="99"/>
      <c r="K115" s="99"/>
    </row>
    <row r="116" spans="2:11">
      <c r="B116" s="100"/>
      <c r="C116" s="99"/>
      <c r="D116" s="115"/>
      <c r="E116" s="115"/>
      <c r="F116" s="115"/>
      <c r="G116" s="115"/>
      <c r="H116" s="115"/>
      <c r="I116" s="99"/>
      <c r="J116" s="99"/>
      <c r="K116" s="99"/>
    </row>
    <row r="117" spans="2:11">
      <c r="B117" s="100"/>
      <c r="C117" s="99"/>
      <c r="D117" s="115"/>
      <c r="E117" s="115"/>
      <c r="F117" s="115"/>
      <c r="G117" s="115"/>
      <c r="H117" s="115"/>
      <c r="I117" s="99"/>
      <c r="J117" s="99"/>
      <c r="K117" s="99"/>
    </row>
    <row r="118" spans="2:11">
      <c r="B118" s="100"/>
      <c r="C118" s="99"/>
      <c r="D118" s="115"/>
      <c r="E118" s="115"/>
      <c r="F118" s="115"/>
      <c r="G118" s="115"/>
      <c r="H118" s="115"/>
      <c r="I118" s="99"/>
      <c r="J118" s="99"/>
      <c r="K118" s="99"/>
    </row>
    <row r="119" spans="2:11">
      <c r="B119" s="100"/>
      <c r="C119" s="99"/>
      <c r="D119" s="115"/>
      <c r="E119" s="115"/>
      <c r="F119" s="115"/>
      <c r="G119" s="115"/>
      <c r="H119" s="115"/>
      <c r="I119" s="99"/>
      <c r="J119" s="99"/>
      <c r="K119" s="99"/>
    </row>
    <row r="120" spans="2:11">
      <c r="B120" s="100"/>
      <c r="C120" s="99"/>
      <c r="D120" s="115"/>
      <c r="E120" s="115"/>
      <c r="F120" s="115"/>
      <c r="G120" s="115"/>
      <c r="H120" s="115"/>
      <c r="I120" s="99"/>
      <c r="J120" s="99"/>
      <c r="K120" s="99"/>
    </row>
    <row r="121" spans="2:11">
      <c r="B121" s="100"/>
      <c r="C121" s="99"/>
      <c r="D121" s="115"/>
      <c r="E121" s="115"/>
      <c r="F121" s="115"/>
      <c r="G121" s="115"/>
      <c r="H121" s="115"/>
      <c r="I121" s="99"/>
      <c r="J121" s="99"/>
      <c r="K121" s="99"/>
    </row>
    <row r="122" spans="2:11">
      <c r="B122" s="100"/>
      <c r="C122" s="99"/>
      <c r="D122" s="115"/>
      <c r="E122" s="115"/>
      <c r="F122" s="115"/>
      <c r="G122" s="115"/>
      <c r="H122" s="115"/>
      <c r="I122" s="99"/>
      <c r="J122" s="99"/>
      <c r="K122" s="99"/>
    </row>
    <row r="123" spans="2:11">
      <c r="B123" s="100"/>
      <c r="C123" s="99"/>
      <c r="D123" s="115"/>
      <c r="E123" s="115"/>
      <c r="F123" s="115"/>
      <c r="G123" s="115"/>
      <c r="H123" s="115"/>
      <c r="I123" s="99"/>
      <c r="J123" s="99"/>
      <c r="K123" s="99"/>
    </row>
    <row r="124" spans="2:11">
      <c r="B124" s="100"/>
      <c r="C124" s="99"/>
      <c r="D124" s="115"/>
      <c r="E124" s="115"/>
      <c r="F124" s="115"/>
      <c r="G124" s="115"/>
      <c r="H124" s="115"/>
      <c r="I124" s="99"/>
      <c r="J124" s="99"/>
      <c r="K124" s="99"/>
    </row>
    <row r="125" spans="2:11">
      <c r="B125" s="100"/>
      <c r="C125" s="99"/>
      <c r="D125" s="115"/>
      <c r="E125" s="115"/>
      <c r="F125" s="115"/>
      <c r="G125" s="115"/>
      <c r="H125" s="115"/>
      <c r="I125" s="99"/>
      <c r="J125" s="99"/>
      <c r="K125" s="99"/>
    </row>
    <row r="126" spans="2:11">
      <c r="B126" s="100"/>
      <c r="C126" s="99"/>
      <c r="D126" s="115"/>
      <c r="E126" s="115"/>
      <c r="F126" s="115"/>
      <c r="G126" s="115"/>
      <c r="H126" s="115"/>
      <c r="I126" s="99"/>
      <c r="J126" s="99"/>
      <c r="K126" s="99"/>
    </row>
    <row r="127" spans="2:11">
      <c r="B127" s="100"/>
      <c r="C127" s="99"/>
      <c r="D127" s="115"/>
      <c r="E127" s="115"/>
      <c r="F127" s="115"/>
      <c r="G127" s="115"/>
      <c r="H127" s="115"/>
      <c r="I127" s="99"/>
      <c r="J127" s="99"/>
      <c r="K127" s="99"/>
    </row>
    <row r="128" spans="2:11">
      <c r="B128" s="100"/>
      <c r="C128" s="99"/>
      <c r="D128" s="115"/>
      <c r="E128" s="115"/>
      <c r="F128" s="115"/>
      <c r="G128" s="115"/>
      <c r="H128" s="115"/>
      <c r="I128" s="99"/>
      <c r="J128" s="99"/>
      <c r="K128" s="99"/>
    </row>
    <row r="129" spans="2:11">
      <c r="B129" s="100"/>
      <c r="C129" s="99"/>
      <c r="D129" s="115"/>
      <c r="E129" s="115"/>
      <c r="F129" s="115"/>
      <c r="G129" s="115"/>
      <c r="H129" s="115"/>
      <c r="I129" s="99"/>
      <c r="J129" s="99"/>
      <c r="K129" s="99"/>
    </row>
    <row r="130" spans="2:11">
      <c r="B130" s="100"/>
      <c r="C130" s="99"/>
      <c r="D130" s="115"/>
      <c r="E130" s="115"/>
      <c r="F130" s="115"/>
      <c r="G130" s="115"/>
      <c r="H130" s="115"/>
      <c r="I130" s="99"/>
      <c r="J130" s="99"/>
      <c r="K130" s="99"/>
    </row>
    <row r="131" spans="2:11">
      <c r="B131" s="100"/>
      <c r="C131" s="99"/>
      <c r="D131" s="115"/>
      <c r="E131" s="115"/>
      <c r="F131" s="115"/>
      <c r="G131" s="115"/>
      <c r="H131" s="115"/>
      <c r="I131" s="99"/>
      <c r="J131" s="99"/>
      <c r="K131" s="99"/>
    </row>
    <row r="132" spans="2:11">
      <c r="B132" s="100"/>
      <c r="C132" s="99"/>
      <c r="D132" s="115"/>
      <c r="E132" s="115"/>
      <c r="F132" s="115"/>
      <c r="G132" s="115"/>
      <c r="H132" s="115"/>
      <c r="I132" s="99"/>
      <c r="J132" s="99"/>
      <c r="K132" s="99"/>
    </row>
    <row r="133" spans="2:11">
      <c r="B133" s="100"/>
      <c r="C133" s="99"/>
      <c r="D133" s="115"/>
      <c r="E133" s="115"/>
      <c r="F133" s="115"/>
      <c r="G133" s="115"/>
      <c r="H133" s="115"/>
      <c r="I133" s="99"/>
      <c r="J133" s="99"/>
      <c r="K133" s="99"/>
    </row>
    <row r="134" spans="2:11">
      <c r="B134" s="100"/>
      <c r="C134" s="99"/>
      <c r="D134" s="115"/>
      <c r="E134" s="115"/>
      <c r="F134" s="115"/>
      <c r="G134" s="115"/>
      <c r="H134" s="115"/>
      <c r="I134" s="99"/>
      <c r="J134" s="99"/>
      <c r="K134" s="99"/>
    </row>
    <row r="135" spans="2:11">
      <c r="B135" s="100"/>
      <c r="C135" s="99"/>
      <c r="D135" s="115"/>
      <c r="E135" s="115"/>
      <c r="F135" s="115"/>
      <c r="G135" s="115"/>
      <c r="H135" s="115"/>
      <c r="I135" s="99"/>
      <c r="J135" s="99"/>
      <c r="K135" s="99"/>
    </row>
    <row r="136" spans="2:11">
      <c r="B136" s="100"/>
      <c r="C136" s="99"/>
      <c r="D136" s="115"/>
      <c r="E136" s="115"/>
      <c r="F136" s="115"/>
      <c r="G136" s="115"/>
      <c r="H136" s="115"/>
      <c r="I136" s="99"/>
      <c r="J136" s="99"/>
      <c r="K136" s="99"/>
    </row>
    <row r="137" spans="2:11">
      <c r="B137" s="100"/>
      <c r="C137" s="99"/>
      <c r="D137" s="115"/>
      <c r="E137" s="115"/>
      <c r="F137" s="115"/>
      <c r="G137" s="115"/>
      <c r="H137" s="115"/>
      <c r="I137" s="99"/>
      <c r="J137" s="99"/>
      <c r="K137" s="99"/>
    </row>
    <row r="138" spans="2:11">
      <c r="B138" s="100"/>
      <c r="C138" s="99"/>
      <c r="D138" s="115"/>
      <c r="E138" s="115"/>
      <c r="F138" s="115"/>
      <c r="G138" s="115"/>
      <c r="H138" s="115"/>
      <c r="I138" s="99"/>
      <c r="J138" s="99"/>
      <c r="K138" s="99"/>
    </row>
    <row r="139" spans="2:11">
      <c r="B139" s="100"/>
      <c r="C139" s="99"/>
      <c r="D139" s="115"/>
      <c r="E139" s="115"/>
      <c r="F139" s="115"/>
      <c r="G139" s="115"/>
      <c r="H139" s="115"/>
      <c r="I139" s="99"/>
      <c r="J139" s="99"/>
      <c r="K139" s="99"/>
    </row>
    <row r="140" spans="2:11">
      <c r="B140" s="100"/>
      <c r="C140" s="99"/>
      <c r="D140" s="115"/>
      <c r="E140" s="115"/>
      <c r="F140" s="115"/>
      <c r="G140" s="115"/>
      <c r="H140" s="115"/>
      <c r="I140" s="99"/>
      <c r="J140" s="99"/>
      <c r="K140" s="99"/>
    </row>
    <row r="141" spans="2:11">
      <c r="B141" s="100"/>
      <c r="C141" s="99"/>
      <c r="D141" s="115"/>
      <c r="E141" s="115"/>
      <c r="F141" s="115"/>
      <c r="G141" s="115"/>
      <c r="H141" s="115"/>
      <c r="I141" s="99"/>
      <c r="J141" s="99"/>
      <c r="K141" s="99"/>
    </row>
    <row r="142" spans="2:11">
      <c r="B142" s="100"/>
      <c r="C142" s="99"/>
      <c r="D142" s="115"/>
      <c r="E142" s="115"/>
      <c r="F142" s="115"/>
      <c r="G142" s="115"/>
      <c r="H142" s="115"/>
      <c r="I142" s="99"/>
      <c r="J142" s="99"/>
      <c r="K142" s="99"/>
    </row>
    <row r="143" spans="2:11">
      <c r="B143" s="100"/>
      <c r="C143" s="99"/>
      <c r="D143" s="115"/>
      <c r="E143" s="115"/>
      <c r="F143" s="115"/>
      <c r="G143" s="115"/>
      <c r="H143" s="115"/>
      <c r="I143" s="99"/>
      <c r="J143" s="99"/>
      <c r="K143" s="99"/>
    </row>
    <row r="144" spans="2:11">
      <c r="B144" s="100"/>
      <c r="C144" s="99"/>
      <c r="D144" s="115"/>
      <c r="E144" s="115"/>
      <c r="F144" s="115"/>
      <c r="G144" s="115"/>
      <c r="H144" s="115"/>
      <c r="I144" s="99"/>
      <c r="J144" s="99"/>
      <c r="K144" s="99"/>
    </row>
    <row r="145" spans="2:11">
      <c r="B145" s="100"/>
      <c r="C145" s="99"/>
      <c r="D145" s="115"/>
      <c r="E145" s="115"/>
      <c r="F145" s="115"/>
      <c r="G145" s="115"/>
      <c r="H145" s="115"/>
      <c r="I145" s="99"/>
      <c r="J145" s="99"/>
      <c r="K145" s="99"/>
    </row>
    <row r="146" spans="2:11">
      <c r="B146" s="100"/>
      <c r="C146" s="99"/>
      <c r="D146" s="115"/>
      <c r="E146" s="115"/>
      <c r="F146" s="115"/>
      <c r="G146" s="115"/>
      <c r="H146" s="115"/>
      <c r="I146" s="99"/>
      <c r="J146" s="99"/>
      <c r="K146" s="99"/>
    </row>
    <row r="147" spans="2:11">
      <c r="B147" s="100"/>
      <c r="C147" s="99"/>
      <c r="D147" s="115"/>
      <c r="E147" s="115"/>
      <c r="F147" s="115"/>
      <c r="G147" s="115"/>
      <c r="H147" s="115"/>
      <c r="I147" s="99"/>
      <c r="J147" s="99"/>
      <c r="K147" s="99"/>
    </row>
    <row r="148" spans="2:11">
      <c r="B148" s="100"/>
      <c r="C148" s="99"/>
      <c r="D148" s="115"/>
      <c r="E148" s="115"/>
      <c r="F148" s="115"/>
      <c r="G148" s="115"/>
      <c r="H148" s="115"/>
      <c r="I148" s="99"/>
      <c r="J148" s="99"/>
      <c r="K148" s="99"/>
    </row>
    <row r="149" spans="2:11">
      <c r="B149" s="100"/>
      <c r="C149" s="99"/>
      <c r="D149" s="115"/>
      <c r="E149" s="115"/>
      <c r="F149" s="115"/>
      <c r="G149" s="115"/>
      <c r="H149" s="115"/>
      <c r="I149" s="99"/>
      <c r="J149" s="99"/>
      <c r="K149" s="99"/>
    </row>
    <row r="150" spans="2:11">
      <c r="B150" s="100"/>
      <c r="C150" s="99"/>
      <c r="D150" s="115"/>
      <c r="E150" s="115"/>
      <c r="F150" s="115"/>
      <c r="G150" s="115"/>
      <c r="H150" s="115"/>
      <c r="I150" s="99"/>
      <c r="J150" s="99"/>
      <c r="K150" s="99"/>
    </row>
    <row r="151" spans="2:11">
      <c r="B151" s="100"/>
      <c r="C151" s="99"/>
      <c r="D151" s="115"/>
      <c r="E151" s="115"/>
      <c r="F151" s="115"/>
      <c r="G151" s="115"/>
      <c r="H151" s="115"/>
      <c r="I151" s="99"/>
      <c r="J151" s="99"/>
      <c r="K151" s="99"/>
    </row>
    <row r="152" spans="2:11">
      <c r="B152" s="100"/>
      <c r="C152" s="99"/>
      <c r="D152" s="115"/>
      <c r="E152" s="115"/>
      <c r="F152" s="115"/>
      <c r="G152" s="115"/>
      <c r="H152" s="115"/>
      <c r="I152" s="99"/>
      <c r="J152" s="99"/>
      <c r="K152" s="99"/>
    </row>
    <row r="153" spans="2:11">
      <c r="B153" s="100"/>
      <c r="C153" s="99"/>
      <c r="D153" s="115"/>
      <c r="E153" s="115"/>
      <c r="F153" s="115"/>
      <c r="G153" s="115"/>
      <c r="H153" s="115"/>
      <c r="I153" s="99"/>
      <c r="J153" s="99"/>
      <c r="K153" s="99"/>
    </row>
    <row r="154" spans="2:11">
      <c r="B154" s="100"/>
      <c r="C154" s="99"/>
      <c r="D154" s="115"/>
      <c r="E154" s="115"/>
      <c r="F154" s="115"/>
      <c r="G154" s="115"/>
      <c r="H154" s="115"/>
      <c r="I154" s="99"/>
      <c r="J154" s="99"/>
      <c r="K154" s="99"/>
    </row>
    <row r="155" spans="2:11">
      <c r="B155" s="100"/>
      <c r="C155" s="99"/>
      <c r="D155" s="115"/>
      <c r="E155" s="115"/>
      <c r="F155" s="115"/>
      <c r="G155" s="115"/>
      <c r="H155" s="115"/>
      <c r="I155" s="99"/>
      <c r="J155" s="99"/>
      <c r="K155" s="99"/>
    </row>
    <row r="156" spans="2:11">
      <c r="B156" s="100"/>
      <c r="C156" s="99"/>
      <c r="D156" s="115"/>
      <c r="E156" s="115"/>
      <c r="F156" s="115"/>
      <c r="G156" s="115"/>
      <c r="H156" s="115"/>
      <c r="I156" s="99"/>
      <c r="J156" s="99"/>
      <c r="K156" s="99"/>
    </row>
    <row r="157" spans="2:11">
      <c r="B157" s="100"/>
      <c r="C157" s="99"/>
      <c r="D157" s="115"/>
      <c r="E157" s="115"/>
      <c r="F157" s="115"/>
      <c r="G157" s="115"/>
      <c r="H157" s="115"/>
      <c r="I157" s="99"/>
      <c r="J157" s="99"/>
      <c r="K157" s="99"/>
    </row>
    <row r="158" spans="2:11">
      <c r="B158" s="100"/>
      <c r="C158" s="99"/>
      <c r="D158" s="115"/>
      <c r="E158" s="115"/>
      <c r="F158" s="115"/>
      <c r="G158" s="115"/>
      <c r="H158" s="115"/>
      <c r="I158" s="99"/>
      <c r="J158" s="99"/>
      <c r="K158" s="99"/>
    </row>
    <row r="159" spans="2:11">
      <c r="B159" s="100"/>
      <c r="C159" s="99"/>
      <c r="D159" s="115"/>
      <c r="E159" s="115"/>
      <c r="F159" s="115"/>
      <c r="G159" s="115"/>
      <c r="H159" s="115"/>
      <c r="I159" s="99"/>
      <c r="J159" s="99"/>
      <c r="K159" s="99"/>
    </row>
    <row r="160" spans="2:11">
      <c r="B160" s="100"/>
      <c r="C160" s="99"/>
      <c r="D160" s="115"/>
      <c r="E160" s="115"/>
      <c r="F160" s="115"/>
      <c r="G160" s="115"/>
      <c r="H160" s="115"/>
      <c r="I160" s="99"/>
      <c r="J160" s="99"/>
      <c r="K160" s="99"/>
    </row>
    <row r="161" spans="2:11">
      <c r="B161" s="100"/>
      <c r="C161" s="99"/>
      <c r="D161" s="115"/>
      <c r="E161" s="115"/>
      <c r="F161" s="115"/>
      <c r="G161" s="115"/>
      <c r="H161" s="115"/>
      <c r="I161" s="99"/>
      <c r="J161" s="99"/>
      <c r="K161" s="99"/>
    </row>
    <row r="162" spans="2:11">
      <c r="B162" s="100"/>
      <c r="C162" s="99"/>
      <c r="D162" s="115"/>
      <c r="E162" s="115"/>
      <c r="F162" s="115"/>
      <c r="G162" s="115"/>
      <c r="H162" s="115"/>
      <c r="I162" s="99"/>
      <c r="J162" s="99"/>
      <c r="K162" s="99"/>
    </row>
    <row r="163" spans="2:11">
      <c r="B163" s="100"/>
      <c r="C163" s="99"/>
      <c r="D163" s="115"/>
      <c r="E163" s="115"/>
      <c r="F163" s="115"/>
      <c r="G163" s="115"/>
      <c r="H163" s="115"/>
      <c r="I163" s="99"/>
      <c r="J163" s="99"/>
      <c r="K163" s="99"/>
    </row>
    <row r="164" spans="2:11">
      <c r="B164" s="100"/>
      <c r="C164" s="99"/>
      <c r="D164" s="115"/>
      <c r="E164" s="115"/>
      <c r="F164" s="115"/>
      <c r="G164" s="115"/>
      <c r="H164" s="115"/>
      <c r="I164" s="99"/>
      <c r="J164" s="99"/>
      <c r="K164" s="99"/>
    </row>
    <row r="165" spans="2:11">
      <c r="B165" s="100"/>
      <c r="C165" s="99"/>
      <c r="D165" s="115"/>
      <c r="E165" s="115"/>
      <c r="F165" s="115"/>
      <c r="G165" s="115"/>
      <c r="H165" s="115"/>
      <c r="I165" s="99"/>
      <c r="J165" s="99"/>
      <c r="K165" s="99"/>
    </row>
    <row r="166" spans="2:11">
      <c r="B166" s="100"/>
      <c r="C166" s="99"/>
      <c r="D166" s="115"/>
      <c r="E166" s="115"/>
      <c r="F166" s="115"/>
      <c r="G166" s="115"/>
      <c r="H166" s="115"/>
      <c r="I166" s="99"/>
      <c r="J166" s="99"/>
      <c r="K166" s="99"/>
    </row>
    <row r="167" spans="2:11">
      <c r="B167" s="100"/>
      <c r="C167" s="99"/>
      <c r="D167" s="115"/>
      <c r="E167" s="115"/>
      <c r="F167" s="115"/>
      <c r="G167" s="115"/>
      <c r="H167" s="115"/>
      <c r="I167" s="99"/>
      <c r="J167" s="99"/>
      <c r="K167" s="99"/>
    </row>
    <row r="168" spans="2:11">
      <c r="B168" s="100"/>
      <c r="C168" s="99"/>
      <c r="D168" s="115"/>
      <c r="E168" s="115"/>
      <c r="F168" s="115"/>
      <c r="G168" s="115"/>
      <c r="H168" s="115"/>
      <c r="I168" s="99"/>
      <c r="J168" s="99"/>
      <c r="K168" s="99"/>
    </row>
    <row r="169" spans="2:11">
      <c r="B169" s="100"/>
      <c r="C169" s="99"/>
      <c r="D169" s="115"/>
      <c r="E169" s="115"/>
      <c r="F169" s="115"/>
      <c r="G169" s="115"/>
      <c r="H169" s="115"/>
      <c r="I169" s="99"/>
      <c r="J169" s="99"/>
      <c r="K169" s="99"/>
    </row>
    <row r="170" spans="2:11">
      <c r="B170" s="100"/>
      <c r="C170" s="99"/>
      <c r="D170" s="115"/>
      <c r="E170" s="115"/>
      <c r="F170" s="115"/>
      <c r="G170" s="115"/>
      <c r="H170" s="115"/>
      <c r="I170" s="99"/>
      <c r="J170" s="99"/>
      <c r="K170" s="99"/>
    </row>
    <row r="171" spans="2:11">
      <c r="B171" s="100"/>
      <c r="C171" s="99"/>
      <c r="D171" s="115"/>
      <c r="E171" s="115"/>
      <c r="F171" s="115"/>
      <c r="G171" s="115"/>
      <c r="H171" s="115"/>
      <c r="I171" s="99"/>
      <c r="J171" s="99"/>
      <c r="K171" s="99"/>
    </row>
    <row r="172" spans="2:11">
      <c r="B172" s="100"/>
      <c r="C172" s="99"/>
      <c r="D172" s="115"/>
      <c r="E172" s="115"/>
      <c r="F172" s="115"/>
      <c r="G172" s="115"/>
      <c r="H172" s="115"/>
      <c r="I172" s="99"/>
      <c r="J172" s="99"/>
      <c r="K172" s="99"/>
    </row>
    <row r="173" spans="2:11">
      <c r="B173" s="100"/>
      <c r="C173" s="99"/>
      <c r="D173" s="115"/>
      <c r="E173" s="115"/>
      <c r="F173" s="115"/>
      <c r="G173" s="115"/>
      <c r="H173" s="115"/>
      <c r="I173" s="99"/>
      <c r="J173" s="99"/>
      <c r="K173" s="99"/>
    </row>
    <row r="174" spans="2:11">
      <c r="B174" s="100"/>
      <c r="C174" s="99"/>
      <c r="D174" s="115"/>
      <c r="E174" s="115"/>
      <c r="F174" s="115"/>
      <c r="G174" s="115"/>
      <c r="H174" s="115"/>
      <c r="I174" s="99"/>
      <c r="J174" s="99"/>
      <c r="K174" s="99"/>
    </row>
    <row r="175" spans="2:11">
      <c r="B175" s="100"/>
      <c r="C175" s="99"/>
      <c r="D175" s="115"/>
      <c r="E175" s="115"/>
      <c r="F175" s="115"/>
      <c r="G175" s="115"/>
      <c r="H175" s="115"/>
      <c r="I175" s="99"/>
      <c r="J175" s="99"/>
      <c r="K175" s="99"/>
    </row>
    <row r="176" spans="2:11">
      <c r="B176" s="100"/>
      <c r="C176" s="99"/>
      <c r="D176" s="115"/>
      <c r="E176" s="115"/>
      <c r="F176" s="115"/>
      <c r="G176" s="115"/>
      <c r="H176" s="115"/>
      <c r="I176" s="99"/>
      <c r="J176" s="99"/>
      <c r="K176" s="99"/>
    </row>
    <row r="177" spans="2:11">
      <c r="B177" s="100"/>
      <c r="C177" s="99"/>
      <c r="D177" s="115"/>
      <c r="E177" s="115"/>
      <c r="F177" s="115"/>
      <c r="G177" s="115"/>
      <c r="H177" s="115"/>
      <c r="I177" s="99"/>
      <c r="J177" s="99"/>
      <c r="K177" s="99"/>
    </row>
    <row r="178" spans="2:11">
      <c r="B178" s="100"/>
      <c r="C178" s="99"/>
      <c r="D178" s="115"/>
      <c r="E178" s="115"/>
      <c r="F178" s="115"/>
      <c r="G178" s="115"/>
      <c r="H178" s="115"/>
      <c r="I178" s="99"/>
      <c r="J178" s="99"/>
      <c r="K178" s="99"/>
    </row>
    <row r="179" spans="2:11">
      <c r="B179" s="100"/>
      <c r="C179" s="99"/>
      <c r="D179" s="115"/>
      <c r="E179" s="115"/>
      <c r="F179" s="115"/>
      <c r="G179" s="115"/>
      <c r="H179" s="115"/>
      <c r="I179" s="99"/>
      <c r="J179" s="99"/>
      <c r="K179" s="99"/>
    </row>
    <row r="180" spans="2:11">
      <c r="B180" s="100"/>
      <c r="C180" s="99"/>
      <c r="D180" s="115"/>
      <c r="E180" s="115"/>
      <c r="F180" s="115"/>
      <c r="G180" s="115"/>
      <c r="H180" s="115"/>
      <c r="I180" s="99"/>
      <c r="J180" s="99"/>
      <c r="K180" s="99"/>
    </row>
    <row r="181" spans="2:11">
      <c r="B181" s="100"/>
      <c r="C181" s="99"/>
      <c r="D181" s="115"/>
      <c r="E181" s="115"/>
      <c r="F181" s="115"/>
      <c r="G181" s="115"/>
      <c r="H181" s="115"/>
      <c r="I181" s="99"/>
      <c r="J181" s="99"/>
      <c r="K181" s="99"/>
    </row>
    <row r="182" spans="2:11">
      <c r="B182" s="100"/>
      <c r="C182" s="99"/>
      <c r="D182" s="115"/>
      <c r="E182" s="115"/>
      <c r="F182" s="115"/>
      <c r="G182" s="115"/>
      <c r="H182" s="115"/>
      <c r="I182" s="99"/>
      <c r="J182" s="99"/>
      <c r="K182" s="99"/>
    </row>
    <row r="183" spans="2:11">
      <c r="B183" s="100"/>
      <c r="C183" s="99"/>
      <c r="D183" s="115"/>
      <c r="E183" s="115"/>
      <c r="F183" s="115"/>
      <c r="G183" s="115"/>
      <c r="H183" s="115"/>
      <c r="I183" s="99"/>
      <c r="J183" s="99"/>
      <c r="K183" s="99"/>
    </row>
    <row r="184" spans="2:11">
      <c r="B184" s="100"/>
      <c r="C184" s="99"/>
      <c r="D184" s="115"/>
      <c r="E184" s="115"/>
      <c r="F184" s="115"/>
      <c r="G184" s="115"/>
      <c r="H184" s="115"/>
      <c r="I184" s="99"/>
      <c r="J184" s="99"/>
      <c r="K184" s="99"/>
    </row>
    <row r="185" spans="2:11">
      <c r="B185" s="100"/>
      <c r="C185" s="99"/>
      <c r="D185" s="115"/>
      <c r="E185" s="115"/>
      <c r="F185" s="115"/>
      <c r="G185" s="115"/>
      <c r="H185" s="115"/>
      <c r="I185" s="99"/>
      <c r="J185" s="99"/>
      <c r="K185" s="99"/>
    </row>
    <row r="186" spans="2:11">
      <c r="B186" s="100"/>
      <c r="C186" s="99"/>
      <c r="D186" s="115"/>
      <c r="E186" s="115"/>
      <c r="F186" s="115"/>
      <c r="G186" s="115"/>
      <c r="H186" s="115"/>
      <c r="I186" s="99"/>
      <c r="J186" s="99"/>
      <c r="K186" s="99"/>
    </row>
    <row r="187" spans="2:11">
      <c r="B187" s="100"/>
      <c r="C187" s="99"/>
      <c r="D187" s="115"/>
      <c r="E187" s="115"/>
      <c r="F187" s="115"/>
      <c r="G187" s="115"/>
      <c r="H187" s="115"/>
      <c r="I187" s="99"/>
      <c r="J187" s="99"/>
      <c r="K187" s="99"/>
    </row>
    <row r="188" spans="2:11">
      <c r="B188" s="100"/>
      <c r="C188" s="99"/>
      <c r="D188" s="115"/>
      <c r="E188" s="115"/>
      <c r="F188" s="115"/>
      <c r="G188" s="115"/>
      <c r="H188" s="115"/>
      <c r="I188" s="99"/>
      <c r="J188" s="99"/>
      <c r="K188" s="99"/>
    </row>
    <row r="189" spans="2:11">
      <c r="B189" s="100"/>
      <c r="C189" s="99"/>
      <c r="D189" s="115"/>
      <c r="E189" s="115"/>
      <c r="F189" s="115"/>
      <c r="G189" s="115"/>
      <c r="H189" s="115"/>
      <c r="I189" s="99"/>
      <c r="J189" s="99"/>
      <c r="K189" s="99"/>
    </row>
    <row r="190" spans="2:11">
      <c r="B190" s="100"/>
      <c r="C190" s="99"/>
      <c r="D190" s="115"/>
      <c r="E190" s="115"/>
      <c r="F190" s="115"/>
      <c r="G190" s="115"/>
      <c r="H190" s="115"/>
      <c r="I190" s="99"/>
      <c r="J190" s="99"/>
      <c r="K190" s="99"/>
    </row>
    <row r="191" spans="2:11">
      <c r="B191" s="100"/>
      <c r="C191" s="99"/>
      <c r="D191" s="115"/>
      <c r="E191" s="115"/>
      <c r="F191" s="115"/>
      <c r="G191" s="115"/>
      <c r="H191" s="115"/>
      <c r="I191" s="99"/>
      <c r="J191" s="99"/>
      <c r="K191" s="99"/>
    </row>
    <row r="192" spans="2:11">
      <c r="B192" s="100"/>
      <c r="C192" s="99"/>
      <c r="D192" s="115"/>
      <c r="E192" s="115"/>
      <c r="F192" s="115"/>
      <c r="G192" s="115"/>
      <c r="H192" s="115"/>
      <c r="I192" s="99"/>
      <c r="J192" s="99"/>
      <c r="K192" s="99"/>
    </row>
    <row r="193" spans="2:11">
      <c r="B193" s="100"/>
      <c r="C193" s="99"/>
      <c r="D193" s="115"/>
      <c r="E193" s="115"/>
      <c r="F193" s="115"/>
      <c r="G193" s="115"/>
      <c r="H193" s="115"/>
      <c r="I193" s="99"/>
      <c r="J193" s="99"/>
      <c r="K193" s="99"/>
    </row>
    <row r="194" spans="2:11">
      <c r="B194" s="100"/>
      <c r="C194" s="99"/>
      <c r="D194" s="115"/>
      <c r="E194" s="115"/>
      <c r="F194" s="115"/>
      <c r="G194" s="115"/>
      <c r="H194" s="115"/>
      <c r="I194" s="99"/>
      <c r="J194" s="99"/>
      <c r="K194" s="99"/>
    </row>
    <row r="195" spans="2:11">
      <c r="B195" s="100"/>
      <c r="C195" s="99"/>
      <c r="D195" s="115"/>
      <c r="E195" s="115"/>
      <c r="F195" s="115"/>
      <c r="G195" s="115"/>
      <c r="H195" s="115"/>
      <c r="I195" s="99"/>
      <c r="J195" s="99"/>
      <c r="K195" s="99"/>
    </row>
    <row r="196" spans="2:11">
      <c r="B196" s="100"/>
      <c r="C196" s="99"/>
      <c r="D196" s="115"/>
      <c r="E196" s="115"/>
      <c r="F196" s="115"/>
      <c r="G196" s="115"/>
      <c r="H196" s="115"/>
      <c r="I196" s="99"/>
      <c r="J196" s="99"/>
      <c r="K196" s="99"/>
    </row>
    <row r="197" spans="2:11">
      <c r="B197" s="100"/>
      <c r="C197" s="99"/>
      <c r="D197" s="115"/>
      <c r="E197" s="115"/>
      <c r="F197" s="115"/>
      <c r="G197" s="115"/>
      <c r="H197" s="115"/>
      <c r="I197" s="99"/>
      <c r="J197" s="99"/>
      <c r="K197" s="99"/>
    </row>
    <row r="198" spans="2:11">
      <c r="B198" s="100"/>
      <c r="C198" s="99"/>
      <c r="D198" s="115"/>
      <c r="E198" s="115"/>
      <c r="F198" s="115"/>
      <c r="G198" s="115"/>
      <c r="H198" s="115"/>
      <c r="I198" s="99"/>
      <c r="J198" s="99"/>
      <c r="K198" s="99"/>
    </row>
    <row r="199" spans="2:11">
      <c r="B199" s="100"/>
      <c r="C199" s="99"/>
      <c r="D199" s="115"/>
      <c r="E199" s="115"/>
      <c r="F199" s="115"/>
      <c r="G199" s="115"/>
      <c r="H199" s="115"/>
      <c r="I199" s="99"/>
      <c r="J199" s="99"/>
      <c r="K199" s="99"/>
    </row>
    <row r="200" spans="2:11">
      <c r="B200" s="100"/>
      <c r="C200" s="99"/>
      <c r="D200" s="115"/>
      <c r="E200" s="115"/>
      <c r="F200" s="115"/>
      <c r="G200" s="115"/>
      <c r="H200" s="115"/>
      <c r="I200" s="99"/>
      <c r="J200" s="99"/>
      <c r="K200" s="99"/>
    </row>
    <row r="201" spans="2:11">
      <c r="B201" s="100"/>
      <c r="C201" s="99"/>
      <c r="D201" s="115"/>
      <c r="E201" s="115"/>
      <c r="F201" s="115"/>
      <c r="G201" s="115"/>
      <c r="H201" s="115"/>
      <c r="I201" s="99"/>
      <c r="J201" s="99"/>
      <c r="K201" s="99"/>
    </row>
    <row r="202" spans="2:11">
      <c r="B202" s="100"/>
      <c r="C202" s="99"/>
      <c r="D202" s="115"/>
      <c r="E202" s="115"/>
      <c r="F202" s="115"/>
      <c r="G202" s="115"/>
      <c r="H202" s="115"/>
      <c r="I202" s="99"/>
      <c r="J202" s="99"/>
      <c r="K202" s="99"/>
    </row>
    <row r="203" spans="2:11">
      <c r="B203" s="100"/>
      <c r="C203" s="99"/>
      <c r="D203" s="115"/>
      <c r="E203" s="115"/>
      <c r="F203" s="115"/>
      <c r="G203" s="115"/>
      <c r="H203" s="115"/>
      <c r="I203" s="99"/>
      <c r="J203" s="99"/>
      <c r="K203" s="99"/>
    </row>
    <row r="204" spans="2:11">
      <c r="B204" s="100"/>
      <c r="C204" s="99"/>
      <c r="D204" s="115"/>
      <c r="E204" s="115"/>
      <c r="F204" s="115"/>
      <c r="G204" s="115"/>
      <c r="H204" s="115"/>
      <c r="I204" s="99"/>
      <c r="J204" s="99"/>
      <c r="K204" s="99"/>
    </row>
    <row r="205" spans="2:11">
      <c r="B205" s="100"/>
      <c r="C205" s="99"/>
      <c r="D205" s="115"/>
      <c r="E205" s="115"/>
      <c r="F205" s="115"/>
      <c r="G205" s="115"/>
      <c r="H205" s="115"/>
      <c r="I205" s="99"/>
      <c r="J205" s="99"/>
      <c r="K205" s="99"/>
    </row>
    <row r="206" spans="2:11">
      <c r="B206" s="100"/>
      <c r="C206" s="99"/>
      <c r="D206" s="115"/>
      <c r="E206" s="115"/>
      <c r="F206" s="115"/>
      <c r="G206" s="115"/>
      <c r="H206" s="115"/>
      <c r="I206" s="99"/>
      <c r="J206" s="99"/>
      <c r="K206" s="99"/>
    </row>
    <row r="207" spans="2:11">
      <c r="B207" s="100"/>
      <c r="C207" s="99"/>
      <c r="D207" s="115"/>
      <c r="E207" s="115"/>
      <c r="F207" s="115"/>
      <c r="G207" s="115"/>
      <c r="H207" s="115"/>
      <c r="I207" s="99"/>
      <c r="J207" s="99"/>
      <c r="K207" s="99"/>
    </row>
    <row r="208" spans="2:11">
      <c r="B208" s="100"/>
      <c r="C208" s="99"/>
      <c r="D208" s="115"/>
      <c r="E208" s="115"/>
      <c r="F208" s="115"/>
      <c r="G208" s="115"/>
      <c r="H208" s="115"/>
      <c r="I208" s="99"/>
      <c r="J208" s="99"/>
      <c r="K208" s="99"/>
    </row>
    <row r="209" spans="2:11">
      <c r="B209" s="100"/>
      <c r="C209" s="99"/>
      <c r="D209" s="115"/>
      <c r="E209" s="115"/>
      <c r="F209" s="115"/>
      <c r="G209" s="115"/>
      <c r="H209" s="115"/>
      <c r="I209" s="99"/>
      <c r="J209" s="99"/>
      <c r="K209" s="99"/>
    </row>
    <row r="210" spans="2:11">
      <c r="B210" s="100"/>
      <c r="C210" s="99"/>
      <c r="D210" s="115"/>
      <c r="E210" s="115"/>
      <c r="F210" s="115"/>
      <c r="G210" s="115"/>
      <c r="H210" s="115"/>
      <c r="I210" s="99"/>
      <c r="J210" s="99"/>
      <c r="K210" s="99"/>
    </row>
    <row r="211" spans="2:11">
      <c r="B211" s="100"/>
      <c r="C211" s="99"/>
      <c r="D211" s="115"/>
      <c r="E211" s="115"/>
      <c r="F211" s="115"/>
      <c r="G211" s="115"/>
      <c r="H211" s="115"/>
      <c r="I211" s="99"/>
      <c r="J211" s="99"/>
      <c r="K211" s="99"/>
    </row>
    <row r="212" spans="2:11">
      <c r="B212" s="100"/>
      <c r="C212" s="99"/>
      <c r="D212" s="115"/>
      <c r="E212" s="115"/>
      <c r="F212" s="115"/>
      <c r="G212" s="115"/>
      <c r="H212" s="115"/>
      <c r="I212" s="99"/>
      <c r="J212" s="99"/>
      <c r="K212" s="99"/>
    </row>
    <row r="213" spans="2:11">
      <c r="B213" s="100"/>
      <c r="C213" s="99"/>
      <c r="D213" s="115"/>
      <c r="E213" s="115"/>
      <c r="F213" s="115"/>
      <c r="G213" s="115"/>
      <c r="H213" s="115"/>
      <c r="I213" s="99"/>
      <c r="J213" s="99"/>
      <c r="K213" s="99"/>
    </row>
    <row r="214" spans="2:11">
      <c r="B214" s="100"/>
      <c r="C214" s="99"/>
      <c r="D214" s="115"/>
      <c r="E214" s="115"/>
      <c r="F214" s="115"/>
      <c r="G214" s="115"/>
      <c r="H214" s="115"/>
      <c r="I214" s="99"/>
      <c r="J214" s="99"/>
      <c r="K214" s="99"/>
    </row>
    <row r="215" spans="2:11">
      <c r="B215" s="100"/>
      <c r="C215" s="99"/>
      <c r="D215" s="115"/>
      <c r="E215" s="115"/>
      <c r="F215" s="115"/>
      <c r="G215" s="115"/>
      <c r="H215" s="115"/>
      <c r="I215" s="99"/>
      <c r="J215" s="99"/>
      <c r="K215" s="99"/>
    </row>
    <row r="216" spans="2:11">
      <c r="B216" s="100"/>
      <c r="C216" s="99"/>
      <c r="D216" s="115"/>
      <c r="E216" s="115"/>
      <c r="F216" s="115"/>
      <c r="G216" s="115"/>
      <c r="H216" s="115"/>
      <c r="I216" s="99"/>
      <c r="J216" s="99"/>
      <c r="K216" s="99"/>
    </row>
    <row r="217" spans="2:11">
      <c r="B217" s="100"/>
      <c r="C217" s="99"/>
      <c r="D217" s="115"/>
      <c r="E217" s="115"/>
      <c r="F217" s="115"/>
      <c r="G217" s="115"/>
      <c r="H217" s="115"/>
      <c r="I217" s="99"/>
      <c r="J217" s="99"/>
      <c r="K217" s="99"/>
    </row>
    <row r="218" spans="2:11">
      <c r="B218" s="100"/>
      <c r="C218" s="99"/>
      <c r="D218" s="115"/>
      <c r="E218" s="115"/>
      <c r="F218" s="115"/>
      <c r="G218" s="115"/>
      <c r="H218" s="115"/>
      <c r="I218" s="99"/>
      <c r="J218" s="99"/>
      <c r="K218" s="99"/>
    </row>
    <row r="219" spans="2:11">
      <c r="B219" s="100"/>
      <c r="C219" s="99"/>
      <c r="D219" s="115"/>
      <c r="E219" s="115"/>
      <c r="F219" s="115"/>
      <c r="G219" s="115"/>
      <c r="H219" s="115"/>
      <c r="I219" s="99"/>
      <c r="J219" s="99"/>
      <c r="K219" s="99"/>
    </row>
    <row r="220" spans="2:11">
      <c r="B220" s="100"/>
      <c r="C220" s="99"/>
      <c r="D220" s="115"/>
      <c r="E220" s="115"/>
      <c r="F220" s="115"/>
      <c r="G220" s="115"/>
      <c r="H220" s="115"/>
      <c r="I220" s="99"/>
      <c r="J220" s="99"/>
      <c r="K220" s="99"/>
    </row>
    <row r="221" spans="2:11">
      <c r="B221" s="100"/>
      <c r="C221" s="99"/>
      <c r="D221" s="115"/>
      <c r="E221" s="115"/>
      <c r="F221" s="115"/>
      <c r="G221" s="115"/>
      <c r="H221" s="115"/>
      <c r="I221" s="99"/>
      <c r="J221" s="99"/>
      <c r="K221" s="99"/>
    </row>
    <row r="222" spans="2:11">
      <c r="B222" s="100"/>
      <c r="C222" s="99"/>
      <c r="D222" s="115"/>
      <c r="E222" s="115"/>
      <c r="F222" s="115"/>
      <c r="G222" s="115"/>
      <c r="H222" s="115"/>
      <c r="I222" s="99"/>
      <c r="J222" s="99"/>
      <c r="K222" s="99"/>
    </row>
    <row r="223" spans="2:11">
      <c r="B223" s="100"/>
      <c r="C223" s="99"/>
      <c r="D223" s="115"/>
      <c r="E223" s="115"/>
      <c r="F223" s="115"/>
      <c r="G223" s="115"/>
      <c r="H223" s="115"/>
      <c r="I223" s="99"/>
      <c r="J223" s="99"/>
      <c r="K223" s="99"/>
    </row>
    <row r="224" spans="2:11">
      <c r="B224" s="100"/>
      <c r="C224" s="99"/>
      <c r="D224" s="115"/>
      <c r="E224" s="115"/>
      <c r="F224" s="115"/>
      <c r="G224" s="115"/>
      <c r="H224" s="115"/>
      <c r="I224" s="99"/>
      <c r="J224" s="99"/>
      <c r="K224" s="99"/>
    </row>
    <row r="225" spans="2:11">
      <c r="B225" s="100"/>
      <c r="C225" s="99"/>
      <c r="D225" s="115"/>
      <c r="E225" s="115"/>
      <c r="F225" s="115"/>
      <c r="G225" s="115"/>
      <c r="H225" s="115"/>
      <c r="I225" s="99"/>
      <c r="J225" s="99"/>
      <c r="K225" s="99"/>
    </row>
    <row r="226" spans="2:11">
      <c r="B226" s="100"/>
      <c r="C226" s="99"/>
      <c r="D226" s="115"/>
      <c r="E226" s="115"/>
      <c r="F226" s="115"/>
      <c r="G226" s="115"/>
      <c r="H226" s="115"/>
      <c r="I226" s="99"/>
      <c r="J226" s="99"/>
      <c r="K226" s="99"/>
    </row>
    <row r="227" spans="2:11">
      <c r="B227" s="100"/>
      <c r="C227" s="99"/>
      <c r="D227" s="115"/>
      <c r="E227" s="115"/>
      <c r="F227" s="115"/>
      <c r="G227" s="115"/>
      <c r="H227" s="115"/>
      <c r="I227" s="99"/>
      <c r="J227" s="99"/>
      <c r="K227" s="99"/>
    </row>
    <row r="228" spans="2:11">
      <c r="B228" s="100"/>
      <c r="C228" s="99"/>
      <c r="D228" s="115"/>
      <c r="E228" s="115"/>
      <c r="F228" s="115"/>
      <c r="G228" s="115"/>
      <c r="H228" s="115"/>
      <c r="I228" s="99"/>
      <c r="J228" s="99"/>
      <c r="K228" s="99"/>
    </row>
    <row r="229" spans="2:11">
      <c r="B229" s="100"/>
      <c r="C229" s="99"/>
      <c r="D229" s="115"/>
      <c r="E229" s="115"/>
      <c r="F229" s="115"/>
      <c r="G229" s="115"/>
      <c r="H229" s="115"/>
      <c r="I229" s="99"/>
      <c r="J229" s="99"/>
      <c r="K229" s="99"/>
    </row>
    <row r="230" spans="2:11">
      <c r="B230" s="100"/>
      <c r="C230" s="99"/>
      <c r="D230" s="115"/>
      <c r="E230" s="115"/>
      <c r="F230" s="115"/>
      <c r="G230" s="115"/>
      <c r="H230" s="115"/>
      <c r="I230" s="99"/>
      <c r="J230" s="99"/>
      <c r="K230" s="99"/>
    </row>
    <row r="231" spans="2:11">
      <c r="B231" s="100"/>
      <c r="C231" s="99"/>
      <c r="D231" s="115"/>
      <c r="E231" s="115"/>
      <c r="F231" s="115"/>
      <c r="G231" s="115"/>
      <c r="H231" s="115"/>
      <c r="I231" s="99"/>
      <c r="J231" s="99"/>
      <c r="K231" s="99"/>
    </row>
    <row r="232" spans="2:11">
      <c r="B232" s="100"/>
      <c r="C232" s="99"/>
      <c r="D232" s="115"/>
      <c r="E232" s="115"/>
      <c r="F232" s="115"/>
      <c r="G232" s="115"/>
      <c r="H232" s="115"/>
      <c r="I232" s="99"/>
      <c r="J232" s="99"/>
      <c r="K232" s="99"/>
    </row>
    <row r="233" spans="2:11">
      <c r="B233" s="100"/>
      <c r="C233" s="99"/>
      <c r="D233" s="115"/>
      <c r="E233" s="115"/>
      <c r="F233" s="115"/>
      <c r="G233" s="115"/>
      <c r="H233" s="115"/>
      <c r="I233" s="99"/>
      <c r="J233" s="99"/>
      <c r="K233" s="99"/>
    </row>
    <row r="234" spans="2:11">
      <c r="B234" s="100"/>
      <c r="C234" s="99"/>
      <c r="D234" s="115"/>
      <c r="E234" s="115"/>
      <c r="F234" s="115"/>
      <c r="G234" s="115"/>
      <c r="H234" s="115"/>
      <c r="I234" s="99"/>
      <c r="J234" s="99"/>
      <c r="K234" s="99"/>
    </row>
    <row r="235" spans="2:11">
      <c r="B235" s="100"/>
      <c r="C235" s="99"/>
      <c r="D235" s="115"/>
      <c r="E235" s="115"/>
      <c r="F235" s="115"/>
      <c r="G235" s="115"/>
      <c r="H235" s="115"/>
      <c r="I235" s="99"/>
      <c r="J235" s="99"/>
      <c r="K235" s="99"/>
    </row>
    <row r="236" spans="2:11">
      <c r="B236" s="100"/>
      <c r="C236" s="99"/>
      <c r="D236" s="115"/>
      <c r="E236" s="115"/>
      <c r="F236" s="115"/>
      <c r="G236" s="115"/>
      <c r="H236" s="115"/>
      <c r="I236" s="99"/>
      <c r="J236" s="99"/>
      <c r="K236" s="99"/>
    </row>
    <row r="237" spans="2:11">
      <c r="B237" s="100"/>
      <c r="C237" s="99"/>
      <c r="D237" s="115"/>
      <c r="E237" s="115"/>
      <c r="F237" s="115"/>
      <c r="G237" s="115"/>
      <c r="H237" s="115"/>
      <c r="I237" s="99"/>
      <c r="J237" s="99"/>
      <c r="K237" s="99"/>
    </row>
    <row r="238" spans="2:11">
      <c r="B238" s="100"/>
      <c r="C238" s="99"/>
      <c r="D238" s="115"/>
      <c r="E238" s="115"/>
      <c r="F238" s="115"/>
      <c r="G238" s="115"/>
      <c r="H238" s="115"/>
      <c r="I238" s="99"/>
      <c r="J238" s="99"/>
      <c r="K238" s="99"/>
    </row>
    <row r="239" spans="2:11">
      <c r="B239" s="100"/>
      <c r="C239" s="99"/>
      <c r="D239" s="115"/>
      <c r="E239" s="115"/>
      <c r="F239" s="115"/>
      <c r="G239" s="115"/>
      <c r="H239" s="115"/>
      <c r="I239" s="99"/>
      <c r="J239" s="99"/>
      <c r="K239" s="99"/>
    </row>
    <row r="240" spans="2:11">
      <c r="B240" s="100"/>
      <c r="C240" s="99"/>
      <c r="D240" s="115"/>
      <c r="E240" s="115"/>
      <c r="F240" s="115"/>
      <c r="G240" s="115"/>
      <c r="H240" s="115"/>
      <c r="I240" s="99"/>
      <c r="J240" s="99"/>
      <c r="K240" s="99"/>
    </row>
    <row r="241" spans="2:11">
      <c r="B241" s="100"/>
      <c r="C241" s="99"/>
      <c r="D241" s="115"/>
      <c r="E241" s="115"/>
      <c r="F241" s="115"/>
      <c r="G241" s="115"/>
      <c r="H241" s="115"/>
      <c r="I241" s="99"/>
      <c r="J241" s="99"/>
      <c r="K241" s="99"/>
    </row>
    <row r="242" spans="2:11">
      <c r="B242" s="100"/>
      <c r="C242" s="99"/>
      <c r="D242" s="115"/>
      <c r="E242" s="115"/>
      <c r="F242" s="115"/>
      <c r="G242" s="115"/>
      <c r="H242" s="115"/>
      <c r="I242" s="99"/>
      <c r="J242" s="99"/>
      <c r="K242" s="99"/>
    </row>
    <row r="243" spans="2:11">
      <c r="B243" s="100"/>
      <c r="C243" s="99"/>
      <c r="D243" s="115"/>
      <c r="E243" s="115"/>
      <c r="F243" s="115"/>
      <c r="G243" s="115"/>
      <c r="H243" s="115"/>
      <c r="I243" s="99"/>
      <c r="J243" s="99"/>
      <c r="K243" s="99"/>
    </row>
    <row r="244" spans="2:11">
      <c r="B244" s="100"/>
      <c r="C244" s="99"/>
      <c r="D244" s="115"/>
      <c r="E244" s="115"/>
      <c r="F244" s="115"/>
      <c r="G244" s="115"/>
      <c r="H244" s="115"/>
      <c r="I244" s="99"/>
      <c r="J244" s="99"/>
      <c r="K244" s="99"/>
    </row>
    <row r="245" spans="2:11">
      <c r="B245" s="100"/>
      <c r="C245" s="99"/>
      <c r="D245" s="115"/>
      <c r="E245" s="115"/>
      <c r="F245" s="115"/>
      <c r="G245" s="115"/>
      <c r="H245" s="115"/>
      <c r="I245" s="99"/>
      <c r="J245" s="99"/>
      <c r="K245" s="99"/>
    </row>
    <row r="246" spans="2:11">
      <c r="B246" s="100"/>
      <c r="C246" s="99"/>
      <c r="D246" s="115"/>
      <c r="E246" s="115"/>
      <c r="F246" s="115"/>
      <c r="G246" s="115"/>
      <c r="H246" s="115"/>
      <c r="I246" s="99"/>
      <c r="J246" s="99"/>
      <c r="K246" s="99"/>
    </row>
    <row r="247" spans="2:11">
      <c r="B247" s="100"/>
      <c r="C247" s="99"/>
      <c r="D247" s="115"/>
      <c r="E247" s="115"/>
      <c r="F247" s="115"/>
      <c r="G247" s="115"/>
      <c r="H247" s="115"/>
      <c r="I247" s="99"/>
      <c r="J247" s="99"/>
      <c r="K247" s="99"/>
    </row>
    <row r="248" spans="2:11">
      <c r="B248" s="100"/>
      <c r="C248" s="99"/>
      <c r="D248" s="115"/>
      <c r="E248" s="115"/>
      <c r="F248" s="115"/>
      <c r="G248" s="115"/>
      <c r="H248" s="115"/>
      <c r="I248" s="99"/>
      <c r="J248" s="99"/>
      <c r="K248" s="99"/>
    </row>
    <row r="249" spans="2:11">
      <c r="B249" s="100"/>
      <c r="C249" s="99"/>
      <c r="D249" s="115"/>
      <c r="E249" s="115"/>
      <c r="F249" s="115"/>
      <c r="G249" s="115"/>
      <c r="H249" s="115"/>
      <c r="I249" s="99"/>
      <c r="J249" s="99"/>
      <c r="K249" s="99"/>
    </row>
    <row r="250" spans="2:11">
      <c r="B250" s="100"/>
      <c r="C250" s="99"/>
      <c r="D250" s="115"/>
      <c r="E250" s="115"/>
      <c r="F250" s="115"/>
      <c r="G250" s="115"/>
      <c r="H250" s="115"/>
      <c r="I250" s="99"/>
      <c r="J250" s="99"/>
      <c r="K250" s="99"/>
    </row>
    <row r="251" spans="2:11">
      <c r="B251" s="100"/>
      <c r="C251" s="99"/>
      <c r="D251" s="115"/>
      <c r="E251" s="115"/>
      <c r="F251" s="115"/>
      <c r="G251" s="115"/>
      <c r="H251" s="115"/>
      <c r="I251" s="99"/>
      <c r="J251" s="99"/>
      <c r="K251" s="99"/>
    </row>
    <row r="252" spans="2:11">
      <c r="B252" s="100"/>
      <c r="C252" s="99"/>
      <c r="D252" s="115"/>
      <c r="E252" s="115"/>
      <c r="F252" s="115"/>
      <c r="G252" s="115"/>
      <c r="H252" s="115"/>
      <c r="I252" s="99"/>
      <c r="J252" s="99"/>
      <c r="K252" s="99"/>
    </row>
    <row r="253" spans="2:11">
      <c r="B253" s="100"/>
      <c r="C253" s="99"/>
      <c r="D253" s="115"/>
      <c r="E253" s="115"/>
      <c r="F253" s="115"/>
      <c r="G253" s="115"/>
      <c r="H253" s="115"/>
      <c r="I253" s="99"/>
      <c r="J253" s="99"/>
      <c r="K253" s="99"/>
    </row>
    <row r="254" spans="2:11">
      <c r="B254" s="100"/>
      <c r="C254" s="99"/>
      <c r="D254" s="115"/>
      <c r="E254" s="115"/>
      <c r="F254" s="115"/>
      <c r="G254" s="115"/>
      <c r="H254" s="115"/>
      <c r="I254" s="99"/>
      <c r="J254" s="99"/>
      <c r="K254" s="99"/>
    </row>
    <row r="255" spans="2:11">
      <c r="B255" s="100"/>
      <c r="C255" s="99"/>
      <c r="D255" s="115"/>
      <c r="E255" s="115"/>
      <c r="F255" s="115"/>
      <c r="G255" s="115"/>
      <c r="H255" s="115"/>
      <c r="I255" s="99"/>
      <c r="J255" s="99"/>
      <c r="K255" s="99"/>
    </row>
    <row r="256" spans="2:11">
      <c r="B256" s="100"/>
      <c r="C256" s="99"/>
      <c r="D256" s="115"/>
      <c r="E256" s="115"/>
      <c r="F256" s="115"/>
      <c r="G256" s="115"/>
      <c r="H256" s="115"/>
      <c r="I256" s="99"/>
      <c r="J256" s="99"/>
      <c r="K256" s="99"/>
    </row>
    <row r="257" spans="2:11">
      <c r="B257" s="100"/>
      <c r="C257" s="99"/>
      <c r="D257" s="115"/>
      <c r="E257" s="115"/>
      <c r="F257" s="115"/>
      <c r="G257" s="115"/>
      <c r="H257" s="115"/>
      <c r="I257" s="99"/>
      <c r="J257" s="99"/>
      <c r="K257" s="99"/>
    </row>
    <row r="258" spans="2:11">
      <c r="B258" s="100"/>
      <c r="C258" s="99"/>
      <c r="D258" s="115"/>
      <c r="E258" s="115"/>
      <c r="F258" s="115"/>
      <c r="G258" s="115"/>
      <c r="H258" s="115"/>
      <c r="I258" s="99"/>
      <c r="J258" s="99"/>
      <c r="K258" s="99"/>
    </row>
    <row r="259" spans="2:11">
      <c r="B259" s="100"/>
      <c r="C259" s="99"/>
      <c r="D259" s="115"/>
      <c r="E259" s="115"/>
      <c r="F259" s="115"/>
      <c r="G259" s="115"/>
      <c r="H259" s="115"/>
      <c r="I259" s="99"/>
      <c r="J259" s="99"/>
      <c r="K259" s="99"/>
    </row>
    <row r="260" spans="2:11">
      <c r="B260" s="100"/>
      <c r="C260" s="99"/>
      <c r="D260" s="115"/>
      <c r="E260" s="115"/>
      <c r="F260" s="115"/>
      <c r="G260" s="115"/>
      <c r="H260" s="115"/>
      <c r="I260" s="99"/>
      <c r="J260" s="99"/>
      <c r="K260" s="99"/>
    </row>
    <row r="261" spans="2:11">
      <c r="B261" s="100"/>
      <c r="C261" s="99"/>
      <c r="D261" s="115"/>
      <c r="E261" s="115"/>
      <c r="F261" s="115"/>
      <c r="G261" s="115"/>
      <c r="H261" s="115"/>
      <c r="I261" s="99"/>
      <c r="J261" s="99"/>
      <c r="K261" s="99"/>
    </row>
    <row r="262" spans="2:11">
      <c r="B262" s="100"/>
      <c r="C262" s="99"/>
      <c r="D262" s="115"/>
      <c r="E262" s="115"/>
      <c r="F262" s="115"/>
      <c r="G262" s="115"/>
      <c r="H262" s="115"/>
      <c r="I262" s="99"/>
      <c r="J262" s="99"/>
      <c r="K262" s="99"/>
    </row>
    <row r="263" spans="2:11">
      <c r="B263" s="100"/>
      <c r="C263" s="99"/>
      <c r="D263" s="115"/>
      <c r="E263" s="115"/>
      <c r="F263" s="115"/>
      <c r="G263" s="115"/>
      <c r="H263" s="115"/>
      <c r="I263" s="99"/>
      <c r="J263" s="99"/>
      <c r="K263" s="99"/>
    </row>
    <row r="264" spans="2:11">
      <c r="B264" s="100"/>
      <c r="C264" s="99"/>
      <c r="D264" s="115"/>
      <c r="E264" s="115"/>
      <c r="F264" s="115"/>
      <c r="G264" s="115"/>
      <c r="H264" s="115"/>
      <c r="I264" s="99"/>
      <c r="J264" s="99"/>
      <c r="K264" s="99"/>
    </row>
    <row r="265" spans="2:11">
      <c r="B265" s="100"/>
      <c r="C265" s="99"/>
      <c r="D265" s="115"/>
      <c r="E265" s="115"/>
      <c r="F265" s="115"/>
      <c r="G265" s="115"/>
      <c r="H265" s="115"/>
      <c r="I265" s="99"/>
      <c r="J265" s="99"/>
      <c r="K265" s="99"/>
    </row>
    <row r="266" spans="2:11">
      <c r="B266" s="100"/>
      <c r="C266" s="99"/>
      <c r="D266" s="115"/>
      <c r="E266" s="115"/>
      <c r="F266" s="115"/>
      <c r="G266" s="115"/>
      <c r="H266" s="115"/>
      <c r="I266" s="99"/>
      <c r="J266" s="99"/>
      <c r="K266" s="99"/>
    </row>
    <row r="267" spans="2:11">
      <c r="B267" s="100"/>
      <c r="C267" s="99"/>
      <c r="D267" s="115"/>
      <c r="E267" s="115"/>
      <c r="F267" s="115"/>
      <c r="G267" s="115"/>
      <c r="H267" s="115"/>
      <c r="I267" s="99"/>
      <c r="J267" s="99"/>
      <c r="K267" s="99"/>
    </row>
    <row r="268" spans="2:11">
      <c r="B268" s="100"/>
      <c r="C268" s="99"/>
      <c r="D268" s="115"/>
      <c r="E268" s="115"/>
      <c r="F268" s="115"/>
      <c r="G268" s="115"/>
      <c r="H268" s="115"/>
      <c r="I268" s="99"/>
      <c r="J268" s="99"/>
      <c r="K268" s="99"/>
    </row>
    <row r="269" spans="2:11">
      <c r="B269" s="100"/>
      <c r="C269" s="99"/>
      <c r="D269" s="115"/>
      <c r="E269" s="115"/>
      <c r="F269" s="115"/>
      <c r="G269" s="115"/>
      <c r="H269" s="115"/>
      <c r="I269" s="99"/>
      <c r="J269" s="99"/>
      <c r="K269" s="99"/>
    </row>
    <row r="270" spans="2:11">
      <c r="B270" s="100"/>
      <c r="C270" s="99"/>
      <c r="D270" s="115"/>
      <c r="E270" s="115"/>
      <c r="F270" s="115"/>
      <c r="G270" s="115"/>
      <c r="H270" s="115"/>
      <c r="I270" s="99"/>
      <c r="J270" s="99"/>
      <c r="K270" s="99"/>
    </row>
    <row r="271" spans="2:11">
      <c r="B271" s="100"/>
      <c r="C271" s="99"/>
      <c r="D271" s="115"/>
      <c r="E271" s="115"/>
      <c r="F271" s="115"/>
      <c r="G271" s="115"/>
      <c r="H271" s="115"/>
      <c r="I271" s="99"/>
      <c r="J271" s="99"/>
      <c r="K271" s="99"/>
    </row>
    <row r="272" spans="2:11">
      <c r="B272" s="100"/>
      <c r="C272" s="99"/>
      <c r="D272" s="115"/>
      <c r="E272" s="115"/>
      <c r="F272" s="115"/>
      <c r="G272" s="115"/>
      <c r="H272" s="115"/>
      <c r="I272" s="99"/>
      <c r="J272" s="99"/>
      <c r="K272" s="99"/>
    </row>
    <row r="273" spans="2:11">
      <c r="B273" s="100"/>
      <c r="C273" s="99"/>
      <c r="D273" s="115"/>
      <c r="E273" s="115"/>
      <c r="F273" s="115"/>
      <c r="G273" s="115"/>
      <c r="H273" s="115"/>
      <c r="I273" s="99"/>
      <c r="J273" s="99"/>
      <c r="K273" s="99"/>
    </row>
    <row r="274" spans="2:11">
      <c r="B274" s="100"/>
      <c r="C274" s="99"/>
      <c r="D274" s="115"/>
      <c r="E274" s="115"/>
      <c r="F274" s="115"/>
      <c r="G274" s="115"/>
      <c r="H274" s="115"/>
      <c r="I274" s="99"/>
      <c r="J274" s="99"/>
      <c r="K274" s="99"/>
    </row>
    <row r="275" spans="2:11">
      <c r="B275" s="100"/>
      <c r="C275" s="99"/>
      <c r="D275" s="115"/>
      <c r="E275" s="115"/>
      <c r="F275" s="115"/>
      <c r="G275" s="115"/>
      <c r="H275" s="115"/>
      <c r="I275" s="99"/>
      <c r="J275" s="99"/>
      <c r="K275" s="99"/>
    </row>
    <row r="276" spans="2:11">
      <c r="B276" s="100"/>
      <c r="C276" s="99"/>
      <c r="D276" s="115"/>
      <c r="E276" s="115"/>
      <c r="F276" s="115"/>
      <c r="G276" s="115"/>
      <c r="H276" s="115"/>
      <c r="I276" s="99"/>
      <c r="J276" s="99"/>
      <c r="K276" s="99"/>
    </row>
    <row r="277" spans="2:11">
      <c r="B277" s="100"/>
      <c r="C277" s="99"/>
      <c r="D277" s="115"/>
      <c r="E277" s="115"/>
      <c r="F277" s="115"/>
      <c r="G277" s="115"/>
      <c r="H277" s="115"/>
      <c r="I277" s="99"/>
      <c r="J277" s="99"/>
      <c r="K277" s="99"/>
    </row>
    <row r="278" spans="2:11">
      <c r="B278" s="100"/>
      <c r="C278" s="99"/>
      <c r="D278" s="115"/>
      <c r="E278" s="115"/>
      <c r="F278" s="115"/>
      <c r="G278" s="115"/>
      <c r="H278" s="115"/>
      <c r="I278" s="99"/>
      <c r="J278" s="99"/>
      <c r="K278" s="99"/>
    </row>
    <row r="279" spans="2:11">
      <c r="B279" s="100"/>
      <c r="C279" s="99"/>
      <c r="D279" s="115"/>
      <c r="E279" s="115"/>
      <c r="F279" s="115"/>
      <c r="G279" s="115"/>
      <c r="H279" s="115"/>
      <c r="I279" s="99"/>
      <c r="J279" s="99"/>
      <c r="K279" s="99"/>
    </row>
    <row r="280" spans="2:11">
      <c r="B280" s="100"/>
      <c r="C280" s="99"/>
      <c r="D280" s="115"/>
      <c r="E280" s="115"/>
      <c r="F280" s="115"/>
      <c r="G280" s="115"/>
      <c r="H280" s="115"/>
      <c r="I280" s="99"/>
      <c r="J280" s="99"/>
      <c r="K280" s="99"/>
    </row>
    <row r="281" spans="2:11">
      <c r="B281" s="100"/>
      <c r="C281" s="99"/>
      <c r="D281" s="115"/>
      <c r="E281" s="115"/>
      <c r="F281" s="115"/>
      <c r="G281" s="115"/>
      <c r="H281" s="115"/>
      <c r="I281" s="99"/>
      <c r="J281" s="99"/>
      <c r="K281" s="99"/>
    </row>
    <row r="282" spans="2:11">
      <c r="B282" s="100"/>
      <c r="C282" s="99"/>
      <c r="D282" s="115"/>
      <c r="E282" s="115"/>
      <c r="F282" s="115"/>
      <c r="G282" s="115"/>
      <c r="H282" s="115"/>
      <c r="I282" s="99"/>
      <c r="J282" s="99"/>
      <c r="K282" s="99"/>
    </row>
    <row r="283" spans="2:11">
      <c r="B283" s="100"/>
      <c r="C283" s="99"/>
      <c r="D283" s="115"/>
      <c r="E283" s="115"/>
      <c r="F283" s="115"/>
      <c r="G283" s="115"/>
      <c r="H283" s="115"/>
      <c r="I283" s="99"/>
      <c r="J283" s="99"/>
      <c r="K283" s="99"/>
    </row>
    <row r="284" spans="2:11">
      <c r="B284" s="100"/>
      <c r="C284" s="99"/>
      <c r="D284" s="115"/>
      <c r="E284" s="115"/>
      <c r="F284" s="115"/>
      <c r="G284" s="115"/>
      <c r="H284" s="115"/>
      <c r="I284" s="99"/>
      <c r="J284" s="99"/>
      <c r="K284" s="99"/>
    </row>
    <row r="285" spans="2:11">
      <c r="B285" s="100"/>
      <c r="C285" s="99"/>
      <c r="D285" s="115"/>
      <c r="E285" s="115"/>
      <c r="F285" s="115"/>
      <c r="G285" s="115"/>
      <c r="H285" s="115"/>
      <c r="I285" s="99"/>
      <c r="J285" s="99"/>
      <c r="K285" s="99"/>
    </row>
    <row r="286" spans="2:11">
      <c r="B286" s="100"/>
      <c r="C286" s="99"/>
      <c r="D286" s="115"/>
      <c r="E286" s="115"/>
      <c r="F286" s="115"/>
      <c r="G286" s="115"/>
      <c r="H286" s="115"/>
      <c r="I286" s="99"/>
      <c r="J286" s="99"/>
      <c r="K286" s="99"/>
    </row>
    <row r="287" spans="2:11">
      <c r="B287" s="100"/>
      <c r="C287" s="99"/>
      <c r="D287" s="115"/>
      <c r="E287" s="115"/>
      <c r="F287" s="115"/>
      <c r="G287" s="115"/>
      <c r="H287" s="115"/>
      <c r="I287" s="99"/>
      <c r="J287" s="99"/>
      <c r="K287" s="99"/>
    </row>
    <row r="288" spans="2:11">
      <c r="B288" s="100"/>
      <c r="C288" s="99"/>
      <c r="D288" s="115"/>
      <c r="E288" s="115"/>
      <c r="F288" s="115"/>
      <c r="G288" s="115"/>
      <c r="H288" s="115"/>
      <c r="I288" s="99"/>
      <c r="J288" s="99"/>
      <c r="K288" s="99"/>
    </row>
    <row r="289" spans="2:11">
      <c r="B289" s="100"/>
      <c r="C289" s="99"/>
      <c r="D289" s="115"/>
      <c r="E289" s="115"/>
      <c r="F289" s="115"/>
      <c r="G289" s="115"/>
      <c r="H289" s="115"/>
      <c r="I289" s="99"/>
      <c r="J289" s="99"/>
      <c r="K289" s="99"/>
    </row>
    <row r="290" spans="2:11">
      <c r="B290" s="100"/>
      <c r="C290" s="99"/>
      <c r="D290" s="115"/>
      <c r="E290" s="115"/>
      <c r="F290" s="115"/>
      <c r="G290" s="115"/>
      <c r="H290" s="115"/>
      <c r="I290" s="99"/>
      <c r="J290" s="99"/>
      <c r="K290" s="99"/>
    </row>
    <row r="291" spans="2:11">
      <c r="B291" s="100"/>
      <c r="C291" s="99"/>
      <c r="D291" s="115"/>
      <c r="E291" s="115"/>
      <c r="F291" s="115"/>
      <c r="G291" s="115"/>
      <c r="H291" s="115"/>
      <c r="I291" s="99"/>
      <c r="J291" s="99"/>
      <c r="K291" s="99"/>
    </row>
    <row r="292" spans="2:11">
      <c r="B292" s="100"/>
      <c r="C292" s="99"/>
      <c r="D292" s="115"/>
      <c r="E292" s="115"/>
      <c r="F292" s="115"/>
      <c r="G292" s="115"/>
      <c r="H292" s="115"/>
      <c r="I292" s="99"/>
      <c r="J292" s="99"/>
      <c r="K292" s="99"/>
    </row>
    <row r="293" spans="2:11">
      <c r="B293" s="100"/>
      <c r="C293" s="99"/>
      <c r="D293" s="115"/>
      <c r="E293" s="115"/>
      <c r="F293" s="115"/>
      <c r="G293" s="115"/>
      <c r="H293" s="115"/>
      <c r="I293" s="99"/>
      <c r="J293" s="99"/>
      <c r="K293" s="99"/>
    </row>
    <row r="294" spans="2:11">
      <c r="B294" s="100"/>
      <c r="C294" s="99"/>
      <c r="D294" s="115"/>
      <c r="E294" s="115"/>
      <c r="F294" s="115"/>
      <c r="G294" s="115"/>
      <c r="H294" s="115"/>
      <c r="I294" s="99"/>
      <c r="J294" s="99"/>
      <c r="K294" s="99"/>
    </row>
    <row r="295" spans="2:11">
      <c r="B295" s="100"/>
      <c r="C295" s="99"/>
      <c r="D295" s="115"/>
      <c r="E295" s="115"/>
      <c r="F295" s="115"/>
      <c r="G295" s="115"/>
      <c r="H295" s="115"/>
      <c r="I295" s="99"/>
      <c r="J295" s="99"/>
      <c r="K295" s="99"/>
    </row>
    <row r="296" spans="2:11">
      <c r="B296" s="100"/>
      <c r="C296" s="99"/>
      <c r="D296" s="115"/>
      <c r="E296" s="115"/>
      <c r="F296" s="115"/>
      <c r="G296" s="115"/>
      <c r="H296" s="115"/>
      <c r="I296" s="99"/>
      <c r="J296" s="99"/>
      <c r="K296" s="99"/>
    </row>
    <row r="297" spans="2:11">
      <c r="B297" s="100"/>
      <c r="C297" s="99"/>
      <c r="D297" s="115"/>
      <c r="E297" s="115"/>
      <c r="F297" s="115"/>
      <c r="G297" s="115"/>
      <c r="H297" s="115"/>
      <c r="I297" s="99"/>
      <c r="J297" s="99"/>
      <c r="K297" s="99"/>
    </row>
    <row r="298" spans="2:11">
      <c r="B298" s="100"/>
      <c r="C298" s="99"/>
      <c r="D298" s="115"/>
      <c r="E298" s="115"/>
      <c r="F298" s="115"/>
      <c r="G298" s="115"/>
      <c r="H298" s="115"/>
      <c r="I298" s="99"/>
      <c r="J298" s="99"/>
      <c r="K298" s="99"/>
    </row>
    <row r="299" spans="2:11">
      <c r="B299" s="100"/>
      <c r="C299" s="99"/>
      <c r="D299" s="115"/>
      <c r="E299" s="115"/>
      <c r="F299" s="115"/>
      <c r="G299" s="115"/>
      <c r="H299" s="115"/>
      <c r="I299" s="99"/>
      <c r="J299" s="99"/>
      <c r="K299" s="99"/>
    </row>
    <row r="300" spans="2:11">
      <c r="B300" s="100"/>
      <c r="C300" s="99"/>
      <c r="D300" s="115"/>
      <c r="E300" s="115"/>
      <c r="F300" s="115"/>
      <c r="G300" s="115"/>
      <c r="H300" s="115"/>
      <c r="I300" s="99"/>
      <c r="J300" s="99"/>
      <c r="K300" s="99"/>
    </row>
    <row r="301" spans="2:11">
      <c r="B301" s="100"/>
      <c r="C301" s="99"/>
      <c r="D301" s="115"/>
      <c r="E301" s="115"/>
      <c r="F301" s="115"/>
      <c r="G301" s="115"/>
      <c r="H301" s="115"/>
      <c r="I301" s="99"/>
      <c r="J301" s="99"/>
      <c r="K301" s="99"/>
    </row>
    <row r="302" spans="2:11">
      <c r="B302" s="100"/>
      <c r="C302" s="99"/>
      <c r="D302" s="115"/>
      <c r="E302" s="115"/>
      <c r="F302" s="115"/>
      <c r="G302" s="115"/>
      <c r="H302" s="115"/>
      <c r="I302" s="99"/>
      <c r="J302" s="99"/>
      <c r="K302" s="99"/>
    </row>
    <row r="303" spans="2:11">
      <c r="B303" s="100"/>
      <c r="C303" s="99"/>
      <c r="D303" s="115"/>
      <c r="E303" s="115"/>
      <c r="F303" s="115"/>
      <c r="G303" s="115"/>
      <c r="H303" s="115"/>
      <c r="I303" s="99"/>
      <c r="J303" s="99"/>
      <c r="K303" s="99"/>
    </row>
    <row r="304" spans="2:11">
      <c r="D304" s="3"/>
      <c r="E304" s="3"/>
      <c r="F304" s="3"/>
      <c r="G304" s="3"/>
      <c r="H304" s="3"/>
    </row>
    <row r="305" spans="4:8">
      <c r="D305" s="3"/>
      <c r="E305" s="3"/>
      <c r="F305" s="3"/>
      <c r="G305" s="3"/>
      <c r="H305" s="3"/>
    </row>
    <row r="306" spans="4:8">
      <c r="D306" s="3"/>
      <c r="E306" s="3"/>
      <c r="F306" s="3"/>
      <c r="G306" s="3"/>
      <c r="H306" s="3"/>
    </row>
    <row r="307" spans="4:8">
      <c r="D307" s="3"/>
      <c r="E307" s="3"/>
      <c r="F307" s="3"/>
      <c r="G307" s="3"/>
      <c r="H307" s="3"/>
    </row>
    <row r="308" spans="4:8">
      <c r="D308" s="3"/>
      <c r="E308" s="3"/>
      <c r="F308" s="3"/>
      <c r="G308" s="3"/>
      <c r="H308" s="3"/>
    </row>
    <row r="309" spans="4:8">
      <c r="D309" s="3"/>
      <c r="E309" s="3"/>
      <c r="F309" s="3"/>
      <c r="G309" s="3"/>
      <c r="H309" s="3"/>
    </row>
    <row r="310" spans="4:8">
      <c r="D310" s="3"/>
      <c r="E310" s="3"/>
      <c r="F310" s="3"/>
      <c r="G310" s="3"/>
      <c r="H310" s="3"/>
    </row>
    <row r="311" spans="4:8">
      <c r="D311" s="3"/>
      <c r="E311" s="3"/>
      <c r="F311" s="3"/>
      <c r="G311" s="3"/>
      <c r="H311" s="3"/>
    </row>
    <row r="312" spans="4:8">
      <c r="D312" s="3"/>
      <c r="E312" s="3"/>
      <c r="F312" s="3"/>
      <c r="G312" s="3"/>
      <c r="H312" s="3"/>
    </row>
    <row r="313" spans="4:8">
      <c r="D313" s="3"/>
      <c r="E313" s="3"/>
      <c r="F313" s="3"/>
      <c r="G313" s="3"/>
      <c r="H313" s="3"/>
    </row>
    <row r="314" spans="4:8">
      <c r="D314" s="3"/>
      <c r="E314" s="3"/>
      <c r="F314" s="3"/>
      <c r="G314" s="3"/>
      <c r="H314" s="3"/>
    </row>
    <row r="315" spans="4:8">
      <c r="D315" s="3"/>
      <c r="E315" s="3"/>
      <c r="F315" s="3"/>
      <c r="G315" s="3"/>
      <c r="H315" s="3"/>
    </row>
    <row r="316" spans="4:8">
      <c r="D316" s="3"/>
      <c r="E316" s="3"/>
      <c r="F316" s="3"/>
      <c r="G316" s="3"/>
      <c r="H316" s="3"/>
    </row>
    <row r="317" spans="4:8">
      <c r="D317" s="3"/>
      <c r="E317" s="3"/>
      <c r="F317" s="3"/>
      <c r="G317" s="3"/>
      <c r="H317" s="3"/>
    </row>
    <row r="318" spans="4:8">
      <c r="D318" s="3"/>
      <c r="E318" s="3"/>
      <c r="F318" s="3"/>
      <c r="G318" s="3"/>
      <c r="H318" s="3"/>
    </row>
    <row r="319" spans="4:8">
      <c r="D319" s="3"/>
      <c r="E319" s="3"/>
      <c r="F319" s="3"/>
      <c r="G319" s="3"/>
      <c r="H319" s="3"/>
    </row>
    <row r="320" spans="4:8">
      <c r="D320" s="3"/>
      <c r="E320" s="3"/>
      <c r="F320" s="3"/>
      <c r="G320" s="3"/>
      <c r="H320" s="3"/>
    </row>
    <row r="321" spans="4:8">
      <c r="D321" s="3"/>
      <c r="E321" s="3"/>
      <c r="F321" s="3"/>
      <c r="G321" s="3"/>
      <c r="H321" s="3"/>
    </row>
    <row r="322" spans="4:8">
      <c r="D322" s="3"/>
      <c r="E322" s="3"/>
      <c r="F322" s="3"/>
      <c r="G322" s="3"/>
      <c r="H322" s="3"/>
    </row>
    <row r="323" spans="4:8">
      <c r="D323" s="3"/>
      <c r="E323" s="3"/>
      <c r="F323" s="3"/>
      <c r="G323" s="3"/>
      <c r="H323" s="3"/>
    </row>
    <row r="324" spans="4:8">
      <c r="D324" s="3"/>
      <c r="E324" s="3"/>
      <c r="F324" s="3"/>
      <c r="G324" s="3"/>
      <c r="H324" s="3"/>
    </row>
    <row r="325" spans="4:8">
      <c r="D325" s="3"/>
      <c r="E325" s="3"/>
      <c r="F325" s="3"/>
      <c r="G325" s="3"/>
      <c r="H325" s="3"/>
    </row>
    <row r="326" spans="4:8">
      <c r="D326" s="3"/>
      <c r="E326" s="3"/>
      <c r="F326" s="3"/>
      <c r="G326" s="3"/>
      <c r="H326" s="3"/>
    </row>
    <row r="327" spans="4:8">
      <c r="D327" s="3"/>
      <c r="E327" s="3"/>
      <c r="F327" s="3"/>
      <c r="G327" s="3"/>
      <c r="H327" s="3"/>
    </row>
    <row r="328" spans="4:8">
      <c r="D328" s="3"/>
      <c r="E328" s="3"/>
      <c r="F328" s="3"/>
      <c r="G328" s="3"/>
      <c r="H328" s="3"/>
    </row>
    <row r="329" spans="4:8">
      <c r="D329" s="3"/>
      <c r="E329" s="3"/>
      <c r="F329" s="3"/>
      <c r="G329" s="3"/>
      <c r="H329" s="3"/>
    </row>
    <row r="330" spans="4:8">
      <c r="D330" s="3"/>
      <c r="E330" s="3"/>
      <c r="F330" s="3"/>
      <c r="G330" s="3"/>
      <c r="H330" s="3"/>
    </row>
    <row r="331" spans="4:8">
      <c r="D331" s="3"/>
      <c r="E331" s="3"/>
      <c r="F331" s="3"/>
      <c r="G331" s="3"/>
      <c r="H331" s="3"/>
    </row>
    <row r="332" spans="4:8">
      <c r="D332" s="3"/>
      <c r="E332" s="3"/>
      <c r="F332" s="3"/>
      <c r="G332" s="3"/>
      <c r="H332" s="3"/>
    </row>
    <row r="333" spans="4:8">
      <c r="D333" s="3"/>
      <c r="E333" s="3"/>
      <c r="F333" s="3"/>
      <c r="G333" s="3"/>
      <c r="H333" s="3"/>
    </row>
    <row r="334" spans="4:8">
      <c r="D334" s="3"/>
      <c r="E334" s="3"/>
      <c r="F334" s="3"/>
      <c r="G334" s="3"/>
      <c r="H334" s="3"/>
    </row>
    <row r="335" spans="4:8">
      <c r="D335" s="3"/>
      <c r="E335" s="3"/>
      <c r="F335" s="3"/>
      <c r="G335" s="3"/>
      <c r="H335" s="3"/>
    </row>
    <row r="336" spans="4:8">
      <c r="D336" s="3"/>
      <c r="E336" s="3"/>
      <c r="F336" s="3"/>
      <c r="G336" s="3"/>
      <c r="H336" s="3"/>
    </row>
    <row r="337" spans="4:8">
      <c r="D337" s="3"/>
      <c r="E337" s="3"/>
      <c r="F337" s="3"/>
      <c r="G337" s="3"/>
      <c r="H337" s="3"/>
    </row>
    <row r="338" spans="4:8">
      <c r="D338" s="3"/>
      <c r="E338" s="3"/>
      <c r="F338" s="3"/>
      <c r="G338" s="3"/>
      <c r="H338" s="3"/>
    </row>
    <row r="339" spans="4:8">
      <c r="D339" s="3"/>
      <c r="E339" s="3"/>
      <c r="F339" s="3"/>
      <c r="G339" s="3"/>
      <c r="H339" s="3"/>
    </row>
    <row r="340" spans="4:8">
      <c r="D340" s="3"/>
      <c r="E340" s="3"/>
      <c r="F340" s="3"/>
      <c r="G340" s="3"/>
      <c r="H340" s="3"/>
    </row>
    <row r="341" spans="4:8">
      <c r="D341" s="3"/>
      <c r="E341" s="3"/>
      <c r="F341" s="3"/>
      <c r="G341" s="3"/>
      <c r="H341" s="3"/>
    </row>
    <row r="342" spans="4:8">
      <c r="D342" s="3"/>
      <c r="E342" s="3"/>
      <c r="F342" s="3"/>
      <c r="G342" s="3"/>
      <c r="H342" s="3"/>
    </row>
    <row r="343" spans="4:8">
      <c r="D343" s="3"/>
      <c r="E343" s="3"/>
      <c r="F343" s="3"/>
      <c r="G343" s="3"/>
      <c r="H343" s="3"/>
    </row>
    <row r="344" spans="4:8">
      <c r="D344" s="3"/>
      <c r="E344" s="3"/>
      <c r="F344" s="3"/>
      <c r="G344" s="3"/>
      <c r="H344" s="3"/>
    </row>
    <row r="345" spans="4:8">
      <c r="D345" s="3"/>
      <c r="E345" s="3"/>
      <c r="F345" s="3"/>
      <c r="G345" s="3"/>
      <c r="H345" s="3"/>
    </row>
    <row r="346" spans="4:8">
      <c r="D346" s="3"/>
      <c r="E346" s="3"/>
      <c r="F346" s="3"/>
      <c r="G346" s="3"/>
      <c r="H346" s="3"/>
    </row>
    <row r="347" spans="4:8">
      <c r="D347" s="3"/>
      <c r="E347" s="3"/>
      <c r="F347" s="3"/>
      <c r="G347" s="3"/>
      <c r="H347" s="3"/>
    </row>
    <row r="348" spans="4:8">
      <c r="D348" s="3"/>
      <c r="E348" s="3"/>
      <c r="F348" s="3"/>
      <c r="G348" s="3"/>
      <c r="H348" s="3"/>
    </row>
    <row r="349" spans="4:8">
      <c r="D349" s="3"/>
      <c r="E349" s="3"/>
      <c r="F349" s="3"/>
      <c r="G349" s="3"/>
      <c r="H349" s="3"/>
    </row>
    <row r="350" spans="4:8">
      <c r="D350" s="3"/>
      <c r="E350" s="3"/>
      <c r="F350" s="3"/>
      <c r="G350" s="3"/>
      <c r="H350" s="3"/>
    </row>
    <row r="351" spans="4:8">
      <c r="D351" s="3"/>
      <c r="E351" s="3"/>
      <c r="F351" s="3"/>
      <c r="G351" s="3"/>
      <c r="H351" s="3"/>
    </row>
    <row r="352" spans="4:8">
      <c r="D352" s="3"/>
      <c r="E352" s="3"/>
      <c r="F352" s="3"/>
      <c r="G352" s="3"/>
      <c r="H352" s="3"/>
    </row>
    <row r="353" spans="4:8">
      <c r="D353" s="3"/>
      <c r="E353" s="3"/>
      <c r="F353" s="3"/>
      <c r="G353" s="3"/>
      <c r="H353" s="3"/>
    </row>
    <row r="354" spans="4:8">
      <c r="D354" s="3"/>
      <c r="E354" s="3"/>
      <c r="F354" s="3"/>
      <c r="G354" s="3"/>
      <c r="H354" s="3"/>
    </row>
    <row r="355" spans="4:8">
      <c r="D355" s="3"/>
      <c r="E355" s="3"/>
      <c r="F355" s="3"/>
      <c r="G355" s="3"/>
      <c r="H355" s="3"/>
    </row>
    <row r="356" spans="4:8">
      <c r="D356" s="3"/>
      <c r="E356" s="3"/>
      <c r="F356" s="3"/>
      <c r="G356" s="3"/>
      <c r="H356" s="3"/>
    </row>
    <row r="357" spans="4:8">
      <c r="D357" s="3"/>
      <c r="E357" s="3"/>
      <c r="F357" s="3"/>
      <c r="G357" s="3"/>
      <c r="H357" s="3"/>
    </row>
    <row r="358" spans="4:8">
      <c r="D358" s="3"/>
      <c r="E358" s="3"/>
      <c r="F358" s="3"/>
      <c r="G358" s="3"/>
      <c r="H358" s="3"/>
    </row>
    <row r="359" spans="4:8">
      <c r="D359" s="3"/>
      <c r="E359" s="3"/>
      <c r="F359" s="3"/>
      <c r="G359" s="3"/>
      <c r="H359" s="3"/>
    </row>
    <row r="360" spans="4:8">
      <c r="D360" s="3"/>
      <c r="E360" s="3"/>
      <c r="F360" s="3"/>
      <c r="G360" s="3"/>
      <c r="H360" s="3"/>
    </row>
    <row r="361" spans="4:8">
      <c r="D361" s="3"/>
      <c r="E361" s="3"/>
      <c r="F361" s="3"/>
      <c r="G361" s="3"/>
      <c r="H361" s="3"/>
    </row>
    <row r="362" spans="4:8">
      <c r="D362" s="3"/>
      <c r="E362" s="3"/>
      <c r="F362" s="3"/>
      <c r="G362" s="3"/>
      <c r="H362" s="3"/>
    </row>
    <row r="363" spans="4:8">
      <c r="D363" s="3"/>
      <c r="E363" s="3"/>
      <c r="F363" s="3"/>
      <c r="G363" s="3"/>
      <c r="H363" s="3"/>
    </row>
    <row r="364" spans="4:8">
      <c r="D364" s="3"/>
      <c r="E364" s="3"/>
      <c r="F364" s="3"/>
      <c r="G364" s="3"/>
      <c r="H364" s="3"/>
    </row>
    <row r="365" spans="4:8">
      <c r="D365" s="3"/>
      <c r="E365" s="3"/>
      <c r="F365" s="3"/>
      <c r="G365" s="3"/>
      <c r="H365" s="3"/>
    </row>
    <row r="366" spans="4:8">
      <c r="D366" s="3"/>
      <c r="E366" s="3"/>
      <c r="F366" s="3"/>
      <c r="G366" s="3"/>
      <c r="H366" s="3"/>
    </row>
    <row r="367" spans="4:8">
      <c r="D367" s="3"/>
      <c r="E367" s="3"/>
      <c r="F367" s="3"/>
      <c r="G367" s="3"/>
      <c r="H367" s="3"/>
    </row>
    <row r="368" spans="4:8">
      <c r="D368" s="3"/>
      <c r="E368" s="3"/>
      <c r="F368" s="3"/>
      <c r="G368" s="3"/>
      <c r="H368" s="3"/>
    </row>
    <row r="369" spans="4:8">
      <c r="D369" s="3"/>
      <c r="E369" s="3"/>
      <c r="F369" s="3"/>
      <c r="G369" s="3"/>
      <c r="H369" s="3"/>
    </row>
    <row r="370" spans="4:8">
      <c r="D370" s="3"/>
      <c r="E370" s="3"/>
      <c r="F370" s="3"/>
      <c r="G370" s="3"/>
      <c r="H370" s="3"/>
    </row>
    <row r="371" spans="4:8">
      <c r="D371" s="3"/>
      <c r="E371" s="3"/>
      <c r="F371" s="3"/>
      <c r="G371" s="3"/>
      <c r="H371" s="3"/>
    </row>
    <row r="372" spans="4:8">
      <c r="D372" s="3"/>
      <c r="E372" s="3"/>
      <c r="F372" s="3"/>
      <c r="G372" s="3"/>
      <c r="H372" s="3"/>
    </row>
    <row r="373" spans="4:8">
      <c r="D373" s="3"/>
      <c r="E373" s="3"/>
      <c r="F373" s="3"/>
      <c r="G373" s="3"/>
      <c r="H373" s="3"/>
    </row>
    <row r="374" spans="4:8">
      <c r="D374" s="3"/>
      <c r="E374" s="3"/>
      <c r="F374" s="3"/>
      <c r="G374" s="3"/>
      <c r="H374" s="3"/>
    </row>
    <row r="375" spans="4:8">
      <c r="D375" s="3"/>
      <c r="E375" s="3"/>
      <c r="F375" s="3"/>
      <c r="G375" s="3"/>
      <c r="H375" s="3"/>
    </row>
    <row r="376" spans="4:8">
      <c r="D376" s="3"/>
      <c r="E376" s="3"/>
      <c r="F376" s="3"/>
      <c r="G376" s="3"/>
      <c r="H376" s="3"/>
    </row>
    <row r="377" spans="4:8">
      <c r="D377" s="3"/>
      <c r="E377" s="3"/>
      <c r="F377" s="3"/>
      <c r="G377" s="3"/>
      <c r="H377" s="3"/>
    </row>
    <row r="378" spans="4:8">
      <c r="D378" s="3"/>
      <c r="E378" s="3"/>
      <c r="F378" s="3"/>
      <c r="G378" s="3"/>
      <c r="H378" s="3"/>
    </row>
    <row r="379" spans="4:8">
      <c r="D379" s="3"/>
      <c r="E379" s="3"/>
      <c r="F379" s="3"/>
      <c r="G379" s="3"/>
      <c r="H379" s="3"/>
    </row>
    <row r="380" spans="4:8">
      <c r="D380" s="3"/>
      <c r="E380" s="3"/>
      <c r="F380" s="3"/>
      <c r="G380" s="3"/>
      <c r="H380" s="3"/>
    </row>
    <row r="381" spans="4:8">
      <c r="D381" s="3"/>
      <c r="E381" s="3"/>
      <c r="F381" s="3"/>
      <c r="G381" s="3"/>
      <c r="H381" s="3"/>
    </row>
    <row r="382" spans="4:8">
      <c r="D382" s="3"/>
      <c r="E382" s="3"/>
      <c r="F382" s="3"/>
      <c r="G382" s="3"/>
      <c r="H382" s="3"/>
    </row>
    <row r="383" spans="4:8">
      <c r="D383" s="3"/>
      <c r="E383" s="3"/>
      <c r="F383" s="3"/>
      <c r="G383" s="3"/>
      <c r="H383" s="3"/>
    </row>
    <row r="384" spans="4:8">
      <c r="D384" s="3"/>
      <c r="E384" s="3"/>
      <c r="F384" s="3"/>
      <c r="G384" s="3"/>
      <c r="H384" s="3"/>
    </row>
    <row r="385" spans="4:8">
      <c r="D385" s="3"/>
      <c r="E385" s="3"/>
      <c r="F385" s="3"/>
      <c r="G385" s="3"/>
      <c r="H385" s="3"/>
    </row>
    <row r="386" spans="4:8">
      <c r="D386" s="3"/>
      <c r="E386" s="3"/>
      <c r="F386" s="3"/>
      <c r="G386" s="3"/>
      <c r="H386" s="3"/>
    </row>
    <row r="387" spans="4:8">
      <c r="D387" s="3"/>
      <c r="E387" s="3"/>
      <c r="F387" s="3"/>
      <c r="G387" s="3"/>
      <c r="H387" s="3"/>
    </row>
    <row r="388" spans="4:8">
      <c r="D388" s="3"/>
      <c r="E388" s="3"/>
      <c r="F388" s="3"/>
      <c r="G388" s="3"/>
      <c r="H388" s="3"/>
    </row>
    <row r="389" spans="4:8">
      <c r="D389" s="3"/>
      <c r="E389" s="3"/>
      <c r="F389" s="3"/>
      <c r="G389" s="3"/>
      <c r="H389" s="3"/>
    </row>
    <row r="390" spans="4:8">
      <c r="D390" s="3"/>
      <c r="E390" s="3"/>
      <c r="F390" s="3"/>
      <c r="G390" s="3"/>
      <c r="H390" s="3"/>
    </row>
    <row r="391" spans="4:8">
      <c r="D391" s="3"/>
      <c r="E391" s="3"/>
      <c r="F391" s="3"/>
      <c r="G391" s="3"/>
      <c r="H391" s="3"/>
    </row>
    <row r="392" spans="4:8">
      <c r="D392" s="3"/>
      <c r="E392" s="3"/>
      <c r="F392" s="3"/>
      <c r="G392" s="3"/>
      <c r="H392" s="3"/>
    </row>
    <row r="393" spans="4:8">
      <c r="D393" s="3"/>
      <c r="E393" s="3"/>
      <c r="F393" s="3"/>
      <c r="G393" s="3"/>
      <c r="H393" s="3"/>
    </row>
    <row r="394" spans="4:8">
      <c r="D394" s="3"/>
      <c r="E394" s="3"/>
      <c r="F394" s="3"/>
      <c r="G394" s="3"/>
      <c r="H394" s="3"/>
    </row>
    <row r="395" spans="4:8">
      <c r="D395" s="3"/>
      <c r="E395" s="3"/>
      <c r="F395" s="3"/>
      <c r="G395" s="3"/>
      <c r="H395" s="3"/>
    </row>
    <row r="396" spans="4:8">
      <c r="D396" s="3"/>
      <c r="E396" s="3"/>
      <c r="F396" s="3"/>
      <c r="G396" s="3"/>
      <c r="H396" s="3"/>
    </row>
    <row r="397" spans="4:8">
      <c r="D397" s="3"/>
      <c r="E397" s="3"/>
      <c r="F397" s="3"/>
      <c r="G397" s="3"/>
      <c r="H397" s="3"/>
    </row>
    <row r="398" spans="4:8">
      <c r="D398" s="3"/>
      <c r="E398" s="3"/>
      <c r="F398" s="3"/>
      <c r="G398" s="3"/>
      <c r="H398" s="3"/>
    </row>
    <row r="399" spans="4:8">
      <c r="D399" s="3"/>
      <c r="E399" s="3"/>
      <c r="F399" s="3"/>
      <c r="G399" s="3"/>
      <c r="H399" s="3"/>
    </row>
    <row r="400" spans="4:8">
      <c r="D400" s="3"/>
      <c r="E400" s="3"/>
      <c r="F400" s="3"/>
      <c r="G400" s="3"/>
      <c r="H400" s="3"/>
    </row>
    <row r="401" spans="4:8">
      <c r="D401" s="3"/>
      <c r="E401" s="3"/>
      <c r="F401" s="3"/>
      <c r="G401" s="3"/>
      <c r="H401" s="3"/>
    </row>
    <row r="402" spans="4:8">
      <c r="D402" s="3"/>
      <c r="E402" s="3"/>
      <c r="F402" s="3"/>
      <c r="G402" s="3"/>
      <c r="H402" s="3"/>
    </row>
    <row r="403" spans="4:8">
      <c r="D403" s="3"/>
      <c r="E403" s="3"/>
      <c r="F403" s="3"/>
      <c r="G403" s="3"/>
      <c r="H403" s="3"/>
    </row>
    <row r="404" spans="4:8">
      <c r="D404" s="3"/>
      <c r="E404" s="3"/>
      <c r="F404" s="3"/>
      <c r="G404" s="3"/>
      <c r="H404" s="3"/>
    </row>
    <row r="405" spans="4:8">
      <c r="D405" s="3"/>
      <c r="E405" s="3"/>
      <c r="F405" s="3"/>
      <c r="G405" s="3"/>
      <c r="H405" s="3"/>
    </row>
    <row r="406" spans="4:8">
      <c r="D406" s="3"/>
      <c r="E406" s="3"/>
      <c r="F406" s="3"/>
      <c r="G406" s="3"/>
      <c r="H406" s="3"/>
    </row>
    <row r="407" spans="4:8">
      <c r="D407" s="3"/>
      <c r="E407" s="3"/>
      <c r="F407" s="3"/>
      <c r="G407" s="3"/>
      <c r="H407" s="3"/>
    </row>
    <row r="408" spans="4:8">
      <c r="D408" s="3"/>
      <c r="E408" s="3"/>
      <c r="F408" s="3"/>
      <c r="G408" s="3"/>
      <c r="H408" s="3"/>
    </row>
    <row r="409" spans="4:8">
      <c r="D409" s="3"/>
      <c r="E409" s="3"/>
      <c r="F409" s="3"/>
      <c r="G409" s="3"/>
      <c r="H409" s="3"/>
    </row>
    <row r="410" spans="4:8">
      <c r="D410" s="3"/>
      <c r="E410" s="3"/>
      <c r="F410" s="3"/>
      <c r="G410" s="3"/>
      <c r="H410" s="3"/>
    </row>
    <row r="411" spans="4:8">
      <c r="D411" s="3"/>
      <c r="E411" s="3"/>
      <c r="F411" s="3"/>
      <c r="G411" s="3"/>
      <c r="H411" s="3"/>
    </row>
    <row r="412" spans="4:8">
      <c r="D412" s="3"/>
      <c r="E412" s="3"/>
      <c r="F412" s="3"/>
      <c r="G412" s="3"/>
      <c r="H412" s="3"/>
    </row>
    <row r="413" spans="4:8">
      <c r="D413" s="3"/>
      <c r="E413" s="3"/>
      <c r="F413" s="3"/>
      <c r="G413" s="3"/>
      <c r="H413" s="3"/>
    </row>
    <row r="414" spans="4:8">
      <c r="D414" s="3"/>
      <c r="E414" s="3"/>
      <c r="F414" s="3"/>
      <c r="G414" s="3"/>
      <c r="H414" s="3"/>
    </row>
    <row r="415" spans="4:8">
      <c r="D415" s="3"/>
      <c r="E415" s="3"/>
      <c r="F415" s="3"/>
      <c r="G415" s="3"/>
      <c r="H415" s="3"/>
    </row>
    <row r="416" spans="4:8">
      <c r="D416" s="3"/>
      <c r="E416" s="3"/>
      <c r="F416" s="3"/>
      <c r="G416" s="3"/>
      <c r="H416" s="3"/>
    </row>
    <row r="417" spans="4:8">
      <c r="D417" s="3"/>
      <c r="E417" s="3"/>
      <c r="F417" s="3"/>
      <c r="G417" s="3"/>
      <c r="H417" s="3"/>
    </row>
    <row r="418" spans="4:8">
      <c r="D418" s="3"/>
      <c r="E418" s="3"/>
      <c r="F418" s="3"/>
      <c r="G418" s="3"/>
      <c r="H418" s="3"/>
    </row>
    <row r="419" spans="4:8">
      <c r="D419" s="3"/>
      <c r="E419" s="3"/>
      <c r="F419" s="3"/>
      <c r="G419" s="3"/>
      <c r="H419" s="3"/>
    </row>
    <row r="420" spans="4:8">
      <c r="D420" s="3"/>
      <c r="E420" s="3"/>
      <c r="F420" s="3"/>
      <c r="G420" s="3"/>
      <c r="H420" s="3"/>
    </row>
    <row r="421" spans="4:8">
      <c r="D421" s="3"/>
      <c r="E421" s="3"/>
      <c r="F421" s="3"/>
      <c r="G421" s="3"/>
      <c r="H421" s="3"/>
    </row>
    <row r="422" spans="4:8">
      <c r="D422" s="3"/>
      <c r="E422" s="3"/>
      <c r="F422" s="3"/>
      <c r="G422" s="3"/>
      <c r="H422" s="3"/>
    </row>
    <row r="423" spans="4:8">
      <c r="D423" s="3"/>
      <c r="E423" s="3"/>
      <c r="F423" s="3"/>
      <c r="G423" s="3"/>
      <c r="H423" s="3"/>
    </row>
    <row r="424" spans="4:8">
      <c r="D424" s="3"/>
      <c r="E424" s="3"/>
      <c r="F424" s="3"/>
      <c r="G424" s="3"/>
      <c r="H424" s="3"/>
    </row>
    <row r="425" spans="4:8">
      <c r="D425" s="3"/>
      <c r="E425" s="3"/>
      <c r="F425" s="3"/>
      <c r="G425" s="3"/>
      <c r="H425" s="3"/>
    </row>
    <row r="426" spans="4:8">
      <c r="D426" s="3"/>
      <c r="E426" s="3"/>
      <c r="F426" s="3"/>
      <c r="G426" s="3"/>
      <c r="H426" s="3"/>
    </row>
    <row r="427" spans="4:8">
      <c r="D427" s="3"/>
      <c r="E427" s="3"/>
      <c r="F427" s="3"/>
      <c r="G427" s="3"/>
      <c r="H427" s="3"/>
    </row>
    <row r="428" spans="4:8">
      <c r="D428" s="3"/>
      <c r="E428" s="3"/>
      <c r="F428" s="3"/>
      <c r="G428" s="3"/>
      <c r="H428" s="3"/>
    </row>
    <row r="429" spans="4:8">
      <c r="D429" s="3"/>
      <c r="E429" s="3"/>
      <c r="F429" s="3"/>
      <c r="G429" s="3"/>
      <c r="H429" s="3"/>
    </row>
    <row r="430" spans="4:8">
      <c r="D430" s="3"/>
      <c r="E430" s="3"/>
      <c r="F430" s="3"/>
      <c r="G430" s="3"/>
      <c r="H430" s="3"/>
    </row>
    <row r="431" spans="4:8">
      <c r="D431" s="3"/>
      <c r="E431" s="3"/>
      <c r="F431" s="3"/>
      <c r="G431" s="3"/>
      <c r="H431" s="3"/>
    </row>
    <row r="432" spans="4:8">
      <c r="D432" s="3"/>
      <c r="E432" s="3"/>
      <c r="F432" s="3"/>
      <c r="G432" s="3"/>
      <c r="H432" s="3"/>
    </row>
    <row r="433" spans="4:8">
      <c r="D433" s="3"/>
      <c r="E433" s="3"/>
      <c r="F433" s="3"/>
      <c r="G433" s="3"/>
      <c r="H433" s="3"/>
    </row>
    <row r="434" spans="4:8">
      <c r="D434" s="3"/>
      <c r="E434" s="3"/>
      <c r="F434" s="3"/>
      <c r="G434" s="3"/>
      <c r="H434" s="3"/>
    </row>
    <row r="435" spans="4:8">
      <c r="D435" s="3"/>
      <c r="E435" s="3"/>
      <c r="F435" s="3"/>
      <c r="G435" s="3"/>
      <c r="H435" s="3"/>
    </row>
    <row r="436" spans="4:8">
      <c r="D436" s="3"/>
      <c r="E436" s="3"/>
      <c r="F436" s="3"/>
      <c r="G436" s="3"/>
      <c r="H436" s="3"/>
    </row>
    <row r="437" spans="4:8">
      <c r="D437" s="3"/>
      <c r="E437" s="3"/>
      <c r="F437" s="3"/>
      <c r="G437" s="3"/>
      <c r="H437" s="3"/>
    </row>
    <row r="438" spans="4:8">
      <c r="D438" s="3"/>
      <c r="E438" s="3"/>
      <c r="F438" s="3"/>
      <c r="G438" s="3"/>
      <c r="H438" s="3"/>
    </row>
    <row r="439" spans="4:8">
      <c r="D439" s="3"/>
      <c r="E439" s="3"/>
      <c r="F439" s="3"/>
      <c r="G439" s="3"/>
      <c r="H439" s="3"/>
    </row>
    <row r="440" spans="4:8">
      <c r="D440" s="3"/>
      <c r="E440" s="3"/>
      <c r="F440" s="3"/>
      <c r="G440" s="3"/>
      <c r="H440" s="3"/>
    </row>
    <row r="441" spans="4:8">
      <c r="D441" s="3"/>
      <c r="E441" s="3"/>
      <c r="F441" s="3"/>
      <c r="G441" s="3"/>
      <c r="H441" s="3"/>
    </row>
    <row r="442" spans="4:8">
      <c r="D442" s="3"/>
      <c r="E442" s="3"/>
      <c r="F442" s="3"/>
      <c r="G442" s="3"/>
      <c r="H442" s="3"/>
    </row>
    <row r="443" spans="4:8">
      <c r="D443" s="3"/>
      <c r="E443" s="3"/>
      <c r="F443" s="3"/>
      <c r="G443" s="3"/>
      <c r="H443" s="3"/>
    </row>
    <row r="444" spans="4:8">
      <c r="D444" s="3"/>
      <c r="E444" s="3"/>
      <c r="F444" s="3"/>
      <c r="G444" s="3"/>
      <c r="H444" s="3"/>
    </row>
    <row r="445" spans="4:8">
      <c r="D445" s="3"/>
      <c r="E445" s="3"/>
      <c r="F445" s="3"/>
      <c r="G445" s="3"/>
      <c r="H445" s="3"/>
    </row>
    <row r="446" spans="4:8">
      <c r="D446" s="3"/>
      <c r="E446" s="3"/>
      <c r="F446" s="3"/>
      <c r="G446" s="3"/>
      <c r="H446" s="3"/>
    </row>
    <row r="447" spans="4:8">
      <c r="D447" s="3"/>
      <c r="E447" s="3"/>
      <c r="F447" s="3"/>
      <c r="G447" s="3"/>
      <c r="H447" s="3"/>
    </row>
    <row r="448" spans="4:8">
      <c r="D448" s="3"/>
      <c r="E448" s="3"/>
      <c r="F448" s="3"/>
      <c r="G448" s="3"/>
      <c r="H448" s="3"/>
    </row>
    <row r="449" spans="4:8">
      <c r="D449" s="3"/>
      <c r="E449" s="3"/>
      <c r="F449" s="3"/>
      <c r="G449" s="3"/>
      <c r="H449" s="3"/>
    </row>
    <row r="450" spans="4:8">
      <c r="D450" s="3"/>
      <c r="E450" s="3"/>
      <c r="F450" s="3"/>
      <c r="G450" s="3"/>
      <c r="H450" s="3"/>
    </row>
    <row r="451" spans="4:8">
      <c r="D451" s="3"/>
      <c r="E451" s="3"/>
      <c r="F451" s="3"/>
      <c r="G451" s="3"/>
      <c r="H451" s="3"/>
    </row>
    <row r="452" spans="4:8">
      <c r="D452" s="3"/>
      <c r="E452" s="3"/>
      <c r="F452" s="3"/>
      <c r="G452" s="3"/>
      <c r="H452" s="3"/>
    </row>
    <row r="453" spans="4:8">
      <c r="D453" s="3"/>
      <c r="E453" s="3"/>
      <c r="F453" s="3"/>
      <c r="G453" s="3"/>
      <c r="H453" s="3"/>
    </row>
    <row r="454" spans="4:8">
      <c r="D454" s="3"/>
      <c r="E454" s="3"/>
      <c r="F454" s="3"/>
      <c r="G454" s="3"/>
      <c r="H454" s="3"/>
    </row>
    <row r="455" spans="4:8">
      <c r="D455" s="3"/>
      <c r="E455" s="3"/>
      <c r="F455" s="3"/>
      <c r="G455" s="3"/>
      <c r="H455" s="3"/>
    </row>
    <row r="456" spans="4:8">
      <c r="D456" s="3"/>
      <c r="E456" s="3"/>
      <c r="F456" s="3"/>
      <c r="G456" s="3"/>
      <c r="H456" s="3"/>
    </row>
    <row r="457" spans="4:8">
      <c r="D457" s="3"/>
      <c r="E457" s="3"/>
      <c r="F457" s="3"/>
      <c r="G457" s="3"/>
      <c r="H457" s="3"/>
    </row>
    <row r="458" spans="4:8">
      <c r="D458" s="3"/>
      <c r="E458" s="3"/>
      <c r="F458" s="3"/>
      <c r="G458" s="3"/>
      <c r="H458" s="3"/>
    </row>
    <row r="459" spans="4:8">
      <c r="D459" s="3"/>
      <c r="E459" s="3"/>
      <c r="F459" s="3"/>
      <c r="G459" s="3"/>
      <c r="H459" s="3"/>
    </row>
    <row r="460" spans="4:8">
      <c r="D460" s="3"/>
      <c r="E460" s="3"/>
      <c r="F460" s="3"/>
      <c r="G460" s="3"/>
      <c r="H460" s="3"/>
    </row>
    <row r="461" spans="4:8">
      <c r="D461" s="3"/>
      <c r="E461" s="3"/>
      <c r="F461" s="3"/>
      <c r="G461" s="3"/>
      <c r="H461" s="3"/>
    </row>
    <row r="462" spans="4:8">
      <c r="D462" s="3"/>
      <c r="E462" s="3"/>
      <c r="F462" s="3"/>
      <c r="G462" s="3"/>
      <c r="H462" s="3"/>
    </row>
    <row r="463" spans="4:8">
      <c r="D463" s="3"/>
      <c r="E463" s="3"/>
      <c r="F463" s="3"/>
      <c r="G463" s="3"/>
      <c r="H463" s="3"/>
    </row>
    <row r="464" spans="4:8">
      <c r="D464" s="3"/>
      <c r="E464" s="3"/>
      <c r="F464" s="3"/>
      <c r="G464" s="3"/>
      <c r="H464" s="3"/>
    </row>
    <row r="465" spans="4:8">
      <c r="D465" s="3"/>
      <c r="E465" s="3"/>
      <c r="F465" s="3"/>
      <c r="G465" s="3"/>
      <c r="H465" s="3"/>
    </row>
    <row r="466" spans="4:8">
      <c r="D466" s="3"/>
      <c r="E466" s="3"/>
      <c r="F466" s="3"/>
      <c r="G466" s="3"/>
      <c r="H466" s="3"/>
    </row>
    <row r="467" spans="4:8">
      <c r="D467" s="3"/>
      <c r="E467" s="3"/>
      <c r="F467" s="3"/>
      <c r="G467" s="3"/>
      <c r="H467" s="3"/>
    </row>
    <row r="468" spans="4:8">
      <c r="D468" s="3"/>
      <c r="E468" s="3"/>
      <c r="F468" s="3"/>
      <c r="G468" s="3"/>
      <c r="H468" s="3"/>
    </row>
    <row r="469" spans="4:8">
      <c r="D469" s="3"/>
      <c r="E469" s="3"/>
      <c r="F469" s="3"/>
      <c r="G469" s="3"/>
      <c r="H469" s="3"/>
    </row>
    <row r="470" spans="4:8">
      <c r="D470" s="3"/>
      <c r="E470" s="3"/>
      <c r="F470" s="3"/>
      <c r="G470" s="3"/>
      <c r="H470" s="3"/>
    </row>
    <row r="471" spans="4:8">
      <c r="D471" s="3"/>
      <c r="E471" s="3"/>
      <c r="F471" s="3"/>
      <c r="G471" s="3"/>
      <c r="H471" s="3"/>
    </row>
    <row r="472" spans="4:8">
      <c r="D472" s="3"/>
      <c r="E472" s="3"/>
      <c r="F472" s="3"/>
      <c r="G472" s="3"/>
      <c r="H472" s="3"/>
    </row>
    <row r="473" spans="4:8">
      <c r="D473" s="3"/>
      <c r="E473" s="3"/>
      <c r="F473" s="3"/>
      <c r="G473" s="3"/>
      <c r="H473" s="3"/>
    </row>
    <row r="474" spans="4:8">
      <c r="D474" s="3"/>
      <c r="E474" s="3"/>
      <c r="F474" s="3"/>
      <c r="G474" s="3"/>
      <c r="H474" s="3"/>
    </row>
    <row r="475" spans="4:8">
      <c r="D475" s="3"/>
      <c r="E475" s="3"/>
      <c r="F475" s="3"/>
      <c r="G475" s="3"/>
      <c r="H475" s="3"/>
    </row>
    <row r="476" spans="4:8">
      <c r="D476" s="3"/>
      <c r="E476" s="3"/>
      <c r="F476" s="3"/>
      <c r="G476" s="3"/>
      <c r="H476" s="3"/>
    </row>
    <row r="477" spans="4:8">
      <c r="D477" s="3"/>
      <c r="E477" s="3"/>
      <c r="F477" s="3"/>
      <c r="G477" s="3"/>
      <c r="H477" s="3"/>
    </row>
    <row r="478" spans="4:8">
      <c r="D478" s="3"/>
      <c r="E478" s="3"/>
      <c r="F478" s="3"/>
      <c r="G478" s="3"/>
      <c r="H478" s="3"/>
    </row>
    <row r="479" spans="4:8">
      <c r="D479" s="3"/>
      <c r="E479" s="3"/>
      <c r="F479" s="3"/>
      <c r="G479" s="3"/>
      <c r="H479" s="3"/>
    </row>
    <row r="480" spans="4:8">
      <c r="D480" s="3"/>
      <c r="E480" s="3"/>
      <c r="F480" s="3"/>
      <c r="G480" s="3"/>
      <c r="H480" s="3"/>
    </row>
    <row r="481" spans="4:8">
      <c r="D481" s="3"/>
      <c r="E481" s="3"/>
      <c r="F481" s="3"/>
      <c r="G481" s="3"/>
      <c r="H481" s="3"/>
    </row>
    <row r="482" spans="4:8">
      <c r="D482" s="3"/>
      <c r="E482" s="3"/>
      <c r="F482" s="3"/>
      <c r="G482" s="3"/>
      <c r="H482" s="3"/>
    </row>
    <row r="483" spans="4:8">
      <c r="D483" s="3"/>
      <c r="E483" s="3"/>
      <c r="F483" s="3"/>
      <c r="G483" s="3"/>
      <c r="H483" s="3"/>
    </row>
    <row r="484" spans="4:8">
      <c r="D484" s="3"/>
      <c r="E484" s="3"/>
      <c r="F484" s="3"/>
      <c r="G484" s="3"/>
      <c r="H484" s="3"/>
    </row>
    <row r="485" spans="4:8">
      <c r="D485" s="3"/>
      <c r="E485" s="3"/>
      <c r="F485" s="3"/>
      <c r="G485" s="3"/>
      <c r="H485" s="3"/>
    </row>
    <row r="486" spans="4:8">
      <c r="D486" s="3"/>
      <c r="E486" s="3"/>
      <c r="F486" s="3"/>
      <c r="G486" s="3"/>
      <c r="H486" s="3"/>
    </row>
    <row r="487" spans="4:8">
      <c r="D487" s="3"/>
      <c r="E487" s="3"/>
      <c r="F487" s="3"/>
      <c r="G487" s="3"/>
      <c r="H487" s="3"/>
    </row>
    <row r="488" spans="4:8">
      <c r="D488" s="3"/>
      <c r="E488" s="3"/>
      <c r="F488" s="3"/>
      <c r="G488" s="3"/>
      <c r="H488" s="3"/>
    </row>
    <row r="489" spans="4:8">
      <c r="D489" s="3"/>
      <c r="E489" s="3"/>
      <c r="F489" s="3"/>
      <c r="G489" s="3"/>
      <c r="H489" s="3"/>
    </row>
    <row r="490" spans="4:8">
      <c r="D490" s="3"/>
      <c r="E490" s="3"/>
      <c r="F490" s="3"/>
      <c r="G490" s="3"/>
      <c r="H490" s="3"/>
    </row>
    <row r="491" spans="4:8">
      <c r="D491" s="3"/>
      <c r="E491" s="3"/>
      <c r="F491" s="3"/>
      <c r="G491" s="3"/>
      <c r="H491" s="3"/>
    </row>
    <row r="492" spans="4:8">
      <c r="D492" s="3"/>
      <c r="E492" s="3"/>
      <c r="F492" s="3"/>
      <c r="G492" s="3"/>
      <c r="H492" s="3"/>
    </row>
    <row r="493" spans="4:8">
      <c r="D493" s="3"/>
      <c r="E493" s="3"/>
      <c r="F493" s="3"/>
      <c r="G493" s="3"/>
      <c r="H493" s="3"/>
    </row>
    <row r="494" spans="4:8">
      <c r="D494" s="3"/>
      <c r="E494" s="3"/>
      <c r="F494" s="3"/>
      <c r="G494" s="3"/>
      <c r="H494" s="3"/>
    </row>
    <row r="495" spans="4:8">
      <c r="D495" s="3"/>
      <c r="E495" s="3"/>
      <c r="F495" s="3"/>
      <c r="G495" s="3"/>
      <c r="H495" s="3"/>
    </row>
    <row r="496" spans="4:8">
      <c r="D496" s="3"/>
      <c r="E496" s="3"/>
      <c r="F496" s="3"/>
      <c r="G496" s="3"/>
      <c r="H496" s="3"/>
    </row>
    <row r="497" spans="4:8">
      <c r="D497" s="3"/>
      <c r="E497" s="3"/>
      <c r="F497" s="3"/>
      <c r="G497" s="3"/>
      <c r="H497" s="3"/>
    </row>
    <row r="498" spans="4:8">
      <c r="D498" s="3"/>
      <c r="E498" s="3"/>
      <c r="F498" s="3"/>
      <c r="G498" s="3"/>
      <c r="H498" s="3"/>
    </row>
    <row r="499" spans="4:8">
      <c r="D499" s="3"/>
      <c r="E499" s="3"/>
      <c r="F499" s="3"/>
      <c r="G499" s="3"/>
      <c r="H499" s="3"/>
    </row>
    <row r="500" spans="4:8">
      <c r="D500" s="3"/>
      <c r="E500" s="3"/>
      <c r="F500" s="3"/>
      <c r="G500" s="3"/>
      <c r="H500" s="3"/>
    </row>
    <row r="501" spans="4:8">
      <c r="D501" s="3"/>
      <c r="E501" s="3"/>
      <c r="F501" s="3"/>
      <c r="G501" s="3"/>
      <c r="H501" s="3"/>
    </row>
    <row r="502" spans="4:8">
      <c r="D502" s="3"/>
      <c r="E502" s="3"/>
      <c r="F502" s="3"/>
      <c r="G502" s="3"/>
      <c r="H502" s="3"/>
    </row>
    <row r="503" spans="4:8">
      <c r="D503" s="3"/>
      <c r="E503" s="3"/>
      <c r="F503" s="3"/>
      <c r="G503" s="3"/>
      <c r="H503" s="3"/>
    </row>
    <row r="504" spans="4:8">
      <c r="D504" s="3"/>
      <c r="E504" s="3"/>
      <c r="F504" s="3"/>
      <c r="G504" s="3"/>
      <c r="H504" s="3"/>
    </row>
    <row r="505" spans="4:8">
      <c r="D505" s="3"/>
      <c r="E505" s="3"/>
      <c r="F505" s="3"/>
      <c r="G505" s="3"/>
      <c r="H505" s="3"/>
    </row>
    <row r="506" spans="4:8">
      <c r="D506" s="3"/>
      <c r="E506" s="3"/>
      <c r="F506" s="3"/>
      <c r="G506" s="3"/>
      <c r="H506" s="3"/>
    </row>
    <row r="507" spans="4:8">
      <c r="D507" s="3"/>
      <c r="E507" s="3"/>
      <c r="F507" s="3"/>
      <c r="G507" s="3"/>
      <c r="H507" s="3"/>
    </row>
    <row r="508" spans="4:8">
      <c r="D508" s="3"/>
      <c r="E508" s="3"/>
      <c r="F508" s="3"/>
      <c r="G508" s="3"/>
      <c r="H508" s="3"/>
    </row>
    <row r="509" spans="4:8">
      <c r="D509" s="3"/>
      <c r="E509" s="3"/>
      <c r="F509" s="3"/>
      <c r="G509" s="3"/>
      <c r="H509" s="3"/>
    </row>
    <row r="510" spans="4:8">
      <c r="D510" s="3"/>
      <c r="E510" s="3"/>
      <c r="F510" s="3"/>
      <c r="G510" s="3"/>
      <c r="H510" s="3"/>
    </row>
    <row r="511" spans="4:8">
      <c r="D511" s="3"/>
      <c r="E511" s="3"/>
      <c r="F511" s="3"/>
      <c r="G511" s="3"/>
      <c r="H511" s="3"/>
    </row>
    <row r="512" spans="4:8">
      <c r="D512" s="3"/>
      <c r="E512" s="3"/>
      <c r="F512" s="3"/>
      <c r="G512" s="3"/>
      <c r="H512" s="3"/>
    </row>
    <row r="513" spans="4:8">
      <c r="D513" s="3"/>
      <c r="E513" s="3"/>
      <c r="F513" s="3"/>
      <c r="G513" s="3"/>
      <c r="H513" s="3"/>
    </row>
    <row r="514" spans="4:8">
      <c r="D514" s="3"/>
      <c r="E514" s="3"/>
      <c r="F514" s="3"/>
      <c r="G514" s="3"/>
      <c r="H514" s="3"/>
    </row>
    <row r="515" spans="4:8">
      <c r="D515" s="3"/>
      <c r="E515" s="3"/>
      <c r="F515" s="3"/>
      <c r="G515" s="3"/>
      <c r="H515" s="3"/>
    </row>
    <row r="516" spans="4:8">
      <c r="D516" s="3"/>
      <c r="E516" s="3"/>
      <c r="F516" s="3"/>
      <c r="G516" s="3"/>
      <c r="H516" s="3"/>
    </row>
    <row r="517" spans="4:8">
      <c r="D517" s="3"/>
      <c r="E517" s="3"/>
      <c r="F517" s="3"/>
      <c r="G517" s="3"/>
      <c r="H517" s="3"/>
    </row>
    <row r="518" spans="4:8">
      <c r="D518" s="3"/>
      <c r="E518" s="3"/>
      <c r="F518" s="3"/>
      <c r="G518" s="3"/>
      <c r="H518" s="3"/>
    </row>
    <row r="519" spans="4:8">
      <c r="D519" s="3"/>
      <c r="E519" s="3"/>
      <c r="F519" s="3"/>
      <c r="G519" s="3"/>
      <c r="H519" s="3"/>
    </row>
    <row r="520" spans="4:8">
      <c r="D520" s="3"/>
      <c r="E520" s="3"/>
      <c r="F520" s="3"/>
      <c r="G520" s="3"/>
      <c r="H520" s="3"/>
    </row>
    <row r="521" spans="4:8">
      <c r="D521" s="3"/>
      <c r="E521" s="3"/>
      <c r="F521" s="3"/>
      <c r="G521" s="3"/>
      <c r="H521" s="3"/>
    </row>
    <row r="522" spans="4:8">
      <c r="D522" s="3"/>
      <c r="E522" s="3"/>
      <c r="F522" s="3"/>
      <c r="G522" s="3"/>
      <c r="H522" s="3"/>
    </row>
    <row r="523" spans="4:8">
      <c r="D523" s="3"/>
      <c r="E523" s="3"/>
      <c r="F523" s="3"/>
      <c r="G523" s="3"/>
      <c r="H523" s="3"/>
    </row>
    <row r="524" spans="4:8">
      <c r="D524" s="3"/>
      <c r="E524" s="3"/>
      <c r="F524" s="3"/>
      <c r="G524" s="3"/>
      <c r="H524" s="3"/>
    </row>
    <row r="525" spans="4:8">
      <c r="D525" s="3"/>
      <c r="E525" s="3"/>
      <c r="F525" s="3"/>
      <c r="G525" s="3"/>
      <c r="H525" s="3"/>
    </row>
    <row r="526" spans="4:8">
      <c r="D526" s="3"/>
      <c r="E526" s="3"/>
      <c r="F526" s="3"/>
      <c r="G526" s="3"/>
      <c r="H526" s="3"/>
    </row>
    <row r="527" spans="4:8">
      <c r="D527" s="3"/>
      <c r="E527" s="3"/>
      <c r="F527" s="3"/>
      <c r="G527" s="3"/>
      <c r="H527" s="3"/>
    </row>
    <row r="528" spans="4:8">
      <c r="D528" s="3"/>
      <c r="E528" s="3"/>
      <c r="F528" s="3"/>
      <c r="G528" s="3"/>
      <c r="H528" s="3"/>
    </row>
    <row r="529" spans="4:8">
      <c r="D529" s="3"/>
      <c r="E529" s="3"/>
      <c r="F529" s="3"/>
      <c r="G529" s="3"/>
      <c r="H529" s="3"/>
    </row>
    <row r="530" spans="4:8">
      <c r="D530" s="3"/>
      <c r="E530" s="3"/>
      <c r="F530" s="3"/>
      <c r="G530" s="3"/>
      <c r="H530" s="3"/>
    </row>
    <row r="531" spans="4:8">
      <c r="D531" s="3"/>
      <c r="E531" s="3"/>
      <c r="F531" s="3"/>
      <c r="G531" s="3"/>
      <c r="H531" s="3"/>
    </row>
    <row r="532" spans="4:8">
      <c r="D532" s="3"/>
      <c r="E532" s="3"/>
      <c r="F532" s="3"/>
      <c r="G532" s="3"/>
      <c r="H532" s="3"/>
    </row>
    <row r="533" spans="4:8">
      <c r="D533" s="3"/>
      <c r="E533" s="3"/>
      <c r="F533" s="3"/>
      <c r="G533" s="3"/>
      <c r="H533" s="3"/>
    </row>
    <row r="534" spans="4:8">
      <c r="D534" s="3"/>
      <c r="E534" s="3"/>
      <c r="F534" s="3"/>
      <c r="G534" s="3"/>
      <c r="H534" s="3"/>
    </row>
    <row r="535" spans="4:8">
      <c r="D535" s="3"/>
      <c r="E535" s="3"/>
      <c r="F535" s="3"/>
      <c r="G535" s="3"/>
      <c r="H535" s="3"/>
    </row>
    <row r="536" spans="4:8">
      <c r="D536" s="3"/>
      <c r="E536" s="3"/>
      <c r="F536" s="3"/>
      <c r="G536" s="3"/>
      <c r="H536" s="3"/>
    </row>
    <row r="537" spans="4:8">
      <c r="D537" s="3"/>
      <c r="E537" s="3"/>
      <c r="F537" s="3"/>
      <c r="G537" s="3"/>
      <c r="H537" s="3"/>
    </row>
    <row r="538" spans="4:8">
      <c r="D538" s="3"/>
      <c r="E538" s="3"/>
      <c r="F538" s="3"/>
      <c r="G538" s="3"/>
      <c r="H538" s="3"/>
    </row>
    <row r="539" spans="4:8">
      <c r="D539" s="3"/>
      <c r="E539" s="3"/>
      <c r="F539" s="3"/>
      <c r="G539" s="3"/>
      <c r="H539" s="3"/>
    </row>
    <row r="540" spans="4:8">
      <c r="D540" s="3"/>
      <c r="E540" s="3"/>
      <c r="F540" s="3"/>
      <c r="G540" s="3"/>
      <c r="H540" s="3"/>
    </row>
    <row r="541" spans="4:8">
      <c r="D541" s="3"/>
      <c r="E541" s="3"/>
      <c r="F541" s="3"/>
      <c r="G541" s="3"/>
      <c r="H541" s="3"/>
    </row>
    <row r="542" spans="4:8">
      <c r="D542" s="3"/>
      <c r="E542" s="3"/>
      <c r="F542" s="3"/>
      <c r="G542" s="3"/>
      <c r="H542" s="3"/>
    </row>
    <row r="543" spans="4:8">
      <c r="D543" s="3"/>
      <c r="E543" s="3"/>
      <c r="F543" s="3"/>
      <c r="G543" s="3"/>
      <c r="H543" s="3"/>
    </row>
    <row r="544" spans="4:8">
      <c r="D544" s="3"/>
      <c r="E544" s="3"/>
      <c r="F544" s="3"/>
      <c r="G544" s="3"/>
      <c r="H544" s="3"/>
    </row>
    <row r="545" spans="4:8">
      <c r="D545" s="3"/>
      <c r="E545" s="3"/>
      <c r="F545" s="3"/>
      <c r="G545" s="3"/>
      <c r="H545" s="3"/>
    </row>
    <row r="546" spans="4:8">
      <c r="D546" s="3"/>
      <c r="E546" s="3"/>
      <c r="F546" s="3"/>
      <c r="G546" s="3"/>
      <c r="H546" s="3"/>
    </row>
    <row r="547" spans="4:8">
      <c r="D547" s="3"/>
      <c r="E547" s="3"/>
      <c r="F547" s="3"/>
      <c r="G547" s="3"/>
      <c r="H547" s="3"/>
    </row>
    <row r="548" spans="4:8">
      <c r="D548" s="3"/>
      <c r="E548" s="3"/>
      <c r="F548" s="3"/>
      <c r="G548" s="3"/>
      <c r="H548" s="3"/>
    </row>
    <row r="549" spans="4:8">
      <c r="D549" s="3"/>
      <c r="E549" s="3"/>
      <c r="F549" s="3"/>
      <c r="G549" s="3"/>
      <c r="H549" s="3"/>
    </row>
    <row r="550" spans="4:8">
      <c r="D550" s="3"/>
      <c r="E550" s="3"/>
      <c r="F550" s="3"/>
      <c r="G550" s="3"/>
      <c r="H550" s="3"/>
    </row>
    <row r="551" spans="4:8">
      <c r="D551" s="3"/>
      <c r="E551" s="3"/>
      <c r="F551" s="3"/>
      <c r="G551" s="3"/>
      <c r="H551" s="3"/>
    </row>
    <row r="552" spans="4:8">
      <c r="D552" s="3"/>
      <c r="E552" s="3"/>
      <c r="F552" s="3"/>
      <c r="G552" s="3"/>
      <c r="H552" s="3"/>
    </row>
    <row r="553" spans="4:8">
      <c r="D553" s="3"/>
      <c r="E553" s="3"/>
      <c r="F553" s="3"/>
      <c r="G553" s="3"/>
      <c r="H553" s="3"/>
    </row>
    <row r="554" spans="4:8">
      <c r="D554" s="3"/>
      <c r="E554" s="3"/>
      <c r="F554" s="3"/>
      <c r="G554" s="3"/>
      <c r="H554" s="3"/>
    </row>
    <row r="555" spans="4:8">
      <c r="D555" s="3"/>
      <c r="E555" s="3"/>
      <c r="F555" s="3"/>
      <c r="G555" s="3"/>
      <c r="H555" s="3"/>
    </row>
    <row r="556" spans="4:8">
      <c r="D556" s="3"/>
      <c r="E556" s="3"/>
      <c r="F556" s="3"/>
      <c r="G556" s="3"/>
      <c r="H556" s="3"/>
    </row>
    <row r="557" spans="4:8">
      <c r="D557" s="3"/>
      <c r="E557" s="3"/>
      <c r="F557" s="3"/>
      <c r="G557" s="3"/>
      <c r="H557" s="3"/>
    </row>
    <row r="558" spans="4:8">
      <c r="D558" s="3"/>
      <c r="E558" s="3"/>
      <c r="F558" s="3"/>
      <c r="G558" s="3"/>
      <c r="H558" s="3"/>
    </row>
    <row r="559" spans="4:8">
      <c r="D559" s="3"/>
      <c r="E559" s="3"/>
      <c r="F559" s="3"/>
      <c r="G559" s="3"/>
      <c r="H559" s="3"/>
    </row>
    <row r="560" spans="4:8">
      <c r="D560" s="3"/>
      <c r="E560" s="3"/>
      <c r="F560" s="3"/>
      <c r="G560" s="3"/>
      <c r="H560" s="3"/>
    </row>
    <row r="561" spans="4:8">
      <c r="D561" s="3"/>
      <c r="E561" s="3"/>
      <c r="F561" s="3"/>
      <c r="G561" s="3"/>
      <c r="H561" s="3"/>
    </row>
    <row r="562" spans="4:8">
      <c r="D562" s="3"/>
      <c r="E562" s="3"/>
      <c r="F562" s="3"/>
      <c r="G562" s="3"/>
      <c r="H562" s="3"/>
    </row>
    <row r="563" spans="4:8">
      <c r="D563" s="3"/>
      <c r="E563" s="3"/>
      <c r="F563" s="3"/>
      <c r="G563" s="3"/>
      <c r="H563" s="3"/>
    </row>
    <row r="564" spans="4:8">
      <c r="D564" s="3"/>
      <c r="E564" s="3"/>
      <c r="F564" s="3"/>
      <c r="G564" s="3"/>
      <c r="H564" s="3"/>
    </row>
    <row r="565" spans="4:8">
      <c r="D565" s="3"/>
      <c r="E565" s="3"/>
      <c r="F565" s="3"/>
      <c r="G565" s="3"/>
      <c r="H565" s="3"/>
    </row>
    <row r="566" spans="4:8">
      <c r="D566" s="3"/>
      <c r="E566" s="3"/>
      <c r="F566" s="3"/>
      <c r="G566" s="3"/>
      <c r="H566" s="3"/>
    </row>
    <row r="567" spans="4:8">
      <c r="D567" s="3"/>
      <c r="E567" s="3"/>
      <c r="F567" s="3"/>
      <c r="G567" s="3"/>
      <c r="H567" s="3"/>
    </row>
    <row r="568" spans="4:8">
      <c r="D568" s="3"/>
      <c r="E568" s="3"/>
      <c r="F568" s="3"/>
      <c r="G568" s="3"/>
      <c r="H568" s="3"/>
    </row>
    <row r="569" spans="4:8">
      <c r="D569" s="3"/>
      <c r="E569" s="3"/>
      <c r="F569" s="3"/>
      <c r="G569" s="3"/>
      <c r="H569" s="3"/>
    </row>
    <row r="570" spans="4:8">
      <c r="D570" s="3"/>
      <c r="E570" s="3"/>
      <c r="F570" s="3"/>
      <c r="G570" s="3"/>
      <c r="H570" s="3"/>
    </row>
    <row r="571" spans="4:8">
      <c r="D571" s="3"/>
      <c r="E571" s="3"/>
      <c r="F571" s="3"/>
      <c r="G571" s="3"/>
      <c r="H571" s="3"/>
    </row>
    <row r="572" spans="4:8">
      <c r="D572" s="3"/>
      <c r="E572" s="3"/>
      <c r="F572" s="3"/>
      <c r="G572" s="3"/>
      <c r="H572" s="3"/>
    </row>
    <row r="573" spans="4:8">
      <c r="D573" s="3"/>
      <c r="E573" s="3"/>
      <c r="F573" s="3"/>
      <c r="G573" s="3"/>
      <c r="H573" s="3"/>
    </row>
    <row r="574" spans="4:8">
      <c r="D574" s="3"/>
      <c r="E574" s="3"/>
      <c r="F574" s="3"/>
      <c r="G574" s="3"/>
      <c r="H574" s="3"/>
    </row>
    <row r="575" spans="4:8">
      <c r="D575" s="3"/>
      <c r="E575" s="3"/>
      <c r="F575" s="3"/>
      <c r="G575" s="3"/>
      <c r="H575" s="3"/>
    </row>
    <row r="576" spans="4:8">
      <c r="D576" s="3"/>
      <c r="E576" s="3"/>
      <c r="F576" s="3"/>
      <c r="G576" s="3"/>
      <c r="H576" s="3"/>
    </row>
    <row r="577" spans="4:8">
      <c r="D577" s="3"/>
      <c r="E577" s="3"/>
      <c r="F577" s="3"/>
      <c r="G577" s="3"/>
      <c r="H577" s="3"/>
    </row>
    <row r="578" spans="4:8">
      <c r="D578" s="3"/>
      <c r="E578" s="3"/>
      <c r="F578" s="3"/>
      <c r="G578" s="3"/>
      <c r="H578" s="3"/>
    </row>
    <row r="579" spans="4:8">
      <c r="D579" s="3"/>
      <c r="E579" s="3"/>
      <c r="F579" s="3"/>
      <c r="G579" s="3"/>
      <c r="H579" s="3"/>
    </row>
    <row r="580" spans="4:8">
      <c r="D580" s="3"/>
      <c r="E580" s="3"/>
      <c r="F580" s="3"/>
      <c r="G580" s="3"/>
      <c r="H580" s="3"/>
    </row>
    <row r="581" spans="4:8">
      <c r="D581" s="3"/>
      <c r="E581" s="3"/>
      <c r="F581" s="3"/>
      <c r="G581" s="3"/>
      <c r="H581" s="3"/>
    </row>
    <row r="582" spans="4:8">
      <c r="D582" s="3"/>
      <c r="E582" s="3"/>
      <c r="F582" s="3"/>
      <c r="G582" s="3"/>
      <c r="H582" s="3"/>
    </row>
    <row r="583" spans="4:8">
      <c r="D583" s="3"/>
      <c r="E583" s="3"/>
      <c r="F583" s="3"/>
      <c r="G583" s="3"/>
      <c r="H583" s="3"/>
    </row>
    <row r="584" spans="4:8">
      <c r="D584" s="3"/>
      <c r="E584" s="3"/>
      <c r="F584" s="3"/>
      <c r="G584" s="3"/>
      <c r="H584" s="3"/>
    </row>
    <row r="585" spans="4:8">
      <c r="D585" s="3"/>
      <c r="E585" s="3"/>
      <c r="F585" s="3"/>
      <c r="G585" s="3"/>
      <c r="H585" s="3"/>
    </row>
    <row r="586" spans="4:8">
      <c r="D586" s="3"/>
      <c r="E586" s="3"/>
      <c r="F586" s="3"/>
      <c r="G586" s="3"/>
      <c r="H586" s="3"/>
    </row>
    <row r="587" spans="4:8">
      <c r="D587" s="3"/>
      <c r="E587" s="3"/>
      <c r="F587" s="3"/>
      <c r="G587" s="3"/>
      <c r="H587" s="3"/>
    </row>
    <row r="588" spans="4:8">
      <c r="D588" s="3"/>
      <c r="E588" s="3"/>
      <c r="F588" s="3"/>
      <c r="G588" s="3"/>
      <c r="H588" s="3"/>
    </row>
    <row r="589" spans="4:8">
      <c r="D589" s="3"/>
      <c r="E589" s="3"/>
      <c r="F589" s="3"/>
      <c r="G589" s="3"/>
      <c r="H589" s="3"/>
    </row>
    <row r="590" spans="4:8">
      <c r="D590" s="3"/>
      <c r="E590" s="3"/>
      <c r="F590" s="3"/>
      <c r="G590" s="3"/>
      <c r="H590" s="3"/>
    </row>
    <row r="591" spans="4:8">
      <c r="D591" s="3"/>
      <c r="E591" s="3"/>
      <c r="F591" s="3"/>
      <c r="G591" s="3"/>
      <c r="H591" s="3"/>
    </row>
    <row r="592" spans="4:8">
      <c r="D592" s="3"/>
      <c r="E592" s="3"/>
      <c r="F592" s="3"/>
      <c r="G592" s="3"/>
      <c r="H592" s="3"/>
    </row>
    <row r="593" spans="4:8">
      <c r="D593" s="3"/>
      <c r="E593" s="3"/>
      <c r="F593" s="3"/>
      <c r="G593" s="3"/>
      <c r="H593" s="3"/>
    </row>
    <row r="594" spans="4:8">
      <c r="D594" s="3"/>
      <c r="E594" s="3"/>
      <c r="F594" s="3"/>
      <c r="G594" s="3"/>
      <c r="H594" s="3"/>
    </row>
    <row r="595" spans="4:8">
      <c r="D595" s="3"/>
      <c r="E595" s="3"/>
      <c r="F595" s="3"/>
      <c r="G595" s="3"/>
      <c r="H595" s="3"/>
    </row>
    <row r="596" spans="4:8">
      <c r="D596" s="3"/>
      <c r="E596" s="3"/>
      <c r="F596" s="3"/>
      <c r="G596" s="3"/>
      <c r="H596" s="3"/>
    </row>
    <row r="597" spans="4:8">
      <c r="D597" s="3"/>
      <c r="E597" s="3"/>
      <c r="F597" s="3"/>
      <c r="G597" s="3"/>
      <c r="H597" s="3"/>
    </row>
    <row r="598" spans="4:8">
      <c r="D598" s="3"/>
      <c r="E598" s="3"/>
      <c r="F598" s="3"/>
      <c r="G598" s="3"/>
      <c r="H598" s="3"/>
    </row>
    <row r="599" spans="4:8">
      <c r="D599" s="3"/>
      <c r="E599" s="3"/>
      <c r="F599" s="3"/>
      <c r="G599" s="3"/>
      <c r="H599" s="3"/>
    </row>
    <row r="600" spans="4:8">
      <c r="D600" s="3"/>
      <c r="E600" s="3"/>
      <c r="F600" s="3"/>
      <c r="G600" s="3"/>
      <c r="H600" s="3"/>
    </row>
    <row r="601" spans="4:8">
      <c r="D601" s="3"/>
      <c r="E601" s="3"/>
      <c r="F601" s="3"/>
      <c r="G601" s="3"/>
      <c r="H601" s="3"/>
    </row>
    <row r="602" spans="4:8">
      <c r="D602" s="3"/>
      <c r="E602" s="3"/>
      <c r="F602" s="3"/>
      <c r="G602" s="3"/>
      <c r="H602" s="3"/>
    </row>
    <row r="603" spans="4:8">
      <c r="D603" s="3"/>
      <c r="E603" s="3"/>
      <c r="F603" s="3"/>
      <c r="G603" s="3"/>
      <c r="H603" s="3"/>
    </row>
    <row r="604" spans="4:8">
      <c r="D604" s="3"/>
      <c r="E604" s="3"/>
      <c r="F604" s="3"/>
      <c r="G604" s="3"/>
      <c r="H604" s="3"/>
    </row>
    <row r="605" spans="4:8">
      <c r="E605" s="20"/>
      <c r="G605" s="20"/>
    </row>
    <row r="606" spans="4:8">
      <c r="E606" s="20"/>
      <c r="G606" s="20"/>
    </row>
    <row r="607" spans="4:8">
      <c r="E607" s="20"/>
      <c r="G607" s="20"/>
    </row>
    <row r="608" spans="4:8">
      <c r="E608" s="20"/>
      <c r="G608" s="20"/>
    </row>
    <row r="609" spans="5:7">
      <c r="E609" s="20"/>
      <c r="G609" s="20"/>
    </row>
    <row r="610" spans="5:7">
      <c r="E610" s="20"/>
      <c r="G610" s="20"/>
    </row>
  </sheetData>
  <sheetProtection sheet="1" objects="1" scenarios="1"/>
  <mergeCells count="1">
    <mergeCell ref="B6:K6"/>
  </mergeCells>
  <phoneticPr fontId="3" type="noConversion"/>
  <dataValidations count="3">
    <dataValidation allowBlank="1" showInputMessage="1" showErrorMessage="1" sqref="B14:K15 A14:A1048576 C5:C9 A1:A12 B1:B9 B10:K11 D1:K9 H12 B18:K1048576 L1:XFD12 L14:XFD1048576"/>
    <dataValidation type="list" allowBlank="1" showInputMessage="1" showErrorMessage="1" sqref="G12">
      <formula1>#REF!</formula1>
    </dataValidation>
    <dataValidation type="list" allowBlank="1" showInputMessage="1" showErrorMessage="1" sqref="E12">
      <formula1>#REF!</formula1>
    </dataValidation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26">
    <tabColor indexed="52"/>
    <pageSetUpPr fitToPage="1"/>
  </sheetPr>
  <dimension ref="B1:F967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1" bestFit="1" customWidth="1"/>
    <col min="4" max="4" width="11.85546875" style="1" customWidth="1"/>
    <col min="5" max="16384" width="9.140625" style="1"/>
  </cols>
  <sheetData>
    <row r="1" spans="2:6">
      <c r="B1" s="46" t="s">
        <v>124</v>
      </c>
      <c r="C1" s="67" t="s" vm="1">
        <v>201</v>
      </c>
    </row>
    <row r="2" spans="2:6">
      <c r="B2" s="46" t="s">
        <v>123</v>
      </c>
      <c r="C2" s="67" t="s">
        <v>202</v>
      </c>
    </row>
    <row r="3" spans="2:6">
      <c r="B3" s="46" t="s">
        <v>125</v>
      </c>
      <c r="C3" s="67" t="s">
        <v>203</v>
      </c>
    </row>
    <row r="4" spans="2:6">
      <c r="B4" s="46" t="s">
        <v>126</v>
      </c>
      <c r="C4" s="67">
        <v>2146</v>
      </c>
    </row>
    <row r="6" spans="2:6" ht="26.25" customHeight="1">
      <c r="B6" s="120" t="s">
        <v>159</v>
      </c>
      <c r="C6" s="121"/>
      <c r="D6" s="122"/>
    </row>
    <row r="7" spans="2:6" s="3" customFormat="1" ht="47.25">
      <c r="B7" s="47" t="s">
        <v>95</v>
      </c>
      <c r="C7" s="52" t="s">
        <v>87</v>
      </c>
      <c r="D7" s="53" t="s">
        <v>86</v>
      </c>
    </row>
    <row r="8" spans="2:6" s="3" customFormat="1">
      <c r="B8" s="14"/>
      <c r="C8" s="31" t="s">
        <v>182</v>
      </c>
      <c r="D8" s="16" t="s">
        <v>21</v>
      </c>
    </row>
    <row r="9" spans="2:6" s="4" customFormat="1" ht="18" customHeight="1">
      <c r="B9" s="17"/>
      <c r="C9" s="18" t="s">
        <v>0</v>
      </c>
      <c r="D9" s="19" t="s">
        <v>1</v>
      </c>
    </row>
    <row r="10" spans="2:6" s="4" customFormat="1" ht="18" customHeight="1">
      <c r="B10" s="112" t="s">
        <v>1279</v>
      </c>
      <c r="C10" s="113">
        <v>0</v>
      </c>
      <c r="D10" s="68"/>
    </row>
    <row r="11" spans="2:6">
      <c r="B11" s="110"/>
      <c r="C11" s="68"/>
      <c r="D11" s="68"/>
    </row>
    <row r="12" spans="2:6">
      <c r="B12" s="110"/>
      <c r="C12" s="68"/>
      <c r="D12" s="68"/>
      <c r="E12" s="3"/>
      <c r="F12" s="3"/>
    </row>
    <row r="13" spans="2:6">
      <c r="B13" s="68"/>
      <c r="C13" s="68"/>
      <c r="D13" s="68"/>
      <c r="E13" s="3"/>
      <c r="F13" s="3"/>
    </row>
    <row r="14" spans="2:6">
      <c r="B14" s="68"/>
      <c r="C14" s="68"/>
      <c r="D14" s="68"/>
    </row>
    <row r="15" spans="2:6">
      <c r="B15" s="68"/>
      <c r="C15" s="68"/>
      <c r="D15" s="68"/>
      <c r="E15" s="3"/>
      <c r="F15" s="3"/>
    </row>
    <row r="16" spans="2:6">
      <c r="B16" s="68"/>
      <c r="C16" s="68"/>
      <c r="D16" s="68"/>
      <c r="E16" s="3"/>
      <c r="F16" s="3"/>
    </row>
    <row r="17" spans="2:4">
      <c r="B17" s="68"/>
      <c r="C17" s="68"/>
      <c r="D17" s="68"/>
    </row>
    <row r="18" spans="2:4">
      <c r="B18" s="68"/>
      <c r="C18" s="68"/>
      <c r="D18" s="68"/>
    </row>
    <row r="19" spans="2:4">
      <c r="B19" s="68"/>
      <c r="C19" s="68"/>
      <c r="D19" s="68"/>
    </row>
    <row r="20" spans="2:4">
      <c r="B20" s="68"/>
      <c r="C20" s="68"/>
      <c r="D20" s="68"/>
    </row>
    <row r="21" spans="2:4">
      <c r="B21" s="68"/>
      <c r="C21" s="68"/>
      <c r="D21" s="68"/>
    </row>
    <row r="22" spans="2:4">
      <c r="B22" s="68"/>
      <c r="C22" s="68"/>
      <c r="D22" s="68"/>
    </row>
    <row r="23" spans="2:4">
      <c r="B23" s="68"/>
      <c r="C23" s="68"/>
      <c r="D23" s="68"/>
    </row>
    <row r="24" spans="2:4">
      <c r="B24" s="68"/>
      <c r="C24" s="68"/>
      <c r="D24" s="68"/>
    </row>
    <row r="25" spans="2:4">
      <c r="B25" s="68"/>
      <c r="C25" s="68"/>
      <c r="D25" s="68"/>
    </row>
    <row r="26" spans="2:4">
      <c r="B26" s="68"/>
      <c r="C26" s="68"/>
      <c r="D26" s="68"/>
    </row>
    <row r="27" spans="2:4">
      <c r="B27" s="68"/>
      <c r="C27" s="68"/>
      <c r="D27" s="68"/>
    </row>
    <row r="28" spans="2:4">
      <c r="B28" s="68"/>
      <c r="C28" s="68"/>
      <c r="D28" s="68"/>
    </row>
    <row r="29" spans="2:4">
      <c r="B29" s="68"/>
      <c r="C29" s="68"/>
      <c r="D29" s="68"/>
    </row>
    <row r="30" spans="2:4">
      <c r="B30" s="68"/>
      <c r="C30" s="68"/>
      <c r="D30" s="68"/>
    </row>
    <row r="31" spans="2:4">
      <c r="B31" s="68"/>
      <c r="C31" s="68"/>
      <c r="D31" s="68"/>
    </row>
    <row r="32" spans="2:4">
      <c r="B32" s="68"/>
      <c r="C32" s="68"/>
      <c r="D32" s="68"/>
    </row>
    <row r="33" spans="2:4">
      <c r="B33" s="68"/>
      <c r="C33" s="68"/>
      <c r="D33" s="68"/>
    </row>
    <row r="34" spans="2:4">
      <c r="B34" s="68"/>
      <c r="C34" s="68"/>
      <c r="D34" s="68"/>
    </row>
    <row r="35" spans="2:4">
      <c r="B35" s="68"/>
      <c r="C35" s="68"/>
      <c r="D35" s="68"/>
    </row>
    <row r="36" spans="2:4">
      <c r="B36" s="68"/>
      <c r="C36" s="68"/>
      <c r="D36" s="68"/>
    </row>
    <row r="37" spans="2:4">
      <c r="B37" s="68"/>
      <c r="C37" s="68"/>
      <c r="D37" s="68"/>
    </row>
    <row r="38" spans="2:4">
      <c r="B38" s="68"/>
      <c r="C38" s="68"/>
      <c r="D38" s="68"/>
    </row>
    <row r="39" spans="2:4">
      <c r="B39" s="68"/>
      <c r="C39" s="68"/>
      <c r="D39" s="68"/>
    </row>
    <row r="40" spans="2:4">
      <c r="B40" s="68"/>
      <c r="C40" s="68"/>
      <c r="D40" s="68"/>
    </row>
    <row r="41" spans="2:4">
      <c r="B41" s="68"/>
      <c r="C41" s="68"/>
      <c r="D41" s="68"/>
    </row>
    <row r="42" spans="2:4">
      <c r="B42" s="68"/>
      <c r="C42" s="68"/>
      <c r="D42" s="68"/>
    </row>
    <row r="43" spans="2:4">
      <c r="B43" s="68"/>
      <c r="C43" s="68"/>
      <c r="D43" s="68"/>
    </row>
    <row r="44" spans="2:4">
      <c r="B44" s="68"/>
      <c r="C44" s="68"/>
      <c r="D44" s="68"/>
    </row>
    <row r="45" spans="2:4">
      <c r="B45" s="68"/>
      <c r="C45" s="68"/>
      <c r="D45" s="68"/>
    </row>
    <row r="46" spans="2:4">
      <c r="B46" s="68"/>
      <c r="C46" s="68"/>
      <c r="D46" s="68"/>
    </row>
    <row r="47" spans="2:4">
      <c r="B47" s="68"/>
      <c r="C47" s="68"/>
      <c r="D47" s="68"/>
    </row>
    <row r="48" spans="2:4">
      <c r="B48" s="68"/>
      <c r="C48" s="68"/>
      <c r="D48" s="68"/>
    </row>
    <row r="49" spans="2:4">
      <c r="B49" s="68"/>
      <c r="C49" s="68"/>
      <c r="D49" s="68"/>
    </row>
    <row r="50" spans="2:4">
      <c r="B50" s="68"/>
      <c r="C50" s="68"/>
      <c r="D50" s="68"/>
    </row>
    <row r="51" spans="2:4">
      <c r="B51" s="68"/>
      <c r="C51" s="68"/>
      <c r="D51" s="68"/>
    </row>
    <row r="52" spans="2:4">
      <c r="B52" s="68"/>
      <c r="C52" s="68"/>
      <c r="D52" s="68"/>
    </row>
    <row r="53" spans="2:4">
      <c r="B53" s="68"/>
      <c r="C53" s="68"/>
      <c r="D53" s="68"/>
    </row>
    <row r="54" spans="2:4">
      <c r="B54" s="68"/>
      <c r="C54" s="68"/>
      <c r="D54" s="68"/>
    </row>
    <row r="55" spans="2:4">
      <c r="B55" s="68"/>
      <c r="C55" s="68"/>
      <c r="D55" s="68"/>
    </row>
    <row r="56" spans="2:4">
      <c r="B56" s="68"/>
      <c r="C56" s="68"/>
      <c r="D56" s="68"/>
    </row>
    <row r="57" spans="2:4">
      <c r="B57" s="68"/>
      <c r="C57" s="68"/>
      <c r="D57" s="68"/>
    </row>
    <row r="58" spans="2:4">
      <c r="B58" s="68"/>
      <c r="C58" s="68"/>
      <c r="D58" s="68"/>
    </row>
    <row r="59" spans="2:4">
      <c r="B59" s="68"/>
      <c r="C59" s="68"/>
      <c r="D59" s="68"/>
    </row>
    <row r="60" spans="2:4">
      <c r="B60" s="68"/>
      <c r="C60" s="68"/>
      <c r="D60" s="68"/>
    </row>
    <row r="61" spans="2:4">
      <c r="B61" s="68"/>
      <c r="C61" s="68"/>
      <c r="D61" s="68"/>
    </row>
    <row r="62" spans="2:4">
      <c r="B62" s="68"/>
      <c r="C62" s="68"/>
      <c r="D62" s="68"/>
    </row>
    <row r="63" spans="2:4">
      <c r="B63" s="68"/>
      <c r="C63" s="68"/>
      <c r="D63" s="68"/>
    </row>
    <row r="64" spans="2:4">
      <c r="B64" s="68"/>
      <c r="C64" s="68"/>
      <c r="D64" s="68"/>
    </row>
    <row r="65" spans="2:4">
      <c r="B65" s="68"/>
      <c r="C65" s="68"/>
      <c r="D65" s="68"/>
    </row>
    <row r="66" spans="2:4">
      <c r="B66" s="68"/>
      <c r="C66" s="68"/>
      <c r="D66" s="68"/>
    </row>
    <row r="67" spans="2:4">
      <c r="B67" s="68"/>
      <c r="C67" s="68"/>
      <c r="D67" s="68"/>
    </row>
    <row r="68" spans="2:4">
      <c r="B68" s="68"/>
      <c r="C68" s="68"/>
      <c r="D68" s="68"/>
    </row>
    <row r="69" spans="2:4">
      <c r="B69" s="68"/>
      <c r="C69" s="68"/>
      <c r="D69" s="68"/>
    </row>
    <row r="70" spans="2:4">
      <c r="B70" s="68"/>
      <c r="C70" s="68"/>
      <c r="D70" s="68"/>
    </row>
    <row r="71" spans="2:4">
      <c r="B71" s="68"/>
      <c r="C71" s="68"/>
      <c r="D71" s="68"/>
    </row>
    <row r="72" spans="2:4">
      <c r="B72" s="68"/>
      <c r="C72" s="68"/>
      <c r="D72" s="68"/>
    </row>
    <row r="73" spans="2:4">
      <c r="B73" s="68"/>
      <c r="C73" s="68"/>
      <c r="D73" s="68"/>
    </row>
    <row r="74" spans="2:4">
      <c r="B74" s="68"/>
      <c r="C74" s="68"/>
      <c r="D74" s="68"/>
    </row>
    <row r="75" spans="2:4">
      <c r="B75" s="68"/>
      <c r="C75" s="68"/>
      <c r="D75" s="68"/>
    </row>
    <row r="76" spans="2:4">
      <c r="B76" s="68"/>
      <c r="C76" s="68"/>
      <c r="D76" s="68"/>
    </row>
    <row r="77" spans="2:4">
      <c r="B77" s="68"/>
      <c r="C77" s="68"/>
      <c r="D77" s="68"/>
    </row>
    <row r="78" spans="2:4">
      <c r="B78" s="68"/>
      <c r="C78" s="68"/>
      <c r="D78" s="68"/>
    </row>
    <row r="79" spans="2:4">
      <c r="B79" s="68"/>
      <c r="C79" s="68"/>
      <c r="D79" s="68"/>
    </row>
    <row r="80" spans="2:4">
      <c r="B80" s="68"/>
      <c r="C80" s="68"/>
      <c r="D80" s="68"/>
    </row>
    <row r="81" spans="2:4">
      <c r="B81" s="68"/>
      <c r="C81" s="68"/>
      <c r="D81" s="68"/>
    </row>
    <row r="82" spans="2:4">
      <c r="B82" s="68"/>
      <c r="C82" s="68"/>
      <c r="D82" s="68"/>
    </row>
    <row r="83" spans="2:4">
      <c r="B83" s="68"/>
      <c r="C83" s="68"/>
      <c r="D83" s="68"/>
    </row>
    <row r="84" spans="2:4">
      <c r="B84" s="68"/>
      <c r="C84" s="68"/>
      <c r="D84" s="68"/>
    </row>
    <row r="85" spans="2:4">
      <c r="B85" s="68"/>
      <c r="C85" s="68"/>
      <c r="D85" s="68"/>
    </row>
    <row r="86" spans="2:4">
      <c r="B86" s="68"/>
      <c r="C86" s="68"/>
      <c r="D86" s="68"/>
    </row>
    <row r="87" spans="2:4">
      <c r="B87" s="68"/>
      <c r="C87" s="68"/>
      <c r="D87" s="68"/>
    </row>
    <row r="88" spans="2:4">
      <c r="B88" s="68"/>
      <c r="C88" s="68"/>
      <c r="D88" s="68"/>
    </row>
    <row r="89" spans="2:4">
      <c r="B89" s="68"/>
      <c r="C89" s="68"/>
      <c r="D89" s="68"/>
    </row>
    <row r="90" spans="2:4">
      <c r="B90" s="68"/>
      <c r="C90" s="68"/>
      <c r="D90" s="68"/>
    </row>
    <row r="91" spans="2:4">
      <c r="B91" s="68"/>
      <c r="C91" s="68"/>
      <c r="D91" s="68"/>
    </row>
    <row r="92" spans="2:4">
      <c r="B92" s="68"/>
      <c r="C92" s="68"/>
      <c r="D92" s="68"/>
    </row>
    <row r="93" spans="2:4">
      <c r="B93" s="68"/>
      <c r="C93" s="68"/>
      <c r="D93" s="68"/>
    </row>
    <row r="94" spans="2:4">
      <c r="B94" s="68"/>
      <c r="C94" s="68"/>
      <c r="D94" s="68"/>
    </row>
    <row r="95" spans="2:4">
      <c r="B95" s="68"/>
      <c r="C95" s="68"/>
      <c r="D95" s="68"/>
    </row>
    <row r="96" spans="2:4">
      <c r="B96" s="68"/>
      <c r="C96" s="68"/>
      <c r="D96" s="68"/>
    </row>
    <row r="97" spans="2:4">
      <c r="B97" s="68"/>
      <c r="C97" s="68"/>
      <c r="D97" s="68"/>
    </row>
    <row r="98" spans="2:4">
      <c r="B98" s="68"/>
      <c r="C98" s="68"/>
      <c r="D98" s="68"/>
    </row>
    <row r="99" spans="2:4">
      <c r="B99" s="68"/>
      <c r="C99" s="68"/>
      <c r="D99" s="68"/>
    </row>
    <row r="100" spans="2:4">
      <c r="B100" s="68"/>
      <c r="C100" s="68"/>
      <c r="D100" s="68"/>
    </row>
    <row r="101" spans="2:4">
      <c r="B101" s="68"/>
      <c r="C101" s="68"/>
      <c r="D101" s="68"/>
    </row>
    <row r="102" spans="2:4">
      <c r="B102" s="68"/>
      <c r="C102" s="68"/>
      <c r="D102" s="68"/>
    </row>
    <row r="103" spans="2:4">
      <c r="B103" s="68"/>
      <c r="C103" s="68"/>
      <c r="D103" s="68"/>
    </row>
    <row r="104" spans="2:4">
      <c r="B104" s="68"/>
      <c r="C104" s="68"/>
      <c r="D104" s="68"/>
    </row>
    <row r="105" spans="2:4">
      <c r="B105" s="68"/>
      <c r="C105" s="68"/>
      <c r="D105" s="68"/>
    </row>
    <row r="106" spans="2:4">
      <c r="B106" s="68"/>
      <c r="C106" s="68"/>
      <c r="D106" s="68"/>
    </row>
    <row r="107" spans="2:4">
      <c r="B107" s="68"/>
      <c r="C107" s="68"/>
      <c r="D107" s="68"/>
    </row>
    <row r="108" spans="2:4">
      <c r="B108" s="68"/>
      <c r="C108" s="68"/>
      <c r="D108" s="68"/>
    </row>
    <row r="109" spans="2:4">
      <c r="B109" s="68"/>
      <c r="C109" s="68"/>
      <c r="D109" s="68"/>
    </row>
    <row r="110" spans="2:4">
      <c r="B110" s="100"/>
      <c r="C110" s="99"/>
      <c r="D110" s="99"/>
    </row>
    <row r="111" spans="2:4">
      <c r="B111" s="100"/>
      <c r="C111" s="99"/>
      <c r="D111" s="99"/>
    </row>
    <row r="112" spans="2:4">
      <c r="B112" s="100"/>
      <c r="C112" s="99"/>
      <c r="D112" s="99"/>
    </row>
    <row r="113" spans="2:4">
      <c r="B113" s="100"/>
      <c r="C113" s="99"/>
      <c r="D113" s="99"/>
    </row>
    <row r="114" spans="2:4">
      <c r="B114" s="100"/>
      <c r="C114" s="99"/>
      <c r="D114" s="99"/>
    </row>
    <row r="115" spans="2:4">
      <c r="B115" s="100"/>
      <c r="C115" s="99"/>
      <c r="D115" s="99"/>
    </row>
    <row r="116" spans="2:4">
      <c r="B116" s="100"/>
      <c r="C116" s="99"/>
      <c r="D116" s="99"/>
    </row>
    <row r="117" spans="2:4">
      <c r="B117" s="100"/>
      <c r="C117" s="99"/>
      <c r="D117" s="99"/>
    </row>
    <row r="118" spans="2:4">
      <c r="B118" s="100"/>
      <c r="C118" s="99"/>
      <c r="D118" s="99"/>
    </row>
    <row r="119" spans="2:4">
      <c r="B119" s="100"/>
      <c r="C119" s="99"/>
      <c r="D119" s="99"/>
    </row>
    <row r="120" spans="2:4">
      <c r="B120" s="100"/>
      <c r="C120" s="99"/>
      <c r="D120" s="99"/>
    </row>
    <row r="121" spans="2:4">
      <c r="B121" s="100"/>
      <c r="C121" s="99"/>
      <c r="D121" s="99"/>
    </row>
    <row r="122" spans="2:4">
      <c r="B122" s="100"/>
      <c r="C122" s="99"/>
      <c r="D122" s="99"/>
    </row>
    <row r="123" spans="2:4">
      <c r="B123" s="100"/>
      <c r="C123" s="99"/>
      <c r="D123" s="99"/>
    </row>
    <row r="124" spans="2:4">
      <c r="B124" s="100"/>
      <c r="C124" s="99"/>
      <c r="D124" s="99"/>
    </row>
    <row r="125" spans="2:4">
      <c r="B125" s="100"/>
      <c r="C125" s="99"/>
      <c r="D125" s="99"/>
    </row>
    <row r="126" spans="2:4">
      <c r="B126" s="100"/>
      <c r="C126" s="99"/>
      <c r="D126" s="99"/>
    </row>
    <row r="127" spans="2:4">
      <c r="B127" s="100"/>
      <c r="C127" s="99"/>
      <c r="D127" s="99"/>
    </row>
    <row r="128" spans="2:4">
      <c r="B128" s="100"/>
      <c r="C128" s="99"/>
      <c r="D128" s="99"/>
    </row>
    <row r="129" spans="2:4">
      <c r="B129" s="100"/>
      <c r="C129" s="99"/>
      <c r="D129" s="99"/>
    </row>
    <row r="130" spans="2:4">
      <c r="B130" s="100"/>
      <c r="C130" s="99"/>
      <c r="D130" s="99"/>
    </row>
    <row r="131" spans="2:4">
      <c r="B131" s="100"/>
      <c r="C131" s="99"/>
      <c r="D131" s="99"/>
    </row>
    <row r="132" spans="2:4">
      <c r="B132" s="100"/>
      <c r="C132" s="99"/>
      <c r="D132" s="99"/>
    </row>
    <row r="133" spans="2:4">
      <c r="B133" s="100"/>
      <c r="C133" s="99"/>
      <c r="D133" s="99"/>
    </row>
    <row r="134" spans="2:4">
      <c r="B134" s="100"/>
      <c r="C134" s="99"/>
      <c r="D134" s="99"/>
    </row>
    <row r="135" spans="2:4">
      <c r="B135" s="100"/>
      <c r="C135" s="99"/>
      <c r="D135" s="99"/>
    </row>
    <row r="136" spans="2:4">
      <c r="B136" s="100"/>
      <c r="C136" s="99"/>
      <c r="D136" s="99"/>
    </row>
    <row r="137" spans="2:4">
      <c r="B137" s="100"/>
      <c r="C137" s="99"/>
      <c r="D137" s="99"/>
    </row>
    <row r="138" spans="2:4">
      <c r="B138" s="100"/>
      <c r="C138" s="99"/>
      <c r="D138" s="99"/>
    </row>
    <row r="139" spans="2:4">
      <c r="B139" s="100"/>
      <c r="C139" s="99"/>
      <c r="D139" s="99"/>
    </row>
    <row r="140" spans="2:4">
      <c r="B140" s="100"/>
      <c r="C140" s="99"/>
      <c r="D140" s="99"/>
    </row>
    <row r="141" spans="2:4">
      <c r="B141" s="100"/>
      <c r="C141" s="99"/>
      <c r="D141" s="99"/>
    </row>
    <row r="142" spans="2:4">
      <c r="B142" s="100"/>
      <c r="C142" s="99"/>
      <c r="D142" s="99"/>
    </row>
    <row r="143" spans="2:4">
      <c r="B143" s="100"/>
      <c r="C143" s="99"/>
      <c r="D143" s="99"/>
    </row>
    <row r="144" spans="2:4">
      <c r="B144" s="100"/>
      <c r="C144" s="99"/>
      <c r="D144" s="99"/>
    </row>
    <row r="145" spans="2:4">
      <c r="B145" s="100"/>
      <c r="C145" s="99"/>
      <c r="D145" s="99"/>
    </row>
    <row r="146" spans="2:4">
      <c r="B146" s="100"/>
      <c r="C146" s="99"/>
      <c r="D146" s="99"/>
    </row>
    <row r="147" spans="2:4">
      <c r="B147" s="100"/>
      <c r="C147" s="99"/>
      <c r="D147" s="99"/>
    </row>
    <row r="148" spans="2:4">
      <c r="B148" s="100"/>
      <c r="C148" s="99"/>
      <c r="D148" s="99"/>
    </row>
    <row r="149" spans="2:4">
      <c r="B149" s="100"/>
      <c r="C149" s="99"/>
      <c r="D149" s="99"/>
    </row>
    <row r="150" spans="2:4">
      <c r="B150" s="100"/>
      <c r="C150" s="99"/>
      <c r="D150" s="99"/>
    </row>
    <row r="151" spans="2:4">
      <c r="B151" s="100"/>
      <c r="C151" s="99"/>
      <c r="D151" s="99"/>
    </row>
    <row r="152" spans="2:4">
      <c r="B152" s="100"/>
      <c r="C152" s="99"/>
      <c r="D152" s="99"/>
    </row>
    <row r="153" spans="2:4">
      <c r="B153" s="100"/>
      <c r="C153" s="99"/>
      <c r="D153" s="99"/>
    </row>
    <row r="154" spans="2:4">
      <c r="B154" s="100"/>
      <c r="C154" s="99"/>
      <c r="D154" s="99"/>
    </row>
    <row r="155" spans="2:4">
      <c r="B155" s="100"/>
      <c r="C155" s="99"/>
      <c r="D155" s="99"/>
    </row>
    <row r="156" spans="2:4">
      <c r="B156" s="100"/>
      <c r="C156" s="99"/>
      <c r="D156" s="99"/>
    </row>
    <row r="157" spans="2:4">
      <c r="B157" s="100"/>
      <c r="C157" s="99"/>
      <c r="D157" s="99"/>
    </row>
    <row r="158" spans="2:4">
      <c r="B158" s="100"/>
      <c r="C158" s="99"/>
      <c r="D158" s="99"/>
    </row>
    <row r="159" spans="2:4">
      <c r="B159" s="100"/>
      <c r="C159" s="99"/>
      <c r="D159" s="99"/>
    </row>
    <row r="160" spans="2:4">
      <c r="B160" s="100"/>
      <c r="C160" s="99"/>
      <c r="D160" s="99"/>
    </row>
    <row r="161" spans="2:4">
      <c r="B161" s="100"/>
      <c r="C161" s="99"/>
      <c r="D161" s="99"/>
    </row>
    <row r="162" spans="2:4">
      <c r="B162" s="100"/>
      <c r="C162" s="99"/>
      <c r="D162" s="99"/>
    </row>
    <row r="163" spans="2:4">
      <c r="B163" s="100"/>
      <c r="C163" s="99"/>
      <c r="D163" s="99"/>
    </row>
    <row r="164" spans="2:4">
      <c r="B164" s="100"/>
      <c r="C164" s="99"/>
      <c r="D164" s="99"/>
    </row>
    <row r="165" spans="2:4">
      <c r="B165" s="100"/>
      <c r="C165" s="99"/>
      <c r="D165" s="99"/>
    </row>
    <row r="166" spans="2:4">
      <c r="B166" s="100"/>
      <c r="C166" s="99"/>
      <c r="D166" s="99"/>
    </row>
    <row r="167" spans="2:4">
      <c r="B167" s="100"/>
      <c r="C167" s="99"/>
      <c r="D167" s="99"/>
    </row>
    <row r="168" spans="2:4">
      <c r="B168" s="100"/>
      <c r="C168" s="99"/>
      <c r="D168" s="99"/>
    </row>
    <row r="169" spans="2:4">
      <c r="B169" s="100"/>
      <c r="C169" s="99"/>
      <c r="D169" s="99"/>
    </row>
    <row r="170" spans="2:4">
      <c r="B170" s="100"/>
      <c r="C170" s="99"/>
      <c r="D170" s="99"/>
    </row>
    <row r="171" spans="2:4">
      <c r="B171" s="100"/>
      <c r="C171" s="99"/>
      <c r="D171" s="99"/>
    </row>
    <row r="172" spans="2:4">
      <c r="B172" s="100"/>
      <c r="C172" s="99"/>
      <c r="D172" s="99"/>
    </row>
    <row r="173" spans="2:4">
      <c r="B173" s="100"/>
      <c r="C173" s="99"/>
      <c r="D173" s="99"/>
    </row>
    <row r="174" spans="2:4">
      <c r="B174" s="100"/>
      <c r="C174" s="99"/>
      <c r="D174" s="99"/>
    </row>
    <row r="175" spans="2:4">
      <c r="B175" s="100"/>
      <c r="C175" s="99"/>
      <c r="D175" s="99"/>
    </row>
    <row r="176" spans="2:4">
      <c r="B176" s="100"/>
      <c r="C176" s="99"/>
      <c r="D176" s="99"/>
    </row>
    <row r="177" spans="2:4">
      <c r="B177" s="100"/>
      <c r="C177" s="99"/>
      <c r="D177" s="99"/>
    </row>
    <row r="178" spans="2:4">
      <c r="B178" s="100"/>
      <c r="C178" s="99"/>
      <c r="D178" s="99"/>
    </row>
    <row r="179" spans="2:4">
      <c r="B179" s="100"/>
      <c r="C179" s="99"/>
      <c r="D179" s="99"/>
    </row>
    <row r="180" spans="2:4">
      <c r="B180" s="100"/>
      <c r="C180" s="99"/>
      <c r="D180" s="99"/>
    </row>
    <row r="181" spans="2:4">
      <c r="B181" s="100"/>
      <c r="C181" s="99"/>
      <c r="D181" s="99"/>
    </row>
    <row r="182" spans="2:4">
      <c r="B182" s="100"/>
      <c r="C182" s="99"/>
      <c r="D182" s="99"/>
    </row>
    <row r="183" spans="2:4">
      <c r="B183" s="100"/>
      <c r="C183" s="99"/>
      <c r="D183" s="99"/>
    </row>
    <row r="184" spans="2:4">
      <c r="B184" s="100"/>
      <c r="C184" s="99"/>
      <c r="D184" s="99"/>
    </row>
    <row r="185" spans="2:4">
      <c r="B185" s="100"/>
      <c r="C185" s="99"/>
      <c r="D185" s="99"/>
    </row>
    <row r="186" spans="2:4">
      <c r="B186" s="100"/>
      <c r="C186" s="99"/>
      <c r="D186" s="99"/>
    </row>
    <row r="187" spans="2:4">
      <c r="B187" s="100"/>
      <c r="C187" s="99"/>
      <c r="D187" s="99"/>
    </row>
    <row r="188" spans="2:4">
      <c r="B188" s="100"/>
      <c r="C188" s="99"/>
      <c r="D188" s="99"/>
    </row>
    <row r="189" spans="2:4">
      <c r="B189" s="100"/>
      <c r="C189" s="99"/>
      <c r="D189" s="99"/>
    </row>
    <row r="190" spans="2:4">
      <c r="B190" s="100"/>
      <c r="C190" s="99"/>
      <c r="D190" s="99"/>
    </row>
    <row r="191" spans="2:4">
      <c r="B191" s="100"/>
      <c r="C191" s="99"/>
      <c r="D191" s="99"/>
    </row>
    <row r="192" spans="2:4">
      <c r="B192" s="100"/>
      <c r="C192" s="99"/>
      <c r="D192" s="99"/>
    </row>
    <row r="193" spans="2:4">
      <c r="B193" s="100"/>
      <c r="C193" s="99"/>
      <c r="D193" s="99"/>
    </row>
    <row r="194" spans="2:4">
      <c r="B194" s="100"/>
      <c r="C194" s="99"/>
      <c r="D194" s="99"/>
    </row>
    <row r="195" spans="2:4">
      <c r="B195" s="100"/>
      <c r="C195" s="99"/>
      <c r="D195" s="99"/>
    </row>
    <row r="196" spans="2:4">
      <c r="B196" s="100"/>
      <c r="C196" s="99"/>
      <c r="D196" s="99"/>
    </row>
    <row r="197" spans="2:4">
      <c r="B197" s="100"/>
      <c r="C197" s="99"/>
      <c r="D197" s="99"/>
    </row>
    <row r="198" spans="2:4">
      <c r="B198" s="100"/>
      <c r="C198" s="99"/>
      <c r="D198" s="99"/>
    </row>
    <row r="199" spans="2:4">
      <c r="B199" s="100"/>
      <c r="C199" s="99"/>
      <c r="D199" s="99"/>
    </row>
    <row r="200" spans="2:4">
      <c r="B200" s="100"/>
      <c r="C200" s="99"/>
      <c r="D200" s="99"/>
    </row>
    <row r="201" spans="2:4">
      <c r="B201" s="100"/>
      <c r="C201" s="99"/>
      <c r="D201" s="99"/>
    </row>
    <row r="202" spans="2:4">
      <c r="B202" s="100"/>
      <c r="C202" s="99"/>
      <c r="D202" s="99"/>
    </row>
    <row r="203" spans="2:4">
      <c r="B203" s="100"/>
      <c r="C203" s="99"/>
      <c r="D203" s="99"/>
    </row>
    <row r="204" spans="2:4">
      <c r="B204" s="100"/>
      <c r="C204" s="99"/>
      <c r="D204" s="99"/>
    </row>
    <row r="205" spans="2:4">
      <c r="B205" s="100"/>
      <c r="C205" s="99"/>
      <c r="D205" s="99"/>
    </row>
    <row r="206" spans="2:4">
      <c r="B206" s="100"/>
      <c r="C206" s="99"/>
      <c r="D206" s="99"/>
    </row>
    <row r="207" spans="2:4">
      <c r="B207" s="100"/>
      <c r="C207" s="99"/>
      <c r="D207" s="99"/>
    </row>
    <row r="208" spans="2:4">
      <c r="B208" s="100"/>
      <c r="C208" s="99"/>
      <c r="D208" s="99"/>
    </row>
    <row r="209" spans="2:4">
      <c r="B209" s="100"/>
      <c r="C209" s="99"/>
      <c r="D209" s="99"/>
    </row>
    <row r="210" spans="2:4">
      <c r="B210" s="100"/>
      <c r="C210" s="99"/>
      <c r="D210" s="99"/>
    </row>
    <row r="211" spans="2:4">
      <c r="B211" s="100"/>
      <c r="C211" s="99"/>
      <c r="D211" s="99"/>
    </row>
    <row r="212" spans="2:4">
      <c r="B212" s="100"/>
      <c r="C212" s="99"/>
      <c r="D212" s="99"/>
    </row>
    <row r="213" spans="2:4">
      <c r="B213" s="100"/>
      <c r="C213" s="99"/>
      <c r="D213" s="99"/>
    </row>
    <row r="214" spans="2:4">
      <c r="B214" s="100"/>
      <c r="C214" s="99"/>
      <c r="D214" s="99"/>
    </row>
    <row r="215" spans="2:4">
      <c r="B215" s="100"/>
      <c r="C215" s="99"/>
      <c r="D215" s="99"/>
    </row>
    <row r="216" spans="2:4">
      <c r="B216" s="100"/>
      <c r="C216" s="99"/>
      <c r="D216" s="99"/>
    </row>
    <row r="217" spans="2:4">
      <c r="B217" s="100"/>
      <c r="C217" s="99"/>
      <c r="D217" s="99"/>
    </row>
    <row r="218" spans="2:4">
      <c r="B218" s="100"/>
      <c r="C218" s="99"/>
      <c r="D218" s="99"/>
    </row>
    <row r="219" spans="2:4">
      <c r="B219" s="100"/>
      <c r="C219" s="99"/>
      <c r="D219" s="99"/>
    </row>
    <row r="220" spans="2:4">
      <c r="B220" s="100"/>
      <c r="C220" s="99"/>
      <c r="D220" s="99"/>
    </row>
    <row r="221" spans="2:4">
      <c r="B221" s="100"/>
      <c r="C221" s="99"/>
      <c r="D221" s="99"/>
    </row>
    <row r="222" spans="2:4">
      <c r="B222" s="100"/>
      <c r="C222" s="99"/>
      <c r="D222" s="99"/>
    </row>
    <row r="223" spans="2:4">
      <c r="B223" s="100"/>
      <c r="C223" s="99"/>
      <c r="D223" s="99"/>
    </row>
    <row r="224" spans="2:4">
      <c r="B224" s="100"/>
      <c r="C224" s="99"/>
      <c r="D224" s="99"/>
    </row>
    <row r="225" spans="2:4">
      <c r="B225" s="100"/>
      <c r="C225" s="99"/>
      <c r="D225" s="99"/>
    </row>
    <row r="226" spans="2:4">
      <c r="B226" s="100"/>
      <c r="C226" s="99"/>
      <c r="D226" s="99"/>
    </row>
    <row r="227" spans="2:4">
      <c r="B227" s="100"/>
      <c r="C227" s="99"/>
      <c r="D227" s="99"/>
    </row>
    <row r="228" spans="2:4">
      <c r="B228" s="100"/>
      <c r="C228" s="99"/>
      <c r="D228" s="99"/>
    </row>
    <row r="229" spans="2:4">
      <c r="B229" s="100"/>
      <c r="C229" s="99"/>
      <c r="D229" s="99"/>
    </row>
    <row r="230" spans="2:4">
      <c r="B230" s="100"/>
      <c r="C230" s="99"/>
      <c r="D230" s="99"/>
    </row>
    <row r="231" spans="2:4">
      <c r="B231" s="100"/>
      <c r="C231" s="99"/>
      <c r="D231" s="99"/>
    </row>
    <row r="232" spans="2:4">
      <c r="B232" s="100"/>
      <c r="C232" s="99"/>
      <c r="D232" s="99"/>
    </row>
    <row r="233" spans="2:4">
      <c r="B233" s="100"/>
      <c r="C233" s="99"/>
      <c r="D233" s="99"/>
    </row>
    <row r="234" spans="2:4">
      <c r="B234" s="100"/>
      <c r="C234" s="99"/>
      <c r="D234" s="99"/>
    </row>
    <row r="235" spans="2:4">
      <c r="B235" s="100"/>
      <c r="C235" s="99"/>
      <c r="D235" s="99"/>
    </row>
    <row r="236" spans="2:4">
      <c r="B236" s="100"/>
      <c r="C236" s="99"/>
      <c r="D236" s="99"/>
    </row>
    <row r="237" spans="2:4">
      <c r="B237" s="100"/>
      <c r="C237" s="99"/>
      <c r="D237" s="99"/>
    </row>
    <row r="238" spans="2:4">
      <c r="B238" s="100"/>
      <c r="C238" s="99"/>
      <c r="D238" s="99"/>
    </row>
    <row r="239" spans="2:4">
      <c r="B239" s="100"/>
      <c r="C239" s="99"/>
      <c r="D239" s="99"/>
    </row>
    <row r="240" spans="2:4">
      <c r="B240" s="100"/>
      <c r="C240" s="99"/>
      <c r="D240" s="99"/>
    </row>
    <row r="241" spans="2:4">
      <c r="B241" s="100"/>
      <c r="C241" s="99"/>
      <c r="D241" s="99"/>
    </row>
    <row r="242" spans="2:4">
      <c r="B242" s="100"/>
      <c r="C242" s="99"/>
      <c r="D242" s="99"/>
    </row>
    <row r="243" spans="2:4">
      <c r="B243" s="100"/>
      <c r="C243" s="99"/>
      <c r="D243" s="99"/>
    </row>
    <row r="244" spans="2:4">
      <c r="B244" s="100"/>
      <c r="C244" s="99"/>
      <c r="D244" s="99"/>
    </row>
    <row r="245" spans="2:4">
      <c r="B245" s="100"/>
      <c r="C245" s="99"/>
      <c r="D245" s="99"/>
    </row>
    <row r="246" spans="2:4">
      <c r="B246" s="100"/>
      <c r="C246" s="99"/>
      <c r="D246" s="99"/>
    </row>
    <row r="247" spans="2:4">
      <c r="B247" s="100"/>
      <c r="C247" s="99"/>
      <c r="D247" s="99"/>
    </row>
    <row r="248" spans="2:4">
      <c r="B248" s="100"/>
      <c r="C248" s="99"/>
      <c r="D248" s="99"/>
    </row>
    <row r="249" spans="2:4">
      <c r="B249" s="100"/>
      <c r="C249" s="99"/>
      <c r="D249" s="99"/>
    </row>
    <row r="250" spans="2:4">
      <c r="B250" s="100"/>
      <c r="C250" s="99"/>
      <c r="D250" s="99"/>
    </row>
    <row r="251" spans="2:4">
      <c r="B251" s="100"/>
      <c r="C251" s="99"/>
      <c r="D251" s="99"/>
    </row>
    <row r="252" spans="2:4">
      <c r="B252" s="100"/>
      <c r="C252" s="99"/>
      <c r="D252" s="99"/>
    </row>
    <row r="253" spans="2:4">
      <c r="B253" s="100"/>
      <c r="C253" s="99"/>
      <c r="D253" s="99"/>
    </row>
    <row r="254" spans="2:4">
      <c r="B254" s="100"/>
      <c r="C254" s="99"/>
      <c r="D254" s="99"/>
    </row>
    <row r="255" spans="2:4">
      <c r="B255" s="100"/>
      <c r="C255" s="99"/>
      <c r="D255" s="99"/>
    </row>
    <row r="256" spans="2:4">
      <c r="B256" s="100"/>
      <c r="C256" s="99"/>
      <c r="D256" s="99"/>
    </row>
    <row r="257" spans="2:4">
      <c r="B257" s="100"/>
      <c r="C257" s="99"/>
      <c r="D257" s="99"/>
    </row>
    <row r="258" spans="2:4">
      <c r="B258" s="100"/>
      <c r="C258" s="99"/>
      <c r="D258" s="99"/>
    </row>
    <row r="259" spans="2:4">
      <c r="B259" s="100"/>
      <c r="C259" s="99"/>
      <c r="D259" s="99"/>
    </row>
    <row r="260" spans="2:4">
      <c r="B260" s="100"/>
      <c r="C260" s="99"/>
      <c r="D260" s="99"/>
    </row>
    <row r="261" spans="2:4">
      <c r="B261" s="100"/>
      <c r="C261" s="99"/>
      <c r="D261" s="99"/>
    </row>
    <row r="262" spans="2:4">
      <c r="B262" s="100"/>
      <c r="C262" s="99"/>
      <c r="D262" s="99"/>
    </row>
    <row r="263" spans="2:4">
      <c r="B263" s="100"/>
      <c r="C263" s="99"/>
      <c r="D263" s="99"/>
    </row>
    <row r="264" spans="2:4">
      <c r="B264" s="100"/>
      <c r="C264" s="99"/>
      <c r="D264" s="99"/>
    </row>
    <row r="265" spans="2:4">
      <c r="B265" s="100"/>
      <c r="C265" s="99"/>
      <c r="D265" s="99"/>
    </row>
    <row r="266" spans="2:4">
      <c r="B266" s="100"/>
      <c r="C266" s="99"/>
      <c r="D266" s="99"/>
    </row>
    <row r="267" spans="2:4">
      <c r="B267" s="100"/>
      <c r="C267" s="99"/>
      <c r="D267" s="99"/>
    </row>
    <row r="268" spans="2:4">
      <c r="B268" s="100"/>
      <c r="C268" s="99"/>
      <c r="D268" s="99"/>
    </row>
    <row r="269" spans="2:4">
      <c r="B269" s="100"/>
      <c r="C269" s="99"/>
      <c r="D269" s="99"/>
    </row>
    <row r="270" spans="2:4">
      <c r="B270" s="100"/>
      <c r="C270" s="99"/>
      <c r="D270" s="99"/>
    </row>
    <row r="271" spans="2:4">
      <c r="B271" s="100"/>
      <c r="C271" s="99"/>
      <c r="D271" s="99"/>
    </row>
    <row r="272" spans="2:4">
      <c r="B272" s="100"/>
      <c r="C272" s="99"/>
      <c r="D272" s="99"/>
    </row>
    <row r="273" spans="2:4">
      <c r="B273" s="100"/>
      <c r="C273" s="99"/>
      <c r="D273" s="99"/>
    </row>
    <row r="274" spans="2:4">
      <c r="B274" s="100"/>
      <c r="C274" s="99"/>
      <c r="D274" s="99"/>
    </row>
    <row r="275" spans="2:4">
      <c r="B275" s="100"/>
      <c r="C275" s="99"/>
      <c r="D275" s="99"/>
    </row>
    <row r="276" spans="2:4">
      <c r="B276" s="100"/>
      <c r="C276" s="99"/>
      <c r="D276" s="99"/>
    </row>
    <row r="277" spans="2:4">
      <c r="B277" s="100"/>
      <c r="C277" s="99"/>
      <c r="D277" s="99"/>
    </row>
    <row r="278" spans="2:4">
      <c r="B278" s="100"/>
      <c r="C278" s="99"/>
      <c r="D278" s="99"/>
    </row>
    <row r="279" spans="2:4">
      <c r="B279" s="100"/>
      <c r="C279" s="99"/>
      <c r="D279" s="99"/>
    </row>
    <row r="280" spans="2:4">
      <c r="B280" s="100"/>
      <c r="C280" s="99"/>
      <c r="D280" s="99"/>
    </row>
    <row r="281" spans="2:4">
      <c r="B281" s="100"/>
      <c r="C281" s="99"/>
      <c r="D281" s="99"/>
    </row>
    <row r="282" spans="2:4">
      <c r="B282" s="100"/>
      <c r="C282" s="99"/>
      <c r="D282" s="99"/>
    </row>
    <row r="283" spans="2:4">
      <c r="B283" s="100"/>
      <c r="C283" s="99"/>
      <c r="D283" s="99"/>
    </row>
    <row r="284" spans="2:4">
      <c r="B284" s="100"/>
      <c r="C284" s="99"/>
      <c r="D284" s="99"/>
    </row>
    <row r="285" spans="2:4">
      <c r="B285" s="100"/>
      <c r="C285" s="99"/>
      <c r="D285" s="99"/>
    </row>
    <row r="286" spans="2:4">
      <c r="B286" s="100"/>
      <c r="C286" s="99"/>
      <c r="D286" s="99"/>
    </row>
    <row r="287" spans="2:4">
      <c r="B287" s="100"/>
      <c r="C287" s="99"/>
      <c r="D287" s="99"/>
    </row>
    <row r="288" spans="2:4">
      <c r="B288" s="100"/>
      <c r="C288" s="99"/>
      <c r="D288" s="99"/>
    </row>
    <row r="289" spans="2:4">
      <c r="B289" s="100"/>
      <c r="C289" s="99"/>
      <c r="D289" s="99"/>
    </row>
    <row r="290" spans="2:4">
      <c r="B290" s="100"/>
      <c r="C290" s="99"/>
      <c r="D290" s="99"/>
    </row>
    <row r="291" spans="2:4">
      <c r="B291" s="100"/>
      <c r="C291" s="99"/>
      <c r="D291" s="99"/>
    </row>
    <row r="292" spans="2:4">
      <c r="B292" s="100"/>
      <c r="C292" s="99"/>
      <c r="D292" s="99"/>
    </row>
    <row r="293" spans="2:4">
      <c r="B293" s="100"/>
      <c r="C293" s="99"/>
      <c r="D293" s="99"/>
    </row>
    <row r="294" spans="2:4">
      <c r="B294" s="100"/>
      <c r="C294" s="99"/>
      <c r="D294" s="99"/>
    </row>
    <row r="295" spans="2:4">
      <c r="B295" s="100"/>
      <c r="C295" s="99"/>
      <c r="D295" s="99"/>
    </row>
    <row r="296" spans="2:4">
      <c r="B296" s="100"/>
      <c r="C296" s="99"/>
      <c r="D296" s="99"/>
    </row>
    <row r="297" spans="2:4">
      <c r="B297" s="100"/>
      <c r="C297" s="99"/>
      <c r="D297" s="99"/>
    </row>
    <row r="298" spans="2:4">
      <c r="B298" s="100"/>
      <c r="C298" s="99"/>
      <c r="D298" s="99"/>
    </row>
    <row r="299" spans="2:4">
      <c r="B299" s="100"/>
      <c r="C299" s="99"/>
      <c r="D299" s="99"/>
    </row>
    <row r="300" spans="2:4">
      <c r="B300" s="100"/>
      <c r="C300" s="99"/>
      <c r="D300" s="99"/>
    </row>
    <row r="301" spans="2:4">
      <c r="B301" s="100"/>
      <c r="C301" s="99"/>
      <c r="D301" s="99"/>
    </row>
    <row r="302" spans="2:4">
      <c r="B302" s="100"/>
      <c r="C302" s="99"/>
      <c r="D302" s="99"/>
    </row>
    <row r="303" spans="2:4">
      <c r="B303" s="100"/>
      <c r="C303" s="99"/>
      <c r="D303" s="99"/>
    </row>
    <row r="304" spans="2:4">
      <c r="B304" s="100"/>
      <c r="C304" s="99"/>
      <c r="D304" s="99"/>
    </row>
    <row r="305" spans="2:4">
      <c r="B305" s="100"/>
      <c r="C305" s="99"/>
      <c r="D305" s="99"/>
    </row>
    <row r="306" spans="2:4">
      <c r="B306" s="100"/>
      <c r="C306" s="99"/>
      <c r="D306" s="99"/>
    </row>
    <row r="307" spans="2:4">
      <c r="B307" s="100"/>
      <c r="C307" s="99"/>
      <c r="D307" s="99"/>
    </row>
    <row r="308" spans="2:4">
      <c r="B308" s="100"/>
      <c r="C308" s="99"/>
      <c r="D308" s="99"/>
    </row>
    <row r="309" spans="2:4">
      <c r="B309" s="100"/>
      <c r="C309" s="99"/>
      <c r="D309" s="99"/>
    </row>
    <row r="310" spans="2:4">
      <c r="B310" s="100"/>
      <c r="C310" s="99"/>
      <c r="D310" s="99"/>
    </row>
    <row r="311" spans="2:4">
      <c r="B311" s="100"/>
      <c r="C311" s="99"/>
      <c r="D311" s="99"/>
    </row>
    <row r="312" spans="2:4">
      <c r="B312" s="100"/>
      <c r="C312" s="99"/>
      <c r="D312" s="99"/>
    </row>
    <row r="313" spans="2:4">
      <c r="B313" s="100"/>
      <c r="C313" s="99"/>
      <c r="D313" s="99"/>
    </row>
    <row r="314" spans="2:4">
      <c r="B314" s="100"/>
      <c r="C314" s="99"/>
      <c r="D314" s="99"/>
    </row>
    <row r="315" spans="2:4">
      <c r="B315" s="100"/>
      <c r="C315" s="99"/>
      <c r="D315" s="99"/>
    </row>
    <row r="316" spans="2:4">
      <c r="B316" s="100"/>
      <c r="C316" s="99"/>
      <c r="D316" s="99"/>
    </row>
    <row r="317" spans="2:4">
      <c r="B317" s="100"/>
      <c r="C317" s="99"/>
      <c r="D317" s="99"/>
    </row>
    <row r="318" spans="2:4">
      <c r="B318" s="100"/>
      <c r="C318" s="99"/>
      <c r="D318" s="99"/>
    </row>
    <row r="319" spans="2:4">
      <c r="B319" s="100"/>
      <c r="C319" s="99"/>
      <c r="D319" s="99"/>
    </row>
    <row r="320" spans="2:4">
      <c r="B320" s="100"/>
      <c r="C320" s="99"/>
      <c r="D320" s="99"/>
    </row>
    <row r="321" spans="2:4">
      <c r="B321" s="100"/>
      <c r="C321" s="99"/>
      <c r="D321" s="99"/>
    </row>
    <row r="322" spans="2:4">
      <c r="B322" s="100"/>
      <c r="C322" s="99"/>
      <c r="D322" s="99"/>
    </row>
    <row r="323" spans="2:4">
      <c r="B323" s="100"/>
      <c r="C323" s="99"/>
      <c r="D323" s="99"/>
    </row>
    <row r="324" spans="2:4">
      <c r="B324" s="100"/>
      <c r="C324" s="99"/>
      <c r="D324" s="99"/>
    </row>
    <row r="325" spans="2:4">
      <c r="B325" s="100"/>
      <c r="C325" s="99"/>
      <c r="D325" s="99"/>
    </row>
    <row r="326" spans="2:4">
      <c r="B326" s="100"/>
      <c r="C326" s="99"/>
      <c r="D326" s="99"/>
    </row>
    <row r="327" spans="2:4">
      <c r="B327" s="100"/>
      <c r="C327" s="99"/>
      <c r="D327" s="99"/>
    </row>
    <row r="328" spans="2:4">
      <c r="B328" s="100"/>
      <c r="C328" s="99"/>
      <c r="D328" s="99"/>
    </row>
    <row r="329" spans="2:4">
      <c r="B329" s="100"/>
      <c r="C329" s="99"/>
      <c r="D329" s="99"/>
    </row>
    <row r="330" spans="2:4">
      <c r="B330" s="100"/>
      <c r="C330" s="99"/>
      <c r="D330" s="99"/>
    </row>
    <row r="331" spans="2:4">
      <c r="B331" s="100"/>
      <c r="C331" s="99"/>
      <c r="D331" s="99"/>
    </row>
    <row r="332" spans="2:4">
      <c r="B332" s="100"/>
      <c r="C332" s="99"/>
      <c r="D332" s="99"/>
    </row>
    <row r="333" spans="2:4">
      <c r="B333" s="100"/>
      <c r="C333" s="99"/>
      <c r="D333" s="99"/>
    </row>
    <row r="334" spans="2:4">
      <c r="B334" s="100"/>
      <c r="C334" s="99"/>
      <c r="D334" s="99"/>
    </row>
    <row r="335" spans="2:4">
      <c r="B335" s="100"/>
      <c r="C335" s="99"/>
      <c r="D335" s="99"/>
    </row>
    <row r="336" spans="2:4">
      <c r="B336" s="100"/>
      <c r="C336" s="99"/>
      <c r="D336" s="99"/>
    </row>
    <row r="337" spans="2:4">
      <c r="B337" s="100"/>
      <c r="C337" s="99"/>
      <c r="D337" s="99"/>
    </row>
    <row r="338" spans="2:4">
      <c r="B338" s="100"/>
      <c r="C338" s="99"/>
      <c r="D338" s="99"/>
    </row>
    <row r="339" spans="2:4">
      <c r="B339" s="100"/>
      <c r="C339" s="99"/>
      <c r="D339" s="99"/>
    </row>
    <row r="340" spans="2:4">
      <c r="B340" s="100"/>
      <c r="C340" s="99"/>
      <c r="D340" s="99"/>
    </row>
    <row r="341" spans="2:4">
      <c r="B341" s="100"/>
      <c r="C341" s="99"/>
      <c r="D341" s="99"/>
    </row>
    <row r="342" spans="2:4">
      <c r="B342" s="100"/>
      <c r="C342" s="99"/>
      <c r="D342" s="99"/>
    </row>
    <row r="343" spans="2:4">
      <c r="B343" s="100"/>
      <c r="C343" s="99"/>
      <c r="D343" s="99"/>
    </row>
    <row r="344" spans="2:4">
      <c r="B344" s="100"/>
      <c r="C344" s="99"/>
      <c r="D344" s="99"/>
    </row>
    <row r="345" spans="2:4">
      <c r="B345" s="100"/>
      <c r="C345" s="99"/>
      <c r="D345" s="99"/>
    </row>
    <row r="346" spans="2:4">
      <c r="B346" s="100"/>
      <c r="C346" s="99"/>
      <c r="D346" s="99"/>
    </row>
    <row r="347" spans="2:4">
      <c r="B347" s="100"/>
      <c r="C347" s="99"/>
      <c r="D347" s="99"/>
    </row>
    <row r="348" spans="2:4">
      <c r="B348" s="100"/>
      <c r="C348" s="99"/>
      <c r="D348" s="99"/>
    </row>
    <row r="349" spans="2:4">
      <c r="B349" s="100"/>
      <c r="C349" s="99"/>
      <c r="D349" s="99"/>
    </row>
    <row r="350" spans="2:4">
      <c r="B350" s="100"/>
      <c r="C350" s="99"/>
      <c r="D350" s="99"/>
    </row>
    <row r="351" spans="2:4">
      <c r="B351" s="100"/>
      <c r="C351" s="99"/>
      <c r="D351" s="99"/>
    </row>
    <row r="352" spans="2:4">
      <c r="B352" s="100"/>
      <c r="C352" s="99"/>
      <c r="D352" s="99"/>
    </row>
    <row r="353" spans="2:4">
      <c r="B353" s="100"/>
      <c r="C353" s="99"/>
      <c r="D353" s="99"/>
    </row>
    <row r="354" spans="2:4">
      <c r="B354" s="100"/>
      <c r="C354" s="99"/>
      <c r="D354" s="99"/>
    </row>
    <row r="355" spans="2:4">
      <c r="B355" s="100"/>
      <c r="C355" s="99"/>
      <c r="D355" s="99"/>
    </row>
    <row r="356" spans="2:4">
      <c r="B356" s="100"/>
      <c r="C356" s="99"/>
      <c r="D356" s="99"/>
    </row>
    <row r="357" spans="2:4">
      <c r="B357" s="100"/>
      <c r="C357" s="99"/>
      <c r="D357" s="99"/>
    </row>
    <row r="358" spans="2:4">
      <c r="B358" s="100"/>
      <c r="C358" s="99"/>
      <c r="D358" s="99"/>
    </row>
    <row r="359" spans="2:4">
      <c r="B359" s="100"/>
      <c r="C359" s="99"/>
      <c r="D359" s="99"/>
    </row>
    <row r="360" spans="2:4">
      <c r="B360" s="100"/>
      <c r="C360" s="99"/>
      <c r="D360" s="99"/>
    </row>
    <row r="361" spans="2:4">
      <c r="B361" s="100"/>
      <c r="C361" s="99"/>
      <c r="D361" s="99"/>
    </row>
    <row r="362" spans="2:4">
      <c r="B362" s="100"/>
      <c r="C362" s="99"/>
      <c r="D362" s="99"/>
    </row>
    <row r="363" spans="2:4">
      <c r="B363" s="100"/>
      <c r="C363" s="99"/>
      <c r="D363" s="99"/>
    </row>
    <row r="364" spans="2:4">
      <c r="B364" s="100"/>
      <c r="C364" s="99"/>
      <c r="D364" s="99"/>
    </row>
    <row r="365" spans="2:4">
      <c r="B365" s="100"/>
      <c r="C365" s="99"/>
      <c r="D365" s="99"/>
    </row>
    <row r="366" spans="2:4">
      <c r="B366" s="100"/>
      <c r="C366" s="99"/>
      <c r="D366" s="99"/>
    </row>
    <row r="367" spans="2:4">
      <c r="B367" s="100"/>
      <c r="C367" s="99"/>
      <c r="D367" s="99"/>
    </row>
    <row r="368" spans="2:4">
      <c r="B368" s="100"/>
      <c r="C368" s="99"/>
      <c r="D368" s="99"/>
    </row>
    <row r="369" spans="2:4">
      <c r="B369" s="100"/>
      <c r="C369" s="99"/>
      <c r="D369" s="99"/>
    </row>
    <row r="370" spans="2:4">
      <c r="B370" s="100"/>
      <c r="C370" s="99"/>
      <c r="D370" s="99"/>
    </row>
    <row r="371" spans="2:4">
      <c r="B371" s="100"/>
      <c r="C371" s="99"/>
      <c r="D371" s="99"/>
    </row>
    <row r="372" spans="2:4">
      <c r="B372" s="100"/>
      <c r="C372" s="99"/>
      <c r="D372" s="99"/>
    </row>
    <row r="373" spans="2:4">
      <c r="B373" s="100"/>
      <c r="C373" s="99"/>
      <c r="D373" s="99"/>
    </row>
    <row r="374" spans="2:4">
      <c r="B374" s="100"/>
      <c r="C374" s="99"/>
      <c r="D374" s="99"/>
    </row>
    <row r="375" spans="2:4">
      <c r="B375" s="100"/>
      <c r="C375" s="99"/>
      <c r="D375" s="99"/>
    </row>
    <row r="376" spans="2:4">
      <c r="B376" s="100"/>
      <c r="C376" s="99"/>
      <c r="D376" s="99"/>
    </row>
    <row r="377" spans="2:4">
      <c r="B377" s="100"/>
      <c r="C377" s="99"/>
      <c r="D377" s="99"/>
    </row>
    <row r="378" spans="2:4">
      <c r="B378" s="100"/>
      <c r="C378" s="99"/>
      <c r="D378" s="99"/>
    </row>
    <row r="379" spans="2:4">
      <c r="B379" s="100"/>
      <c r="C379" s="99"/>
      <c r="D379" s="99"/>
    </row>
    <row r="380" spans="2:4">
      <c r="B380" s="100"/>
      <c r="C380" s="99"/>
      <c r="D380" s="99"/>
    </row>
    <row r="381" spans="2:4">
      <c r="B381" s="100"/>
      <c r="C381" s="99"/>
      <c r="D381" s="99"/>
    </row>
    <row r="382" spans="2:4">
      <c r="B382" s="100"/>
      <c r="C382" s="99"/>
      <c r="D382" s="99"/>
    </row>
    <row r="383" spans="2:4">
      <c r="B383" s="100"/>
      <c r="C383" s="99"/>
      <c r="D383" s="99"/>
    </row>
    <row r="384" spans="2:4">
      <c r="B384" s="100"/>
      <c r="C384" s="99"/>
      <c r="D384" s="99"/>
    </row>
    <row r="385" spans="2:4">
      <c r="B385" s="100"/>
      <c r="C385" s="99"/>
      <c r="D385" s="99"/>
    </row>
    <row r="386" spans="2:4">
      <c r="B386" s="100"/>
      <c r="C386" s="99"/>
      <c r="D386" s="99"/>
    </row>
    <row r="387" spans="2:4">
      <c r="B387" s="100"/>
      <c r="C387" s="99"/>
      <c r="D387" s="99"/>
    </row>
    <row r="388" spans="2:4">
      <c r="B388" s="100"/>
      <c r="C388" s="99"/>
      <c r="D388" s="99"/>
    </row>
    <row r="389" spans="2:4">
      <c r="B389" s="100"/>
      <c r="C389" s="99"/>
      <c r="D389" s="99"/>
    </row>
    <row r="390" spans="2:4">
      <c r="B390" s="100"/>
      <c r="C390" s="99"/>
      <c r="D390" s="99"/>
    </row>
    <row r="391" spans="2:4">
      <c r="B391" s="100"/>
      <c r="C391" s="99"/>
      <c r="D391" s="99"/>
    </row>
    <row r="392" spans="2:4">
      <c r="B392" s="100"/>
      <c r="C392" s="99"/>
      <c r="D392" s="99"/>
    </row>
    <row r="393" spans="2:4">
      <c r="B393" s="100"/>
      <c r="C393" s="99"/>
      <c r="D393" s="99"/>
    </row>
    <row r="394" spans="2:4">
      <c r="B394" s="100"/>
      <c r="C394" s="99"/>
      <c r="D394" s="99"/>
    </row>
    <row r="395" spans="2:4">
      <c r="B395" s="100"/>
      <c r="C395" s="99"/>
      <c r="D395" s="99"/>
    </row>
    <row r="396" spans="2:4">
      <c r="B396" s="100"/>
      <c r="C396" s="99"/>
      <c r="D396" s="99"/>
    </row>
    <row r="397" spans="2:4">
      <c r="B397" s="100"/>
      <c r="C397" s="99"/>
      <c r="D397" s="99"/>
    </row>
    <row r="398" spans="2:4">
      <c r="B398" s="100"/>
      <c r="C398" s="99"/>
      <c r="D398" s="99"/>
    </row>
    <row r="399" spans="2:4">
      <c r="B399" s="100"/>
      <c r="C399" s="99"/>
      <c r="D399" s="99"/>
    </row>
    <row r="400" spans="2:4">
      <c r="B400" s="100"/>
      <c r="C400" s="99"/>
      <c r="D400" s="99"/>
    </row>
    <row r="401" spans="2:4">
      <c r="B401" s="100"/>
      <c r="C401" s="99"/>
      <c r="D401" s="99"/>
    </row>
    <row r="402" spans="2:4">
      <c r="B402" s="100"/>
      <c r="C402" s="99"/>
      <c r="D402" s="99"/>
    </row>
    <row r="403" spans="2:4">
      <c r="B403" s="100"/>
      <c r="C403" s="99"/>
      <c r="D403" s="99"/>
    </row>
    <row r="404" spans="2:4">
      <c r="B404" s="100"/>
      <c r="C404" s="99"/>
      <c r="D404" s="99"/>
    </row>
    <row r="405" spans="2:4">
      <c r="B405" s="100"/>
      <c r="C405" s="99"/>
      <c r="D405" s="99"/>
    </row>
    <row r="406" spans="2:4">
      <c r="B406" s="100"/>
      <c r="C406" s="99"/>
      <c r="D406" s="99"/>
    </row>
    <row r="407" spans="2:4">
      <c r="B407" s="100"/>
      <c r="C407" s="99"/>
      <c r="D407" s="99"/>
    </row>
    <row r="408" spans="2:4">
      <c r="B408" s="100"/>
      <c r="C408" s="99"/>
      <c r="D408" s="99"/>
    </row>
    <row r="409" spans="2:4">
      <c r="B409" s="100"/>
      <c r="C409" s="99"/>
      <c r="D409" s="99"/>
    </row>
    <row r="410" spans="2:4">
      <c r="B410" s="100"/>
      <c r="C410" s="99"/>
      <c r="D410" s="99"/>
    </row>
    <row r="411" spans="2:4">
      <c r="B411" s="100"/>
      <c r="C411" s="99"/>
      <c r="D411" s="99"/>
    </row>
    <row r="412" spans="2:4">
      <c r="B412" s="100"/>
      <c r="C412" s="99"/>
      <c r="D412" s="99"/>
    </row>
    <row r="413" spans="2:4">
      <c r="B413" s="100"/>
      <c r="C413" s="99"/>
      <c r="D413" s="99"/>
    </row>
    <row r="414" spans="2:4">
      <c r="B414" s="100"/>
      <c r="C414" s="99"/>
      <c r="D414" s="99"/>
    </row>
    <row r="415" spans="2:4">
      <c r="B415" s="100"/>
      <c r="C415" s="99"/>
      <c r="D415" s="99"/>
    </row>
    <row r="416" spans="2:4">
      <c r="B416" s="100"/>
      <c r="C416" s="99"/>
      <c r="D416" s="99"/>
    </row>
    <row r="417" spans="2:4">
      <c r="B417" s="100"/>
      <c r="C417" s="99"/>
      <c r="D417" s="99"/>
    </row>
    <row r="418" spans="2:4">
      <c r="B418" s="100"/>
      <c r="C418" s="99"/>
      <c r="D418" s="99"/>
    </row>
    <row r="419" spans="2:4">
      <c r="B419" s="100"/>
      <c r="C419" s="99"/>
      <c r="D419" s="99"/>
    </row>
    <row r="420" spans="2:4">
      <c r="B420" s="100"/>
      <c r="C420" s="99"/>
      <c r="D420" s="99"/>
    </row>
    <row r="421" spans="2:4">
      <c r="B421" s="100"/>
      <c r="C421" s="99"/>
      <c r="D421" s="99"/>
    </row>
    <row r="422" spans="2:4">
      <c r="B422" s="100"/>
      <c r="C422" s="99"/>
      <c r="D422" s="99"/>
    </row>
    <row r="423" spans="2:4">
      <c r="B423" s="100"/>
      <c r="C423" s="99"/>
      <c r="D423" s="99"/>
    </row>
    <row r="424" spans="2:4">
      <c r="B424" s="100"/>
      <c r="C424" s="99"/>
      <c r="D424" s="99"/>
    </row>
    <row r="425" spans="2:4">
      <c r="B425" s="100"/>
      <c r="C425" s="99"/>
      <c r="D425" s="99"/>
    </row>
    <row r="426" spans="2:4">
      <c r="B426" s="100"/>
      <c r="C426" s="99"/>
      <c r="D426" s="99"/>
    </row>
    <row r="427" spans="2:4">
      <c r="B427" s="100"/>
      <c r="C427" s="99"/>
      <c r="D427" s="99"/>
    </row>
    <row r="428" spans="2:4">
      <c r="B428" s="100"/>
      <c r="C428" s="99"/>
      <c r="D428" s="99"/>
    </row>
    <row r="429" spans="2:4">
      <c r="B429" s="100"/>
      <c r="C429" s="99"/>
      <c r="D429" s="99"/>
    </row>
    <row r="430" spans="2:4">
      <c r="B430" s="100"/>
      <c r="C430" s="99"/>
      <c r="D430" s="99"/>
    </row>
    <row r="431" spans="2:4">
      <c r="B431" s="100"/>
      <c r="C431" s="99"/>
      <c r="D431" s="99"/>
    </row>
    <row r="432" spans="2:4">
      <c r="B432" s="100"/>
      <c r="C432" s="99"/>
      <c r="D432" s="99"/>
    </row>
    <row r="433" spans="2:4">
      <c r="B433" s="100"/>
      <c r="C433" s="99"/>
      <c r="D433" s="99"/>
    </row>
    <row r="434" spans="2:4">
      <c r="B434" s="100"/>
      <c r="C434" s="99"/>
      <c r="D434" s="99"/>
    </row>
    <row r="435" spans="2:4">
      <c r="B435" s="100"/>
      <c r="C435" s="99"/>
      <c r="D435" s="99"/>
    </row>
    <row r="436" spans="2:4">
      <c r="B436" s="100"/>
      <c r="C436" s="99"/>
      <c r="D436" s="99"/>
    </row>
    <row r="437" spans="2:4">
      <c r="B437" s="100"/>
      <c r="C437" s="99"/>
      <c r="D437" s="99"/>
    </row>
    <row r="438" spans="2:4">
      <c r="B438" s="100"/>
      <c r="C438" s="99"/>
      <c r="D438" s="99"/>
    </row>
    <row r="439" spans="2:4">
      <c r="B439" s="100"/>
      <c r="C439" s="99"/>
      <c r="D439" s="99"/>
    </row>
    <row r="440" spans="2:4">
      <c r="B440" s="100"/>
      <c r="C440" s="99"/>
      <c r="D440" s="99"/>
    </row>
    <row r="441" spans="2:4">
      <c r="B441" s="100"/>
      <c r="C441" s="99"/>
      <c r="D441" s="99"/>
    </row>
    <row r="442" spans="2:4">
      <c r="B442" s="100"/>
      <c r="C442" s="99"/>
      <c r="D442" s="99"/>
    </row>
    <row r="443" spans="2:4">
      <c r="B443" s="100"/>
      <c r="C443" s="99"/>
      <c r="D443" s="99"/>
    </row>
    <row r="444" spans="2:4">
      <c r="B444" s="100"/>
      <c r="C444" s="99"/>
      <c r="D444" s="99"/>
    </row>
    <row r="445" spans="2:4">
      <c r="B445" s="100"/>
      <c r="C445" s="99"/>
      <c r="D445" s="99"/>
    </row>
    <row r="446" spans="2:4">
      <c r="B446" s="100"/>
      <c r="C446" s="99"/>
      <c r="D446" s="99"/>
    </row>
    <row r="447" spans="2:4">
      <c r="B447" s="100"/>
      <c r="C447" s="99"/>
      <c r="D447" s="99"/>
    </row>
    <row r="448" spans="2:4">
      <c r="B448" s="100"/>
      <c r="C448" s="99"/>
      <c r="D448" s="99"/>
    </row>
    <row r="449" spans="2:4">
      <c r="B449" s="100"/>
      <c r="C449" s="99"/>
      <c r="D449" s="99"/>
    </row>
    <row r="450" spans="2:4">
      <c r="B450" s="100"/>
      <c r="C450" s="99"/>
      <c r="D450" s="99"/>
    </row>
    <row r="451" spans="2:4">
      <c r="B451" s="100"/>
      <c r="C451" s="99"/>
      <c r="D451" s="99"/>
    </row>
    <row r="452" spans="2:4">
      <c r="B452" s="100"/>
      <c r="C452" s="99"/>
      <c r="D452" s="99"/>
    </row>
    <row r="453" spans="2:4">
      <c r="B453" s="100"/>
      <c r="C453" s="99"/>
      <c r="D453" s="99"/>
    </row>
    <row r="454" spans="2:4">
      <c r="B454" s="100"/>
      <c r="C454" s="99"/>
      <c r="D454" s="99"/>
    </row>
    <row r="455" spans="2:4">
      <c r="B455" s="100"/>
      <c r="C455" s="99"/>
      <c r="D455" s="99"/>
    </row>
    <row r="456" spans="2:4">
      <c r="B456" s="100"/>
      <c r="C456" s="99"/>
      <c r="D456" s="99"/>
    </row>
    <row r="457" spans="2:4">
      <c r="B457" s="100"/>
      <c r="C457" s="99"/>
      <c r="D457" s="99"/>
    </row>
    <row r="458" spans="2:4">
      <c r="B458" s="100"/>
      <c r="C458" s="99"/>
      <c r="D458" s="99"/>
    </row>
    <row r="459" spans="2:4">
      <c r="B459" s="100"/>
      <c r="C459" s="99"/>
      <c r="D459" s="99"/>
    </row>
    <row r="460" spans="2:4">
      <c r="B460" s="100"/>
      <c r="C460" s="99"/>
      <c r="D460" s="99"/>
    </row>
    <row r="461" spans="2:4">
      <c r="B461" s="100"/>
      <c r="C461" s="99"/>
      <c r="D461" s="99"/>
    </row>
    <row r="462" spans="2:4">
      <c r="B462" s="100"/>
      <c r="C462" s="99"/>
      <c r="D462" s="99"/>
    </row>
    <row r="463" spans="2:4">
      <c r="B463" s="100"/>
      <c r="C463" s="99"/>
      <c r="D463" s="99"/>
    </row>
    <row r="464" spans="2:4">
      <c r="B464" s="100"/>
      <c r="C464" s="99"/>
      <c r="D464" s="99"/>
    </row>
    <row r="465" spans="2:4">
      <c r="B465" s="100"/>
      <c r="C465" s="99"/>
      <c r="D465" s="99"/>
    </row>
    <row r="466" spans="2:4">
      <c r="B466" s="100"/>
      <c r="C466" s="99"/>
      <c r="D466" s="99"/>
    </row>
    <row r="467" spans="2:4">
      <c r="B467" s="100"/>
      <c r="C467" s="99"/>
      <c r="D467" s="99"/>
    </row>
    <row r="468" spans="2:4">
      <c r="B468" s="100"/>
      <c r="C468" s="99"/>
      <c r="D468" s="99"/>
    </row>
    <row r="469" spans="2:4">
      <c r="B469" s="100"/>
      <c r="C469" s="99"/>
      <c r="D469" s="99"/>
    </row>
    <row r="470" spans="2:4">
      <c r="B470" s="100"/>
      <c r="C470" s="99"/>
      <c r="D470" s="99"/>
    </row>
    <row r="471" spans="2:4">
      <c r="B471" s="100"/>
      <c r="C471" s="99"/>
      <c r="D471" s="99"/>
    </row>
    <row r="472" spans="2:4">
      <c r="B472" s="100"/>
      <c r="C472" s="99"/>
      <c r="D472" s="99"/>
    </row>
    <row r="473" spans="2:4">
      <c r="B473" s="100"/>
      <c r="C473" s="99"/>
      <c r="D473" s="99"/>
    </row>
    <row r="474" spans="2:4">
      <c r="B474" s="100"/>
      <c r="C474" s="99"/>
      <c r="D474" s="99"/>
    </row>
    <row r="475" spans="2:4">
      <c r="B475" s="100"/>
      <c r="C475" s="99"/>
      <c r="D475" s="99"/>
    </row>
    <row r="476" spans="2:4">
      <c r="B476" s="100"/>
      <c r="C476" s="99"/>
      <c r="D476" s="99"/>
    </row>
    <row r="477" spans="2:4">
      <c r="B477" s="100"/>
      <c r="C477" s="99"/>
      <c r="D477" s="99"/>
    </row>
    <row r="478" spans="2:4">
      <c r="B478" s="100"/>
      <c r="C478" s="99"/>
      <c r="D478" s="99"/>
    </row>
    <row r="479" spans="2:4">
      <c r="B479" s="100"/>
      <c r="C479" s="99"/>
      <c r="D479" s="99"/>
    </row>
    <row r="480" spans="2:4">
      <c r="B480" s="100"/>
      <c r="C480" s="99"/>
      <c r="D480" s="99"/>
    </row>
    <row r="481" spans="2:4">
      <c r="B481" s="100"/>
      <c r="C481" s="99"/>
      <c r="D481" s="99"/>
    </row>
    <row r="482" spans="2:4">
      <c r="B482" s="100"/>
      <c r="C482" s="99"/>
      <c r="D482" s="99"/>
    </row>
    <row r="483" spans="2:4">
      <c r="B483" s="100"/>
      <c r="C483" s="99"/>
      <c r="D483" s="99"/>
    </row>
    <row r="484" spans="2:4">
      <c r="B484" s="100"/>
      <c r="C484" s="99"/>
      <c r="D484" s="99"/>
    </row>
    <row r="485" spans="2:4">
      <c r="B485" s="100"/>
      <c r="C485" s="99"/>
      <c r="D485" s="99"/>
    </row>
    <row r="486" spans="2:4">
      <c r="B486" s="100"/>
      <c r="C486" s="99"/>
      <c r="D486" s="99"/>
    </row>
    <row r="487" spans="2:4">
      <c r="B487" s="100"/>
      <c r="C487" s="99"/>
      <c r="D487" s="99"/>
    </row>
    <row r="488" spans="2:4">
      <c r="B488" s="100"/>
      <c r="C488" s="99"/>
      <c r="D488" s="99"/>
    </row>
    <row r="489" spans="2:4">
      <c r="B489" s="100"/>
      <c r="C489" s="99"/>
      <c r="D489" s="99"/>
    </row>
    <row r="490" spans="2:4">
      <c r="B490" s="100"/>
      <c r="C490" s="99"/>
      <c r="D490" s="99"/>
    </row>
    <row r="491" spans="2:4">
      <c r="B491" s="100"/>
      <c r="C491" s="99"/>
      <c r="D491" s="99"/>
    </row>
    <row r="492" spans="2:4">
      <c r="B492" s="100"/>
      <c r="C492" s="99"/>
      <c r="D492" s="99"/>
    </row>
    <row r="493" spans="2:4">
      <c r="B493" s="100"/>
      <c r="C493" s="99"/>
      <c r="D493" s="99"/>
    </row>
    <row r="494" spans="2:4">
      <c r="B494" s="100"/>
      <c r="C494" s="99"/>
      <c r="D494" s="99"/>
    </row>
    <row r="495" spans="2:4">
      <c r="B495" s="100"/>
      <c r="C495" s="99"/>
      <c r="D495" s="99"/>
    </row>
    <row r="496" spans="2:4">
      <c r="B496" s="100"/>
      <c r="C496" s="99"/>
      <c r="D496" s="99"/>
    </row>
    <row r="497" spans="2:4">
      <c r="B497" s="100"/>
      <c r="C497" s="99"/>
      <c r="D497" s="99"/>
    </row>
    <row r="498" spans="2:4">
      <c r="B498" s="100"/>
      <c r="C498" s="99"/>
      <c r="D498" s="99"/>
    </row>
    <row r="499" spans="2:4">
      <c r="B499" s="100"/>
      <c r="C499" s="99"/>
      <c r="D499" s="99"/>
    </row>
    <row r="500" spans="2:4">
      <c r="B500" s="100"/>
      <c r="C500" s="99"/>
      <c r="D500" s="99"/>
    </row>
    <row r="501" spans="2:4">
      <c r="B501" s="100"/>
      <c r="C501" s="99"/>
      <c r="D501" s="99"/>
    </row>
    <row r="502" spans="2:4">
      <c r="B502" s="100"/>
      <c r="C502" s="99"/>
      <c r="D502" s="99"/>
    </row>
    <row r="503" spans="2:4">
      <c r="B503" s="100"/>
      <c r="C503" s="99"/>
      <c r="D503" s="99"/>
    </row>
    <row r="504" spans="2:4">
      <c r="B504" s="100"/>
      <c r="C504" s="99"/>
      <c r="D504" s="99"/>
    </row>
    <row r="505" spans="2:4">
      <c r="B505" s="100"/>
      <c r="C505" s="99"/>
      <c r="D505" s="99"/>
    </row>
    <row r="506" spans="2:4">
      <c r="B506" s="100"/>
      <c r="C506" s="99"/>
      <c r="D506" s="99"/>
    </row>
    <row r="507" spans="2:4">
      <c r="B507" s="100"/>
      <c r="C507" s="99"/>
      <c r="D507" s="99"/>
    </row>
    <row r="508" spans="2:4">
      <c r="B508" s="100"/>
      <c r="C508" s="99"/>
      <c r="D508" s="99"/>
    </row>
    <row r="509" spans="2:4">
      <c r="B509" s="100"/>
      <c r="C509" s="99"/>
      <c r="D509" s="99"/>
    </row>
    <row r="510" spans="2:4">
      <c r="B510" s="100"/>
      <c r="C510" s="99"/>
      <c r="D510" s="99"/>
    </row>
    <row r="511" spans="2:4">
      <c r="B511" s="100"/>
      <c r="C511" s="99"/>
      <c r="D511" s="99"/>
    </row>
    <row r="512" spans="2:4">
      <c r="B512" s="100"/>
      <c r="C512" s="99"/>
      <c r="D512" s="99"/>
    </row>
    <row r="513" spans="2:4">
      <c r="B513" s="100"/>
      <c r="C513" s="99"/>
      <c r="D513" s="99"/>
    </row>
    <row r="514" spans="2:4">
      <c r="B514" s="100"/>
      <c r="C514" s="99"/>
      <c r="D514" s="99"/>
    </row>
    <row r="515" spans="2:4">
      <c r="B515" s="100"/>
      <c r="C515" s="99"/>
      <c r="D515" s="99"/>
    </row>
    <row r="516" spans="2:4">
      <c r="B516" s="100"/>
      <c r="C516" s="99"/>
      <c r="D516" s="99"/>
    </row>
    <row r="517" spans="2:4">
      <c r="B517" s="100"/>
      <c r="C517" s="99"/>
      <c r="D517" s="99"/>
    </row>
    <row r="518" spans="2:4">
      <c r="B518" s="100"/>
      <c r="C518" s="99"/>
      <c r="D518" s="99"/>
    </row>
    <row r="519" spans="2:4">
      <c r="B519" s="100"/>
      <c r="C519" s="99"/>
      <c r="D519" s="99"/>
    </row>
    <row r="520" spans="2:4">
      <c r="B520" s="100"/>
      <c r="C520" s="99"/>
      <c r="D520" s="99"/>
    </row>
    <row r="521" spans="2:4">
      <c r="B521" s="100"/>
      <c r="C521" s="99"/>
      <c r="D521" s="99"/>
    </row>
    <row r="522" spans="2:4">
      <c r="B522" s="100"/>
      <c r="C522" s="99"/>
      <c r="D522" s="99"/>
    </row>
    <row r="523" spans="2:4">
      <c r="B523" s="100"/>
      <c r="C523" s="99"/>
      <c r="D523" s="99"/>
    </row>
    <row r="524" spans="2:4">
      <c r="B524" s="100"/>
      <c r="C524" s="99"/>
      <c r="D524" s="99"/>
    </row>
    <row r="525" spans="2:4">
      <c r="B525" s="100"/>
      <c r="C525" s="99"/>
      <c r="D525" s="99"/>
    </row>
    <row r="526" spans="2:4">
      <c r="B526" s="100"/>
      <c r="C526" s="99"/>
      <c r="D526" s="99"/>
    </row>
    <row r="527" spans="2:4">
      <c r="B527" s="100"/>
      <c r="C527" s="99"/>
      <c r="D527" s="99"/>
    </row>
    <row r="528" spans="2:4">
      <c r="B528" s="100"/>
      <c r="C528" s="99"/>
      <c r="D528" s="99"/>
    </row>
    <row r="529" spans="2:4">
      <c r="B529" s="100"/>
      <c r="C529" s="99"/>
      <c r="D529" s="99"/>
    </row>
    <row r="530" spans="2:4">
      <c r="B530" s="100"/>
      <c r="C530" s="99"/>
      <c r="D530" s="99"/>
    </row>
    <row r="531" spans="2:4">
      <c r="B531" s="100"/>
      <c r="C531" s="99"/>
      <c r="D531" s="99"/>
    </row>
    <row r="532" spans="2:4">
      <c r="B532" s="100"/>
      <c r="C532" s="99"/>
      <c r="D532" s="99"/>
    </row>
    <row r="533" spans="2:4">
      <c r="B533" s="100"/>
      <c r="C533" s="99"/>
      <c r="D533" s="99"/>
    </row>
    <row r="534" spans="2:4">
      <c r="B534" s="100"/>
      <c r="C534" s="99"/>
      <c r="D534" s="99"/>
    </row>
    <row r="535" spans="2:4">
      <c r="B535" s="100"/>
      <c r="C535" s="99"/>
      <c r="D535" s="99"/>
    </row>
    <row r="536" spans="2:4">
      <c r="B536" s="100"/>
      <c r="C536" s="99"/>
      <c r="D536" s="99"/>
    </row>
    <row r="537" spans="2:4">
      <c r="B537" s="100"/>
      <c r="C537" s="99"/>
      <c r="D537" s="99"/>
    </row>
    <row r="538" spans="2:4">
      <c r="B538" s="100"/>
      <c r="C538" s="99"/>
      <c r="D538" s="99"/>
    </row>
    <row r="539" spans="2:4">
      <c r="B539" s="100"/>
      <c r="C539" s="99"/>
      <c r="D539" s="99"/>
    </row>
    <row r="540" spans="2:4">
      <c r="B540" s="100"/>
      <c r="C540" s="99"/>
      <c r="D540" s="99"/>
    </row>
    <row r="541" spans="2:4">
      <c r="B541" s="100"/>
      <c r="C541" s="99"/>
      <c r="D541" s="99"/>
    </row>
    <row r="542" spans="2:4">
      <c r="B542" s="100"/>
      <c r="C542" s="99"/>
      <c r="D542" s="99"/>
    </row>
    <row r="543" spans="2:4">
      <c r="B543" s="100"/>
      <c r="C543" s="99"/>
      <c r="D543" s="99"/>
    </row>
    <row r="544" spans="2:4">
      <c r="B544" s="100"/>
      <c r="C544" s="99"/>
      <c r="D544" s="99"/>
    </row>
    <row r="545" spans="2:4">
      <c r="B545" s="100"/>
      <c r="C545" s="99"/>
      <c r="D545" s="99"/>
    </row>
    <row r="546" spans="2:4">
      <c r="B546" s="100"/>
      <c r="C546" s="99"/>
      <c r="D546" s="99"/>
    </row>
    <row r="547" spans="2:4">
      <c r="B547" s="100"/>
      <c r="C547" s="99"/>
      <c r="D547" s="99"/>
    </row>
    <row r="548" spans="2:4">
      <c r="B548" s="100"/>
      <c r="C548" s="99"/>
      <c r="D548" s="99"/>
    </row>
    <row r="549" spans="2:4">
      <c r="B549" s="100"/>
      <c r="C549" s="99"/>
      <c r="D549" s="99"/>
    </row>
    <row r="550" spans="2:4">
      <c r="B550" s="100"/>
      <c r="C550" s="99"/>
      <c r="D550" s="99"/>
    </row>
    <row r="551" spans="2:4">
      <c r="B551" s="100"/>
      <c r="C551" s="99"/>
      <c r="D551" s="99"/>
    </row>
    <row r="552" spans="2:4">
      <c r="B552" s="100"/>
      <c r="C552" s="99"/>
      <c r="D552" s="99"/>
    </row>
    <row r="553" spans="2:4">
      <c r="B553" s="100"/>
      <c r="C553" s="99"/>
      <c r="D553" s="99"/>
    </row>
    <row r="554" spans="2:4">
      <c r="B554" s="100"/>
      <c r="C554" s="99"/>
      <c r="D554" s="99"/>
    </row>
    <row r="555" spans="2:4">
      <c r="B555" s="100"/>
      <c r="C555" s="99"/>
      <c r="D555" s="99"/>
    </row>
    <row r="556" spans="2:4">
      <c r="B556" s="100"/>
      <c r="C556" s="99"/>
      <c r="D556" s="99"/>
    </row>
    <row r="557" spans="2:4">
      <c r="B557" s="100"/>
      <c r="C557" s="99"/>
      <c r="D557" s="99"/>
    </row>
    <row r="558" spans="2:4">
      <c r="B558" s="100"/>
      <c r="C558" s="99"/>
      <c r="D558" s="99"/>
    </row>
    <row r="559" spans="2:4">
      <c r="B559" s="100"/>
      <c r="C559" s="99"/>
      <c r="D559" s="99"/>
    </row>
    <row r="560" spans="2:4">
      <c r="B560" s="100"/>
      <c r="C560" s="99"/>
      <c r="D560" s="99"/>
    </row>
    <row r="561" spans="2:4">
      <c r="B561" s="100"/>
      <c r="C561" s="99"/>
      <c r="D561" s="99"/>
    </row>
    <row r="562" spans="2:4">
      <c r="B562" s="100"/>
      <c r="C562" s="99"/>
      <c r="D562" s="99"/>
    </row>
    <row r="563" spans="2:4">
      <c r="B563" s="100"/>
      <c r="C563" s="99"/>
      <c r="D563" s="99"/>
    </row>
    <row r="564" spans="2:4">
      <c r="B564" s="100"/>
      <c r="C564" s="99"/>
      <c r="D564" s="99"/>
    </row>
    <row r="565" spans="2:4">
      <c r="B565" s="100"/>
      <c r="C565" s="99"/>
      <c r="D565" s="99"/>
    </row>
    <row r="566" spans="2:4">
      <c r="B566" s="100"/>
      <c r="C566" s="99"/>
      <c r="D566" s="99"/>
    </row>
    <row r="567" spans="2:4">
      <c r="B567" s="100"/>
      <c r="C567" s="99"/>
      <c r="D567" s="99"/>
    </row>
    <row r="568" spans="2:4">
      <c r="B568" s="100"/>
      <c r="C568" s="99"/>
      <c r="D568" s="99"/>
    </row>
    <row r="569" spans="2:4">
      <c r="B569" s="100"/>
      <c r="C569" s="99"/>
      <c r="D569" s="99"/>
    </row>
    <row r="570" spans="2:4">
      <c r="B570" s="100"/>
      <c r="C570" s="99"/>
      <c r="D570" s="99"/>
    </row>
    <row r="571" spans="2:4">
      <c r="B571" s="100"/>
      <c r="C571" s="99"/>
      <c r="D571" s="99"/>
    </row>
    <row r="572" spans="2:4">
      <c r="B572" s="100"/>
      <c r="C572" s="99"/>
      <c r="D572" s="99"/>
    </row>
    <row r="573" spans="2:4">
      <c r="B573" s="100"/>
      <c r="C573" s="99"/>
      <c r="D573" s="99"/>
    </row>
    <row r="574" spans="2:4">
      <c r="B574" s="100"/>
      <c r="C574" s="99"/>
      <c r="D574" s="99"/>
    </row>
    <row r="575" spans="2:4">
      <c r="B575" s="100"/>
      <c r="C575" s="99"/>
      <c r="D575" s="99"/>
    </row>
    <row r="576" spans="2:4">
      <c r="B576" s="100"/>
      <c r="C576" s="99"/>
      <c r="D576" s="99"/>
    </row>
    <row r="577" spans="2:4">
      <c r="B577" s="100"/>
      <c r="C577" s="99"/>
      <c r="D577" s="99"/>
    </row>
    <row r="578" spans="2:4">
      <c r="B578" s="100"/>
      <c r="C578" s="99"/>
      <c r="D578" s="99"/>
    </row>
    <row r="579" spans="2:4">
      <c r="B579" s="100"/>
      <c r="C579" s="99"/>
      <c r="D579" s="99"/>
    </row>
    <row r="580" spans="2:4">
      <c r="B580" s="100"/>
      <c r="C580" s="99"/>
      <c r="D580" s="99"/>
    </row>
    <row r="581" spans="2:4">
      <c r="B581" s="100"/>
      <c r="C581" s="99"/>
      <c r="D581" s="99"/>
    </row>
    <row r="582" spans="2:4">
      <c r="B582" s="100"/>
      <c r="C582" s="99"/>
      <c r="D582" s="99"/>
    </row>
    <row r="583" spans="2:4">
      <c r="B583" s="100"/>
      <c r="C583" s="99"/>
      <c r="D583" s="99"/>
    </row>
    <row r="584" spans="2:4">
      <c r="B584" s="100"/>
      <c r="C584" s="99"/>
      <c r="D584" s="99"/>
    </row>
    <row r="585" spans="2:4">
      <c r="B585" s="100"/>
      <c r="C585" s="99"/>
      <c r="D585" s="99"/>
    </row>
    <row r="586" spans="2:4">
      <c r="B586" s="100"/>
      <c r="C586" s="99"/>
      <c r="D586" s="99"/>
    </row>
    <row r="587" spans="2:4">
      <c r="B587" s="100"/>
      <c r="C587" s="99"/>
      <c r="D587" s="99"/>
    </row>
    <row r="588" spans="2:4">
      <c r="B588" s="100"/>
      <c r="C588" s="99"/>
      <c r="D588" s="99"/>
    </row>
    <row r="589" spans="2:4">
      <c r="B589" s="100"/>
      <c r="C589" s="99"/>
      <c r="D589" s="99"/>
    </row>
    <row r="590" spans="2:4">
      <c r="B590" s="100"/>
      <c r="C590" s="99"/>
      <c r="D590" s="99"/>
    </row>
    <row r="591" spans="2:4">
      <c r="B591" s="100"/>
      <c r="C591" s="99"/>
      <c r="D591" s="99"/>
    </row>
    <row r="592" spans="2:4">
      <c r="B592" s="100"/>
      <c r="C592" s="99"/>
      <c r="D592" s="99"/>
    </row>
    <row r="593" spans="2:4">
      <c r="B593" s="100"/>
      <c r="C593" s="99"/>
      <c r="D593" s="99"/>
    </row>
    <row r="594" spans="2:4">
      <c r="B594" s="100"/>
      <c r="C594" s="99"/>
      <c r="D594" s="99"/>
    </row>
    <row r="595" spans="2:4">
      <c r="B595" s="100"/>
      <c r="C595" s="99"/>
      <c r="D595" s="99"/>
    </row>
    <row r="596" spans="2:4">
      <c r="B596" s="100"/>
      <c r="C596" s="99"/>
      <c r="D596" s="99"/>
    </row>
    <row r="597" spans="2:4">
      <c r="B597" s="100"/>
      <c r="C597" s="99"/>
      <c r="D597" s="99"/>
    </row>
    <row r="598" spans="2:4">
      <c r="B598" s="100"/>
      <c r="C598" s="99"/>
      <c r="D598" s="99"/>
    </row>
    <row r="599" spans="2:4">
      <c r="B599" s="100"/>
      <c r="C599" s="99"/>
      <c r="D599" s="99"/>
    </row>
    <row r="600" spans="2:4">
      <c r="B600" s="100"/>
      <c r="C600" s="99"/>
      <c r="D600" s="99"/>
    </row>
    <row r="601" spans="2:4">
      <c r="B601" s="100"/>
      <c r="C601" s="99"/>
      <c r="D601" s="99"/>
    </row>
    <row r="602" spans="2:4">
      <c r="B602" s="100"/>
      <c r="C602" s="99"/>
      <c r="D602" s="99"/>
    </row>
    <row r="603" spans="2:4">
      <c r="B603" s="100"/>
      <c r="C603" s="99"/>
      <c r="D603" s="99"/>
    </row>
    <row r="604" spans="2:4">
      <c r="B604" s="100"/>
      <c r="C604" s="99"/>
      <c r="D604" s="99"/>
    </row>
    <row r="605" spans="2:4">
      <c r="B605" s="100"/>
      <c r="C605" s="99"/>
      <c r="D605" s="99"/>
    </row>
    <row r="606" spans="2:4">
      <c r="B606" s="100"/>
      <c r="C606" s="99"/>
      <c r="D606" s="99"/>
    </row>
    <row r="607" spans="2:4">
      <c r="B607" s="100"/>
      <c r="C607" s="99"/>
      <c r="D607" s="99"/>
    </row>
    <row r="608" spans="2:4">
      <c r="B608" s="100"/>
      <c r="C608" s="99"/>
      <c r="D608" s="99"/>
    </row>
    <row r="609" spans="2:4">
      <c r="B609" s="100"/>
      <c r="C609" s="99"/>
      <c r="D609" s="99"/>
    </row>
    <row r="610" spans="2:4">
      <c r="B610" s="100"/>
      <c r="C610" s="99"/>
      <c r="D610" s="99"/>
    </row>
    <row r="611" spans="2:4">
      <c r="B611" s="100"/>
      <c r="C611" s="99"/>
      <c r="D611" s="99"/>
    </row>
    <row r="612" spans="2:4">
      <c r="B612" s="100"/>
      <c r="C612" s="99"/>
      <c r="D612" s="99"/>
    </row>
    <row r="613" spans="2:4">
      <c r="B613" s="100"/>
      <c r="C613" s="99"/>
      <c r="D613" s="99"/>
    </row>
    <row r="614" spans="2:4">
      <c r="B614" s="100"/>
      <c r="C614" s="99"/>
      <c r="D614" s="99"/>
    </row>
    <row r="615" spans="2:4">
      <c r="B615" s="100"/>
      <c r="C615" s="99"/>
      <c r="D615" s="99"/>
    </row>
    <row r="616" spans="2:4">
      <c r="B616" s="100"/>
      <c r="C616" s="99"/>
      <c r="D616" s="99"/>
    </row>
    <row r="617" spans="2:4">
      <c r="B617" s="100"/>
      <c r="C617" s="99"/>
      <c r="D617" s="99"/>
    </row>
    <row r="618" spans="2:4">
      <c r="B618" s="100"/>
      <c r="C618" s="99"/>
      <c r="D618" s="99"/>
    </row>
    <row r="619" spans="2:4">
      <c r="B619" s="100"/>
      <c r="C619" s="99"/>
      <c r="D619" s="99"/>
    </row>
    <row r="620" spans="2:4">
      <c r="B620" s="100"/>
      <c r="C620" s="99"/>
      <c r="D620" s="99"/>
    </row>
    <row r="621" spans="2:4">
      <c r="B621" s="100"/>
      <c r="C621" s="99"/>
      <c r="D621" s="99"/>
    </row>
    <row r="622" spans="2:4">
      <c r="B622" s="100"/>
      <c r="C622" s="99"/>
      <c r="D622" s="99"/>
    </row>
    <row r="623" spans="2:4">
      <c r="B623" s="100"/>
      <c r="C623" s="99"/>
      <c r="D623" s="99"/>
    </row>
    <row r="624" spans="2:4">
      <c r="B624" s="100"/>
      <c r="C624" s="99"/>
      <c r="D624" s="99"/>
    </row>
    <row r="625" spans="2:4">
      <c r="B625" s="100"/>
      <c r="C625" s="99"/>
      <c r="D625" s="99"/>
    </row>
    <row r="626" spans="2:4">
      <c r="B626" s="100"/>
      <c r="C626" s="99"/>
      <c r="D626" s="99"/>
    </row>
    <row r="627" spans="2:4">
      <c r="B627" s="100"/>
      <c r="C627" s="99"/>
      <c r="D627" s="99"/>
    </row>
    <row r="628" spans="2:4">
      <c r="B628" s="100"/>
      <c r="C628" s="99"/>
      <c r="D628" s="99"/>
    </row>
    <row r="629" spans="2:4">
      <c r="B629" s="100"/>
      <c r="C629" s="99"/>
      <c r="D629" s="99"/>
    </row>
    <row r="630" spans="2:4">
      <c r="B630" s="100"/>
      <c r="C630" s="99"/>
      <c r="D630" s="99"/>
    </row>
    <row r="631" spans="2:4">
      <c r="B631" s="100"/>
      <c r="C631" s="99"/>
      <c r="D631" s="99"/>
    </row>
    <row r="632" spans="2:4">
      <c r="B632" s="100"/>
      <c r="C632" s="99"/>
      <c r="D632" s="99"/>
    </row>
    <row r="633" spans="2:4">
      <c r="B633" s="100"/>
      <c r="C633" s="99"/>
      <c r="D633" s="99"/>
    </row>
    <row r="634" spans="2:4">
      <c r="B634" s="100"/>
      <c r="C634" s="99"/>
      <c r="D634" s="99"/>
    </row>
    <row r="635" spans="2:4">
      <c r="B635" s="100"/>
      <c r="C635" s="99"/>
      <c r="D635" s="99"/>
    </row>
    <row r="636" spans="2:4">
      <c r="B636" s="100"/>
      <c r="C636" s="99"/>
      <c r="D636" s="99"/>
    </row>
    <row r="637" spans="2:4">
      <c r="B637" s="100"/>
      <c r="C637" s="99"/>
      <c r="D637" s="99"/>
    </row>
    <row r="638" spans="2:4">
      <c r="B638" s="100"/>
      <c r="C638" s="99"/>
      <c r="D638" s="99"/>
    </row>
    <row r="639" spans="2:4">
      <c r="B639" s="100"/>
      <c r="C639" s="99"/>
      <c r="D639" s="99"/>
    </row>
    <row r="640" spans="2:4">
      <c r="B640" s="100"/>
      <c r="C640" s="99"/>
      <c r="D640" s="99"/>
    </row>
    <row r="641" spans="2:4">
      <c r="B641" s="100"/>
      <c r="C641" s="99"/>
      <c r="D641" s="99"/>
    </row>
    <row r="642" spans="2:4">
      <c r="B642" s="100"/>
      <c r="C642" s="99"/>
      <c r="D642" s="99"/>
    </row>
    <row r="643" spans="2:4">
      <c r="B643" s="100"/>
      <c r="C643" s="99"/>
      <c r="D643" s="99"/>
    </row>
    <row r="644" spans="2:4">
      <c r="B644" s="100"/>
      <c r="C644" s="99"/>
      <c r="D644" s="99"/>
    </row>
    <row r="645" spans="2:4">
      <c r="B645" s="100"/>
      <c r="C645" s="99"/>
      <c r="D645" s="99"/>
    </row>
    <row r="646" spans="2:4">
      <c r="B646" s="100"/>
      <c r="C646" s="99"/>
      <c r="D646" s="99"/>
    </row>
    <row r="647" spans="2:4">
      <c r="B647" s="100"/>
      <c r="C647" s="99"/>
      <c r="D647" s="99"/>
    </row>
    <row r="648" spans="2:4">
      <c r="B648" s="100"/>
      <c r="C648" s="99"/>
      <c r="D648" s="99"/>
    </row>
    <row r="649" spans="2:4">
      <c r="B649" s="100"/>
      <c r="C649" s="99"/>
      <c r="D649" s="99"/>
    </row>
    <row r="650" spans="2:4">
      <c r="B650" s="100"/>
      <c r="C650" s="99"/>
      <c r="D650" s="99"/>
    </row>
    <row r="651" spans="2:4">
      <c r="B651" s="100"/>
      <c r="C651" s="99"/>
      <c r="D651" s="99"/>
    </row>
    <row r="652" spans="2:4">
      <c r="B652" s="100"/>
      <c r="C652" s="99"/>
      <c r="D652" s="99"/>
    </row>
    <row r="653" spans="2:4">
      <c r="B653" s="100"/>
      <c r="C653" s="99"/>
      <c r="D653" s="99"/>
    </row>
    <row r="654" spans="2:4">
      <c r="B654" s="100"/>
      <c r="C654" s="99"/>
      <c r="D654" s="99"/>
    </row>
    <row r="655" spans="2:4">
      <c r="B655" s="100"/>
      <c r="C655" s="99"/>
      <c r="D655" s="99"/>
    </row>
    <row r="656" spans="2:4">
      <c r="B656" s="100"/>
      <c r="C656" s="99"/>
      <c r="D656" s="99"/>
    </row>
    <row r="657" spans="2:4">
      <c r="B657" s="100"/>
      <c r="C657" s="99"/>
      <c r="D657" s="99"/>
    </row>
    <row r="658" spans="2:4">
      <c r="B658" s="100"/>
      <c r="C658" s="99"/>
      <c r="D658" s="99"/>
    </row>
    <row r="659" spans="2:4">
      <c r="B659" s="100"/>
      <c r="C659" s="99"/>
      <c r="D659" s="99"/>
    </row>
    <row r="660" spans="2:4">
      <c r="B660" s="100"/>
      <c r="C660" s="99"/>
      <c r="D660" s="99"/>
    </row>
    <row r="661" spans="2:4">
      <c r="B661" s="100"/>
      <c r="C661" s="99"/>
      <c r="D661" s="99"/>
    </row>
    <row r="662" spans="2:4">
      <c r="B662" s="100"/>
      <c r="C662" s="99"/>
      <c r="D662" s="99"/>
    </row>
    <row r="663" spans="2:4">
      <c r="B663" s="100"/>
      <c r="C663" s="99"/>
      <c r="D663" s="99"/>
    </row>
    <row r="664" spans="2:4">
      <c r="B664" s="100"/>
      <c r="C664" s="99"/>
      <c r="D664" s="99"/>
    </row>
    <row r="665" spans="2:4">
      <c r="B665" s="100"/>
      <c r="C665" s="99"/>
      <c r="D665" s="99"/>
    </row>
    <row r="666" spans="2:4">
      <c r="B666" s="100"/>
      <c r="C666" s="99"/>
      <c r="D666" s="99"/>
    </row>
    <row r="667" spans="2:4">
      <c r="B667" s="100"/>
      <c r="C667" s="99"/>
      <c r="D667" s="99"/>
    </row>
    <row r="668" spans="2:4">
      <c r="B668" s="100"/>
      <c r="C668" s="99"/>
      <c r="D668" s="99"/>
    </row>
    <row r="669" spans="2:4">
      <c r="B669" s="100"/>
      <c r="C669" s="99"/>
      <c r="D669" s="99"/>
    </row>
    <row r="670" spans="2:4">
      <c r="B670" s="100"/>
      <c r="C670" s="99"/>
      <c r="D670" s="99"/>
    </row>
    <row r="671" spans="2:4">
      <c r="B671" s="100"/>
      <c r="C671" s="99"/>
      <c r="D671" s="99"/>
    </row>
    <row r="672" spans="2:4">
      <c r="B672" s="100"/>
      <c r="C672" s="99"/>
      <c r="D672" s="99"/>
    </row>
    <row r="673" spans="2:4">
      <c r="B673" s="100"/>
      <c r="C673" s="99"/>
      <c r="D673" s="99"/>
    </row>
    <row r="674" spans="2:4">
      <c r="B674" s="100"/>
      <c r="C674" s="99"/>
      <c r="D674" s="99"/>
    </row>
    <row r="675" spans="2:4">
      <c r="B675" s="100"/>
      <c r="C675" s="99"/>
      <c r="D675" s="99"/>
    </row>
    <row r="676" spans="2:4">
      <c r="B676" s="100"/>
      <c r="C676" s="99"/>
      <c r="D676" s="99"/>
    </row>
    <row r="677" spans="2:4">
      <c r="B677" s="100"/>
      <c r="C677" s="99"/>
      <c r="D677" s="99"/>
    </row>
    <row r="678" spans="2:4">
      <c r="B678" s="100"/>
      <c r="C678" s="99"/>
      <c r="D678" s="99"/>
    </row>
    <row r="679" spans="2:4">
      <c r="B679" s="100"/>
      <c r="C679" s="99"/>
      <c r="D679" s="99"/>
    </row>
    <row r="680" spans="2:4">
      <c r="B680" s="100"/>
      <c r="C680" s="99"/>
      <c r="D680" s="99"/>
    </row>
    <row r="681" spans="2:4">
      <c r="B681" s="100"/>
      <c r="C681" s="99"/>
      <c r="D681" s="99"/>
    </row>
    <row r="682" spans="2:4">
      <c r="B682" s="100"/>
      <c r="C682" s="99"/>
      <c r="D682" s="99"/>
    </row>
    <row r="683" spans="2:4">
      <c r="B683" s="100"/>
      <c r="C683" s="99"/>
      <c r="D683" s="99"/>
    </row>
    <row r="684" spans="2:4">
      <c r="B684" s="100"/>
      <c r="C684" s="99"/>
      <c r="D684" s="99"/>
    </row>
    <row r="685" spans="2:4">
      <c r="B685" s="100"/>
      <c r="C685" s="99"/>
      <c r="D685" s="99"/>
    </row>
    <row r="686" spans="2:4">
      <c r="B686" s="100"/>
      <c r="C686" s="99"/>
      <c r="D686" s="99"/>
    </row>
    <row r="687" spans="2:4">
      <c r="B687" s="100"/>
      <c r="C687" s="99"/>
      <c r="D687" s="99"/>
    </row>
    <row r="688" spans="2:4">
      <c r="B688" s="100"/>
      <c r="C688" s="99"/>
      <c r="D688" s="99"/>
    </row>
    <row r="689" spans="2:4">
      <c r="B689" s="100"/>
      <c r="C689" s="99"/>
      <c r="D689" s="99"/>
    </row>
    <row r="690" spans="2:4">
      <c r="B690" s="100"/>
      <c r="C690" s="99"/>
      <c r="D690" s="99"/>
    </row>
    <row r="691" spans="2:4">
      <c r="B691" s="100"/>
      <c r="C691" s="99"/>
      <c r="D691" s="99"/>
    </row>
    <row r="692" spans="2:4">
      <c r="B692" s="100"/>
      <c r="C692" s="99"/>
      <c r="D692" s="99"/>
    </row>
    <row r="693" spans="2:4">
      <c r="B693" s="100"/>
      <c r="C693" s="99"/>
      <c r="D693" s="99"/>
    </row>
    <row r="694" spans="2:4">
      <c r="B694" s="100"/>
      <c r="C694" s="99"/>
      <c r="D694" s="99"/>
    </row>
    <row r="695" spans="2:4">
      <c r="B695" s="100"/>
      <c r="C695" s="99"/>
      <c r="D695" s="99"/>
    </row>
    <row r="696" spans="2:4">
      <c r="B696" s="100"/>
      <c r="C696" s="99"/>
      <c r="D696" s="99"/>
    </row>
    <row r="697" spans="2:4">
      <c r="B697" s="100"/>
      <c r="C697" s="99"/>
      <c r="D697" s="99"/>
    </row>
    <row r="698" spans="2:4">
      <c r="B698" s="100"/>
      <c r="C698" s="99"/>
      <c r="D698" s="99"/>
    </row>
    <row r="699" spans="2:4">
      <c r="B699" s="100"/>
      <c r="C699" s="99"/>
      <c r="D699" s="99"/>
    </row>
    <row r="700" spans="2:4">
      <c r="B700" s="100"/>
      <c r="C700" s="99"/>
      <c r="D700" s="99"/>
    </row>
    <row r="701" spans="2:4">
      <c r="B701" s="100"/>
      <c r="C701" s="99"/>
      <c r="D701" s="99"/>
    </row>
    <row r="702" spans="2:4">
      <c r="B702" s="100"/>
      <c r="C702" s="99"/>
      <c r="D702" s="99"/>
    </row>
    <row r="703" spans="2:4">
      <c r="B703" s="100"/>
      <c r="C703" s="99"/>
      <c r="D703" s="99"/>
    </row>
    <row r="704" spans="2:4">
      <c r="B704" s="100"/>
      <c r="C704" s="99"/>
      <c r="D704" s="99"/>
    </row>
    <row r="705" spans="2:4">
      <c r="B705" s="100"/>
      <c r="C705" s="99"/>
      <c r="D705" s="99"/>
    </row>
    <row r="706" spans="2:4">
      <c r="B706" s="100"/>
      <c r="C706" s="99"/>
      <c r="D706" s="99"/>
    </row>
    <row r="707" spans="2:4">
      <c r="B707" s="100"/>
      <c r="C707" s="99"/>
      <c r="D707" s="99"/>
    </row>
    <row r="708" spans="2:4">
      <c r="B708" s="100"/>
      <c r="C708" s="99"/>
      <c r="D708" s="99"/>
    </row>
    <row r="709" spans="2:4">
      <c r="B709" s="100"/>
      <c r="C709" s="99"/>
      <c r="D709" s="99"/>
    </row>
    <row r="710" spans="2:4">
      <c r="B710" s="100"/>
      <c r="C710" s="99"/>
      <c r="D710" s="99"/>
    </row>
    <row r="711" spans="2:4">
      <c r="B711" s="100"/>
      <c r="C711" s="99"/>
      <c r="D711" s="99"/>
    </row>
    <row r="712" spans="2:4">
      <c r="B712" s="100"/>
      <c r="C712" s="99"/>
      <c r="D712" s="99"/>
    </row>
    <row r="713" spans="2:4">
      <c r="B713" s="100"/>
      <c r="C713" s="99"/>
      <c r="D713" s="99"/>
    </row>
    <row r="714" spans="2:4">
      <c r="B714" s="100"/>
      <c r="C714" s="99"/>
      <c r="D714" s="99"/>
    </row>
    <row r="715" spans="2:4">
      <c r="B715" s="100"/>
      <c r="C715" s="99"/>
      <c r="D715" s="99"/>
    </row>
    <row r="716" spans="2:4">
      <c r="B716" s="100"/>
      <c r="C716" s="99"/>
      <c r="D716" s="99"/>
    </row>
    <row r="717" spans="2:4">
      <c r="B717" s="100"/>
      <c r="C717" s="99"/>
      <c r="D717" s="99"/>
    </row>
    <row r="718" spans="2:4">
      <c r="B718" s="100"/>
      <c r="C718" s="99"/>
      <c r="D718" s="99"/>
    </row>
    <row r="719" spans="2:4">
      <c r="B719" s="100"/>
      <c r="C719" s="99"/>
      <c r="D719" s="99"/>
    </row>
    <row r="720" spans="2:4">
      <c r="B720" s="100"/>
      <c r="C720" s="99"/>
      <c r="D720" s="99"/>
    </row>
    <row r="721" spans="2:4">
      <c r="B721" s="100"/>
      <c r="C721" s="99"/>
      <c r="D721" s="99"/>
    </row>
    <row r="722" spans="2:4">
      <c r="B722" s="100"/>
      <c r="C722" s="99"/>
      <c r="D722" s="99"/>
    </row>
    <row r="723" spans="2:4">
      <c r="B723" s="100"/>
      <c r="C723" s="99"/>
      <c r="D723" s="99"/>
    </row>
    <row r="724" spans="2:4">
      <c r="B724" s="100"/>
      <c r="C724" s="99"/>
      <c r="D724" s="99"/>
    </row>
    <row r="725" spans="2:4">
      <c r="B725" s="100"/>
      <c r="C725" s="99"/>
      <c r="D725" s="99"/>
    </row>
    <row r="726" spans="2:4">
      <c r="B726" s="100"/>
      <c r="C726" s="99"/>
      <c r="D726" s="99"/>
    </row>
    <row r="727" spans="2:4">
      <c r="B727" s="100"/>
      <c r="C727" s="99"/>
      <c r="D727" s="99"/>
    </row>
    <row r="728" spans="2:4">
      <c r="B728" s="100"/>
      <c r="C728" s="99"/>
      <c r="D728" s="99"/>
    </row>
    <row r="729" spans="2:4">
      <c r="B729" s="100"/>
      <c r="C729" s="99"/>
      <c r="D729" s="99"/>
    </row>
    <row r="730" spans="2:4">
      <c r="B730" s="100"/>
      <c r="C730" s="99"/>
      <c r="D730" s="99"/>
    </row>
    <row r="731" spans="2:4">
      <c r="B731" s="100"/>
      <c r="C731" s="99"/>
      <c r="D731" s="99"/>
    </row>
    <row r="732" spans="2:4">
      <c r="B732" s="100"/>
      <c r="C732" s="99"/>
      <c r="D732" s="99"/>
    </row>
    <row r="733" spans="2:4">
      <c r="B733" s="100"/>
      <c r="C733" s="99"/>
      <c r="D733" s="99"/>
    </row>
    <row r="734" spans="2:4">
      <c r="B734" s="100"/>
      <c r="C734" s="99"/>
      <c r="D734" s="99"/>
    </row>
    <row r="735" spans="2:4">
      <c r="B735" s="100"/>
      <c r="C735" s="99"/>
      <c r="D735" s="99"/>
    </row>
    <row r="736" spans="2:4">
      <c r="B736" s="100"/>
      <c r="C736" s="99"/>
      <c r="D736" s="99"/>
    </row>
    <row r="737" spans="2:4">
      <c r="B737" s="100"/>
      <c r="C737" s="99"/>
      <c r="D737" s="99"/>
    </row>
    <row r="738" spans="2:4">
      <c r="B738" s="100"/>
      <c r="C738" s="99"/>
      <c r="D738" s="99"/>
    </row>
    <row r="739" spans="2:4">
      <c r="B739" s="100"/>
      <c r="C739" s="99"/>
      <c r="D739" s="99"/>
    </row>
    <row r="740" spans="2:4">
      <c r="B740" s="100"/>
      <c r="C740" s="99"/>
      <c r="D740" s="99"/>
    </row>
    <row r="741" spans="2:4">
      <c r="B741" s="100"/>
      <c r="C741" s="99"/>
      <c r="D741" s="99"/>
    </row>
    <row r="742" spans="2:4">
      <c r="B742" s="100"/>
      <c r="C742" s="99"/>
      <c r="D742" s="99"/>
    </row>
    <row r="743" spans="2:4">
      <c r="B743" s="100"/>
      <c r="C743" s="99"/>
      <c r="D743" s="99"/>
    </row>
    <row r="744" spans="2:4">
      <c r="B744" s="100"/>
      <c r="C744" s="99"/>
      <c r="D744" s="99"/>
    </row>
    <row r="745" spans="2:4">
      <c r="B745" s="100"/>
      <c r="C745" s="99"/>
      <c r="D745" s="99"/>
    </row>
    <row r="746" spans="2:4">
      <c r="B746" s="100"/>
      <c r="C746" s="99"/>
      <c r="D746" s="99"/>
    </row>
    <row r="747" spans="2:4">
      <c r="B747" s="100"/>
      <c r="C747" s="99"/>
      <c r="D747" s="99"/>
    </row>
    <row r="748" spans="2:4">
      <c r="B748" s="100"/>
      <c r="C748" s="99"/>
      <c r="D748" s="99"/>
    </row>
    <row r="749" spans="2:4">
      <c r="B749" s="100"/>
      <c r="C749" s="99"/>
      <c r="D749" s="99"/>
    </row>
    <row r="750" spans="2:4">
      <c r="B750" s="100"/>
      <c r="C750" s="99"/>
      <c r="D750" s="99"/>
    </row>
    <row r="751" spans="2:4">
      <c r="B751" s="100"/>
      <c r="C751" s="99"/>
      <c r="D751" s="99"/>
    </row>
    <row r="752" spans="2:4">
      <c r="B752" s="100"/>
      <c r="C752" s="99"/>
      <c r="D752" s="99"/>
    </row>
    <row r="753" spans="2:4">
      <c r="B753" s="100"/>
      <c r="C753" s="99"/>
      <c r="D753" s="99"/>
    </row>
    <row r="754" spans="2:4">
      <c r="B754" s="100"/>
      <c r="C754" s="99"/>
      <c r="D754" s="99"/>
    </row>
    <row r="755" spans="2:4">
      <c r="B755" s="100"/>
      <c r="C755" s="99"/>
      <c r="D755" s="99"/>
    </row>
    <row r="756" spans="2:4">
      <c r="B756" s="100"/>
      <c r="C756" s="99"/>
      <c r="D756" s="99"/>
    </row>
    <row r="757" spans="2:4">
      <c r="B757" s="100"/>
      <c r="C757" s="99"/>
      <c r="D757" s="99"/>
    </row>
    <row r="758" spans="2:4">
      <c r="B758" s="100"/>
      <c r="C758" s="99"/>
      <c r="D758" s="99"/>
    </row>
    <row r="759" spans="2:4">
      <c r="B759" s="100"/>
      <c r="C759" s="99"/>
      <c r="D759" s="99"/>
    </row>
    <row r="760" spans="2:4">
      <c r="B760" s="100"/>
      <c r="C760" s="99"/>
      <c r="D760" s="99"/>
    </row>
    <row r="761" spans="2:4">
      <c r="B761" s="100"/>
      <c r="C761" s="99"/>
      <c r="D761" s="99"/>
    </row>
    <row r="762" spans="2:4">
      <c r="B762" s="100"/>
      <c r="C762" s="99"/>
      <c r="D762" s="99"/>
    </row>
    <row r="763" spans="2:4">
      <c r="B763" s="100"/>
      <c r="C763" s="99"/>
      <c r="D763" s="99"/>
    </row>
    <row r="764" spans="2:4">
      <c r="B764" s="100"/>
      <c r="C764" s="99"/>
      <c r="D764" s="99"/>
    </row>
    <row r="765" spans="2:4">
      <c r="B765" s="100"/>
      <c r="C765" s="99"/>
      <c r="D765" s="99"/>
    </row>
    <row r="766" spans="2:4">
      <c r="B766" s="100"/>
      <c r="C766" s="99"/>
      <c r="D766" s="99"/>
    </row>
    <row r="767" spans="2:4">
      <c r="B767" s="100"/>
      <c r="C767" s="99"/>
      <c r="D767" s="99"/>
    </row>
    <row r="768" spans="2:4">
      <c r="B768" s="100"/>
      <c r="C768" s="99"/>
      <c r="D768" s="99"/>
    </row>
    <row r="769" spans="2:4">
      <c r="B769" s="100"/>
      <c r="C769" s="99"/>
      <c r="D769" s="99"/>
    </row>
    <row r="770" spans="2:4">
      <c r="B770" s="100"/>
      <c r="C770" s="99"/>
      <c r="D770" s="99"/>
    </row>
    <row r="771" spans="2:4">
      <c r="B771" s="100"/>
      <c r="C771" s="99"/>
      <c r="D771" s="99"/>
    </row>
    <row r="772" spans="2:4">
      <c r="B772" s="100"/>
      <c r="C772" s="99"/>
      <c r="D772" s="99"/>
    </row>
    <row r="773" spans="2:4">
      <c r="B773" s="100"/>
      <c r="C773" s="99"/>
      <c r="D773" s="99"/>
    </row>
    <row r="774" spans="2:4">
      <c r="B774" s="100"/>
      <c r="C774" s="99"/>
      <c r="D774" s="99"/>
    </row>
    <row r="775" spans="2:4">
      <c r="B775" s="100"/>
      <c r="C775" s="99"/>
      <c r="D775" s="99"/>
    </row>
    <row r="776" spans="2:4">
      <c r="B776" s="100"/>
      <c r="C776" s="99"/>
      <c r="D776" s="99"/>
    </row>
    <row r="777" spans="2:4">
      <c r="B777" s="100"/>
      <c r="C777" s="99"/>
      <c r="D777" s="99"/>
    </row>
    <row r="778" spans="2:4">
      <c r="B778" s="100"/>
      <c r="C778" s="99"/>
      <c r="D778" s="99"/>
    </row>
    <row r="779" spans="2:4">
      <c r="B779" s="100"/>
      <c r="C779" s="99"/>
      <c r="D779" s="99"/>
    </row>
    <row r="780" spans="2:4">
      <c r="B780" s="100"/>
      <c r="C780" s="99"/>
      <c r="D780" s="99"/>
    </row>
    <row r="781" spans="2:4">
      <c r="B781" s="100"/>
      <c r="C781" s="99"/>
      <c r="D781" s="99"/>
    </row>
    <row r="782" spans="2:4">
      <c r="B782" s="100"/>
      <c r="C782" s="99"/>
      <c r="D782" s="99"/>
    </row>
    <row r="783" spans="2:4">
      <c r="B783" s="100"/>
      <c r="C783" s="99"/>
      <c r="D783" s="99"/>
    </row>
    <row r="784" spans="2:4">
      <c r="B784" s="100"/>
      <c r="C784" s="99"/>
      <c r="D784" s="99"/>
    </row>
    <row r="785" spans="2:4">
      <c r="B785" s="100"/>
      <c r="C785" s="99"/>
      <c r="D785" s="99"/>
    </row>
    <row r="786" spans="2:4">
      <c r="B786" s="100"/>
      <c r="C786" s="99"/>
      <c r="D786" s="99"/>
    </row>
    <row r="787" spans="2:4">
      <c r="B787" s="100"/>
      <c r="C787" s="99"/>
      <c r="D787" s="99"/>
    </row>
    <row r="788" spans="2:4">
      <c r="B788" s="100"/>
      <c r="C788" s="99"/>
      <c r="D788" s="99"/>
    </row>
    <row r="789" spans="2:4">
      <c r="B789" s="100"/>
      <c r="C789" s="99"/>
      <c r="D789" s="99"/>
    </row>
    <row r="790" spans="2:4">
      <c r="B790" s="100"/>
      <c r="C790" s="99"/>
      <c r="D790" s="99"/>
    </row>
    <row r="791" spans="2:4">
      <c r="B791" s="100"/>
      <c r="C791" s="99"/>
      <c r="D791" s="99"/>
    </row>
    <row r="792" spans="2:4">
      <c r="B792" s="100"/>
      <c r="C792" s="99"/>
      <c r="D792" s="99"/>
    </row>
    <row r="793" spans="2:4">
      <c r="B793" s="100"/>
      <c r="C793" s="99"/>
      <c r="D793" s="99"/>
    </row>
    <row r="794" spans="2:4">
      <c r="B794" s="100"/>
      <c r="C794" s="99"/>
      <c r="D794" s="99"/>
    </row>
    <row r="795" spans="2:4">
      <c r="B795" s="100"/>
      <c r="C795" s="99"/>
      <c r="D795" s="99"/>
    </row>
    <row r="796" spans="2:4">
      <c r="B796" s="100"/>
      <c r="C796" s="99"/>
      <c r="D796" s="99"/>
    </row>
    <row r="797" spans="2:4">
      <c r="B797" s="100"/>
      <c r="C797" s="99"/>
      <c r="D797" s="99"/>
    </row>
    <row r="798" spans="2:4">
      <c r="B798" s="100"/>
      <c r="C798" s="99"/>
      <c r="D798" s="99"/>
    </row>
    <row r="799" spans="2:4">
      <c r="B799" s="100"/>
      <c r="C799" s="99"/>
      <c r="D799" s="99"/>
    </row>
    <row r="800" spans="2:4">
      <c r="B800" s="100"/>
      <c r="C800" s="99"/>
      <c r="D800" s="99"/>
    </row>
    <row r="801" spans="2:4">
      <c r="B801" s="100"/>
      <c r="C801" s="99"/>
      <c r="D801" s="99"/>
    </row>
    <row r="802" spans="2:4">
      <c r="B802" s="100"/>
      <c r="C802" s="99"/>
      <c r="D802" s="99"/>
    </row>
    <row r="803" spans="2:4">
      <c r="B803" s="100"/>
      <c r="C803" s="99"/>
      <c r="D803" s="99"/>
    </row>
    <row r="804" spans="2:4">
      <c r="B804" s="100"/>
      <c r="C804" s="99"/>
      <c r="D804" s="99"/>
    </row>
    <row r="805" spans="2:4">
      <c r="B805" s="100"/>
      <c r="C805" s="99"/>
      <c r="D805" s="99"/>
    </row>
    <row r="806" spans="2:4">
      <c r="B806" s="100"/>
      <c r="C806" s="99"/>
      <c r="D806" s="99"/>
    </row>
    <row r="807" spans="2:4">
      <c r="B807" s="100"/>
      <c r="C807" s="99"/>
      <c r="D807" s="99"/>
    </row>
    <row r="808" spans="2:4">
      <c r="B808" s="100"/>
      <c r="C808" s="99"/>
      <c r="D808" s="99"/>
    </row>
    <row r="809" spans="2:4">
      <c r="B809" s="100"/>
      <c r="C809" s="99"/>
      <c r="D809" s="99"/>
    </row>
    <row r="810" spans="2:4">
      <c r="B810" s="100"/>
      <c r="C810" s="99"/>
      <c r="D810" s="99"/>
    </row>
    <row r="811" spans="2:4">
      <c r="B811" s="100"/>
      <c r="C811" s="99"/>
      <c r="D811" s="99"/>
    </row>
    <row r="812" spans="2:4">
      <c r="B812" s="100"/>
      <c r="C812" s="99"/>
      <c r="D812" s="99"/>
    </row>
    <row r="813" spans="2:4">
      <c r="B813" s="100"/>
      <c r="C813" s="99"/>
      <c r="D813" s="99"/>
    </row>
    <row r="814" spans="2:4">
      <c r="B814" s="100"/>
      <c r="C814" s="99"/>
      <c r="D814" s="99"/>
    </row>
    <row r="815" spans="2:4">
      <c r="B815" s="100"/>
      <c r="C815" s="99"/>
      <c r="D815" s="99"/>
    </row>
    <row r="816" spans="2:4">
      <c r="B816" s="100"/>
      <c r="C816" s="99"/>
      <c r="D816" s="99"/>
    </row>
    <row r="817" spans="2:4">
      <c r="B817" s="100"/>
      <c r="C817" s="99"/>
      <c r="D817" s="99"/>
    </row>
    <row r="818" spans="2:4">
      <c r="B818" s="100"/>
      <c r="C818" s="99"/>
      <c r="D818" s="99"/>
    </row>
    <row r="819" spans="2:4">
      <c r="B819" s="100"/>
      <c r="C819" s="99"/>
      <c r="D819" s="99"/>
    </row>
    <row r="820" spans="2:4">
      <c r="B820" s="100"/>
      <c r="C820" s="99"/>
      <c r="D820" s="99"/>
    </row>
    <row r="821" spans="2:4">
      <c r="B821" s="100"/>
      <c r="C821" s="99"/>
      <c r="D821" s="99"/>
    </row>
    <row r="822" spans="2:4">
      <c r="B822" s="100"/>
      <c r="C822" s="99"/>
      <c r="D822" s="99"/>
    </row>
    <row r="823" spans="2:4">
      <c r="B823" s="100"/>
      <c r="C823" s="99"/>
      <c r="D823" s="99"/>
    </row>
    <row r="824" spans="2:4">
      <c r="B824" s="100"/>
      <c r="C824" s="99"/>
      <c r="D824" s="99"/>
    </row>
    <row r="825" spans="2:4">
      <c r="B825" s="100"/>
      <c r="C825" s="99"/>
      <c r="D825" s="99"/>
    </row>
    <row r="826" spans="2:4">
      <c r="B826" s="100"/>
      <c r="C826" s="99"/>
      <c r="D826" s="99"/>
    </row>
    <row r="827" spans="2:4">
      <c r="B827" s="100"/>
      <c r="C827" s="99"/>
      <c r="D827" s="99"/>
    </row>
    <row r="828" spans="2:4">
      <c r="B828" s="100"/>
      <c r="C828" s="99"/>
      <c r="D828" s="99"/>
    </row>
    <row r="829" spans="2:4">
      <c r="B829" s="100"/>
      <c r="C829" s="99"/>
      <c r="D829" s="99"/>
    </row>
    <row r="830" spans="2:4">
      <c r="B830" s="100"/>
      <c r="C830" s="99"/>
      <c r="D830" s="99"/>
    </row>
    <row r="831" spans="2:4">
      <c r="B831" s="100"/>
      <c r="C831" s="99"/>
      <c r="D831" s="99"/>
    </row>
    <row r="832" spans="2:4">
      <c r="B832" s="100"/>
      <c r="C832" s="99"/>
      <c r="D832" s="99"/>
    </row>
    <row r="833" spans="2:4">
      <c r="B833" s="100"/>
      <c r="C833" s="99"/>
      <c r="D833" s="99"/>
    </row>
    <row r="834" spans="2:4">
      <c r="B834" s="100"/>
      <c r="C834" s="99"/>
      <c r="D834" s="99"/>
    </row>
    <row r="835" spans="2:4">
      <c r="B835" s="100"/>
      <c r="C835" s="99"/>
      <c r="D835" s="99"/>
    </row>
    <row r="836" spans="2:4">
      <c r="B836" s="100"/>
      <c r="C836" s="99"/>
      <c r="D836" s="99"/>
    </row>
    <row r="837" spans="2:4">
      <c r="B837" s="100"/>
      <c r="C837" s="99"/>
      <c r="D837" s="99"/>
    </row>
    <row r="838" spans="2:4">
      <c r="B838" s="100"/>
      <c r="C838" s="99"/>
      <c r="D838" s="99"/>
    </row>
    <row r="839" spans="2:4">
      <c r="B839" s="100"/>
      <c r="C839" s="99"/>
      <c r="D839" s="99"/>
    </row>
    <row r="840" spans="2:4">
      <c r="B840" s="100"/>
      <c r="C840" s="99"/>
      <c r="D840" s="99"/>
    </row>
    <row r="841" spans="2:4">
      <c r="B841" s="100"/>
      <c r="C841" s="99"/>
      <c r="D841" s="99"/>
    </row>
    <row r="842" spans="2:4">
      <c r="B842" s="100"/>
      <c r="C842" s="99"/>
      <c r="D842" s="99"/>
    </row>
    <row r="843" spans="2:4">
      <c r="B843" s="100"/>
      <c r="C843" s="99"/>
      <c r="D843" s="99"/>
    </row>
    <row r="844" spans="2:4">
      <c r="B844" s="100"/>
      <c r="C844" s="99"/>
      <c r="D844" s="99"/>
    </row>
    <row r="845" spans="2:4">
      <c r="B845" s="100"/>
      <c r="C845" s="99"/>
      <c r="D845" s="99"/>
    </row>
    <row r="846" spans="2:4">
      <c r="B846" s="100"/>
      <c r="C846" s="99"/>
      <c r="D846" s="99"/>
    </row>
    <row r="847" spans="2:4">
      <c r="B847" s="100"/>
      <c r="C847" s="99"/>
      <c r="D847" s="99"/>
    </row>
    <row r="848" spans="2:4">
      <c r="B848" s="100"/>
      <c r="C848" s="99"/>
      <c r="D848" s="99"/>
    </row>
    <row r="849" spans="2:4">
      <c r="B849" s="100"/>
      <c r="C849" s="99"/>
      <c r="D849" s="99"/>
    </row>
    <row r="850" spans="2:4">
      <c r="B850" s="100"/>
      <c r="C850" s="99"/>
      <c r="D850" s="99"/>
    </row>
    <row r="851" spans="2:4">
      <c r="B851" s="100"/>
      <c r="C851" s="99"/>
      <c r="D851" s="99"/>
    </row>
    <row r="852" spans="2:4">
      <c r="B852" s="100"/>
      <c r="C852" s="99"/>
      <c r="D852" s="99"/>
    </row>
    <row r="853" spans="2:4">
      <c r="B853" s="100"/>
      <c r="C853" s="99"/>
      <c r="D853" s="99"/>
    </row>
    <row r="854" spans="2:4">
      <c r="B854" s="100"/>
      <c r="C854" s="99"/>
      <c r="D854" s="99"/>
    </row>
    <row r="855" spans="2:4">
      <c r="B855" s="100"/>
      <c r="C855" s="99"/>
      <c r="D855" s="99"/>
    </row>
    <row r="856" spans="2:4">
      <c r="B856" s="100"/>
      <c r="C856" s="99"/>
      <c r="D856" s="99"/>
    </row>
    <row r="857" spans="2:4">
      <c r="B857" s="100"/>
      <c r="C857" s="99"/>
      <c r="D857" s="99"/>
    </row>
    <row r="858" spans="2:4">
      <c r="B858" s="100"/>
      <c r="C858" s="99"/>
      <c r="D858" s="99"/>
    </row>
    <row r="859" spans="2:4">
      <c r="B859" s="100"/>
      <c r="C859" s="99"/>
      <c r="D859" s="99"/>
    </row>
    <row r="860" spans="2:4">
      <c r="B860" s="100"/>
      <c r="C860" s="99"/>
      <c r="D860" s="99"/>
    </row>
    <row r="861" spans="2:4">
      <c r="B861" s="100"/>
      <c r="C861" s="99"/>
      <c r="D861" s="99"/>
    </row>
    <row r="862" spans="2:4">
      <c r="B862" s="100"/>
      <c r="C862" s="99"/>
      <c r="D862" s="99"/>
    </row>
    <row r="863" spans="2:4">
      <c r="B863" s="100"/>
      <c r="C863" s="99"/>
      <c r="D863" s="99"/>
    </row>
    <row r="864" spans="2:4">
      <c r="B864" s="100"/>
      <c r="C864" s="99"/>
      <c r="D864" s="99"/>
    </row>
    <row r="865" spans="2:4">
      <c r="B865" s="100"/>
      <c r="C865" s="99"/>
      <c r="D865" s="99"/>
    </row>
    <row r="866" spans="2:4">
      <c r="B866" s="100"/>
      <c r="C866" s="99"/>
      <c r="D866" s="99"/>
    </row>
    <row r="867" spans="2:4">
      <c r="B867" s="100"/>
      <c r="C867" s="99"/>
      <c r="D867" s="99"/>
    </row>
    <row r="868" spans="2:4">
      <c r="B868" s="100"/>
      <c r="C868" s="99"/>
      <c r="D868" s="99"/>
    </row>
    <row r="869" spans="2:4">
      <c r="B869" s="100"/>
      <c r="C869" s="99"/>
      <c r="D869" s="99"/>
    </row>
    <row r="870" spans="2:4">
      <c r="B870" s="100"/>
      <c r="C870" s="99"/>
      <c r="D870" s="99"/>
    </row>
    <row r="871" spans="2:4">
      <c r="B871" s="100"/>
      <c r="C871" s="99"/>
      <c r="D871" s="99"/>
    </row>
    <row r="872" spans="2:4">
      <c r="B872" s="100"/>
      <c r="C872" s="99"/>
      <c r="D872" s="99"/>
    </row>
    <row r="873" spans="2:4">
      <c r="B873" s="100"/>
      <c r="C873" s="99"/>
      <c r="D873" s="99"/>
    </row>
    <row r="874" spans="2:4">
      <c r="B874" s="100"/>
      <c r="C874" s="99"/>
      <c r="D874" s="99"/>
    </row>
    <row r="875" spans="2:4">
      <c r="B875" s="100"/>
      <c r="C875" s="99"/>
      <c r="D875" s="99"/>
    </row>
    <row r="876" spans="2:4">
      <c r="B876" s="100"/>
      <c r="C876" s="99"/>
      <c r="D876" s="99"/>
    </row>
    <row r="877" spans="2:4">
      <c r="B877" s="100"/>
      <c r="C877" s="99"/>
      <c r="D877" s="99"/>
    </row>
    <row r="878" spans="2:4">
      <c r="B878" s="100"/>
      <c r="C878" s="99"/>
      <c r="D878" s="99"/>
    </row>
    <row r="879" spans="2:4">
      <c r="B879" s="100"/>
      <c r="C879" s="99"/>
      <c r="D879" s="99"/>
    </row>
    <row r="880" spans="2:4">
      <c r="B880" s="100"/>
      <c r="C880" s="99"/>
      <c r="D880" s="99"/>
    </row>
    <row r="881" spans="2:4">
      <c r="B881" s="100"/>
      <c r="C881" s="99"/>
      <c r="D881" s="99"/>
    </row>
    <row r="882" spans="2:4">
      <c r="B882" s="100"/>
      <c r="C882" s="99"/>
      <c r="D882" s="99"/>
    </row>
    <row r="883" spans="2:4">
      <c r="B883" s="100"/>
      <c r="C883" s="99"/>
      <c r="D883" s="99"/>
    </row>
    <row r="884" spans="2:4">
      <c r="B884" s="100"/>
      <c r="C884" s="99"/>
      <c r="D884" s="99"/>
    </row>
    <row r="885" spans="2:4">
      <c r="B885" s="100"/>
      <c r="C885" s="99"/>
      <c r="D885" s="99"/>
    </row>
    <row r="886" spans="2:4">
      <c r="B886" s="100"/>
      <c r="C886" s="99"/>
      <c r="D886" s="99"/>
    </row>
    <row r="887" spans="2:4">
      <c r="B887" s="100"/>
      <c r="C887" s="99"/>
      <c r="D887" s="99"/>
    </row>
    <row r="888" spans="2:4">
      <c r="B888" s="100"/>
      <c r="C888" s="99"/>
      <c r="D888" s="99"/>
    </row>
    <row r="889" spans="2:4">
      <c r="B889" s="100"/>
      <c r="C889" s="99"/>
      <c r="D889" s="99"/>
    </row>
    <row r="890" spans="2:4">
      <c r="B890" s="100"/>
      <c r="C890" s="99"/>
      <c r="D890" s="99"/>
    </row>
    <row r="891" spans="2:4">
      <c r="B891" s="100"/>
      <c r="C891" s="99"/>
      <c r="D891" s="99"/>
    </row>
    <row r="892" spans="2:4">
      <c r="B892" s="100"/>
      <c r="C892" s="99"/>
      <c r="D892" s="99"/>
    </row>
    <row r="893" spans="2:4">
      <c r="B893" s="100"/>
      <c r="C893" s="99"/>
      <c r="D893" s="99"/>
    </row>
    <row r="894" spans="2:4">
      <c r="B894" s="100"/>
      <c r="C894" s="99"/>
      <c r="D894" s="99"/>
    </row>
    <row r="895" spans="2:4">
      <c r="B895" s="100"/>
      <c r="C895" s="99"/>
      <c r="D895" s="99"/>
    </row>
    <row r="896" spans="2:4">
      <c r="B896" s="100"/>
      <c r="C896" s="99"/>
      <c r="D896" s="99"/>
    </row>
    <row r="897" spans="2:4">
      <c r="B897" s="100"/>
      <c r="C897" s="99"/>
      <c r="D897" s="99"/>
    </row>
    <row r="898" spans="2:4">
      <c r="B898" s="100"/>
      <c r="C898" s="99"/>
      <c r="D898" s="99"/>
    </row>
    <row r="899" spans="2:4">
      <c r="B899" s="100"/>
      <c r="C899" s="99"/>
      <c r="D899" s="99"/>
    </row>
    <row r="900" spans="2:4">
      <c r="B900" s="100"/>
      <c r="C900" s="99"/>
      <c r="D900" s="99"/>
    </row>
    <row r="901" spans="2:4">
      <c r="B901" s="100"/>
      <c r="C901" s="99"/>
      <c r="D901" s="99"/>
    </row>
    <row r="902" spans="2:4">
      <c r="B902" s="100"/>
      <c r="C902" s="99"/>
      <c r="D902" s="99"/>
    </row>
    <row r="903" spans="2:4">
      <c r="B903" s="100"/>
      <c r="C903" s="99"/>
      <c r="D903" s="99"/>
    </row>
    <row r="904" spans="2:4">
      <c r="B904" s="100"/>
      <c r="C904" s="99"/>
      <c r="D904" s="99"/>
    </row>
    <row r="905" spans="2:4">
      <c r="B905" s="100"/>
      <c r="C905" s="99"/>
      <c r="D905" s="99"/>
    </row>
    <row r="906" spans="2:4">
      <c r="B906" s="100"/>
      <c r="C906" s="99"/>
      <c r="D906" s="99"/>
    </row>
    <row r="907" spans="2:4">
      <c r="B907" s="100"/>
      <c r="C907" s="99"/>
      <c r="D907" s="99"/>
    </row>
    <row r="908" spans="2:4">
      <c r="B908" s="100"/>
      <c r="C908" s="99"/>
      <c r="D908" s="99"/>
    </row>
    <row r="909" spans="2:4">
      <c r="B909" s="100"/>
      <c r="C909" s="99"/>
      <c r="D909" s="99"/>
    </row>
    <row r="910" spans="2:4">
      <c r="B910" s="100"/>
      <c r="C910" s="99"/>
      <c r="D910" s="99"/>
    </row>
    <row r="911" spans="2:4">
      <c r="B911" s="100"/>
      <c r="C911" s="99"/>
      <c r="D911" s="99"/>
    </row>
    <row r="912" spans="2:4">
      <c r="B912" s="100"/>
      <c r="C912" s="99"/>
      <c r="D912" s="99"/>
    </row>
    <row r="913" spans="2:4">
      <c r="B913" s="100"/>
      <c r="C913" s="99"/>
      <c r="D913" s="99"/>
    </row>
    <row r="914" spans="2:4">
      <c r="B914" s="100"/>
      <c r="C914" s="99"/>
      <c r="D914" s="99"/>
    </row>
    <row r="915" spans="2:4">
      <c r="B915" s="100"/>
      <c r="C915" s="99"/>
      <c r="D915" s="99"/>
    </row>
    <row r="916" spans="2:4">
      <c r="B916" s="100"/>
      <c r="C916" s="99"/>
      <c r="D916" s="99"/>
    </row>
    <row r="917" spans="2:4">
      <c r="B917" s="100"/>
      <c r="C917" s="99"/>
      <c r="D917" s="99"/>
    </row>
    <row r="918" spans="2:4">
      <c r="B918" s="100"/>
      <c r="C918" s="99"/>
      <c r="D918" s="99"/>
    </row>
    <row r="919" spans="2:4">
      <c r="B919" s="100"/>
      <c r="C919" s="99"/>
      <c r="D919" s="99"/>
    </row>
    <row r="920" spans="2:4">
      <c r="B920" s="100"/>
      <c r="C920" s="99"/>
      <c r="D920" s="99"/>
    </row>
    <row r="921" spans="2:4">
      <c r="B921" s="100"/>
      <c r="C921" s="99"/>
      <c r="D921" s="99"/>
    </row>
    <row r="922" spans="2:4">
      <c r="B922" s="100"/>
      <c r="C922" s="99"/>
      <c r="D922" s="99"/>
    </row>
    <row r="923" spans="2:4">
      <c r="B923" s="100"/>
      <c r="C923" s="99"/>
      <c r="D923" s="99"/>
    </row>
    <row r="924" spans="2:4">
      <c r="B924" s="100"/>
      <c r="C924" s="99"/>
      <c r="D924" s="99"/>
    </row>
    <row r="925" spans="2:4">
      <c r="B925" s="100"/>
      <c r="C925" s="99"/>
      <c r="D925" s="99"/>
    </row>
    <row r="926" spans="2:4">
      <c r="B926" s="100"/>
      <c r="C926" s="99"/>
      <c r="D926" s="99"/>
    </row>
    <row r="927" spans="2:4">
      <c r="B927" s="100"/>
      <c r="C927" s="99"/>
      <c r="D927" s="99"/>
    </row>
    <row r="928" spans="2:4">
      <c r="B928" s="100"/>
      <c r="C928" s="99"/>
      <c r="D928" s="99"/>
    </row>
    <row r="929" spans="2:4">
      <c r="B929" s="100"/>
      <c r="C929" s="99"/>
      <c r="D929" s="99"/>
    </row>
    <row r="930" spans="2:4">
      <c r="B930" s="100"/>
      <c r="C930" s="99"/>
      <c r="D930" s="99"/>
    </row>
    <row r="931" spans="2:4">
      <c r="B931" s="100"/>
      <c r="C931" s="99"/>
      <c r="D931" s="99"/>
    </row>
    <row r="932" spans="2:4">
      <c r="B932" s="100"/>
      <c r="C932" s="99"/>
      <c r="D932" s="99"/>
    </row>
    <row r="933" spans="2:4">
      <c r="B933" s="100"/>
      <c r="C933" s="99"/>
      <c r="D933" s="99"/>
    </row>
    <row r="934" spans="2:4">
      <c r="B934" s="100"/>
      <c r="C934" s="99"/>
      <c r="D934" s="99"/>
    </row>
    <row r="935" spans="2:4">
      <c r="B935" s="100"/>
      <c r="C935" s="99"/>
      <c r="D935" s="99"/>
    </row>
    <row r="936" spans="2:4">
      <c r="B936" s="100"/>
      <c r="C936" s="99"/>
      <c r="D936" s="99"/>
    </row>
    <row r="937" spans="2:4">
      <c r="B937" s="100"/>
      <c r="C937" s="99"/>
      <c r="D937" s="99"/>
    </row>
    <row r="938" spans="2:4">
      <c r="B938" s="100"/>
      <c r="C938" s="99"/>
      <c r="D938" s="99"/>
    </row>
    <row r="939" spans="2:4">
      <c r="B939" s="100"/>
      <c r="C939" s="99"/>
      <c r="D939" s="99"/>
    </row>
    <row r="940" spans="2:4">
      <c r="B940" s="100"/>
      <c r="C940" s="99"/>
      <c r="D940" s="99"/>
    </row>
    <row r="941" spans="2:4">
      <c r="B941" s="100"/>
      <c r="C941" s="99"/>
      <c r="D941" s="99"/>
    </row>
    <row r="942" spans="2:4">
      <c r="B942" s="100"/>
      <c r="C942" s="99"/>
      <c r="D942" s="99"/>
    </row>
    <row r="943" spans="2:4">
      <c r="B943" s="100"/>
      <c r="C943" s="99"/>
      <c r="D943" s="99"/>
    </row>
    <row r="944" spans="2:4">
      <c r="B944" s="100"/>
      <c r="C944" s="99"/>
      <c r="D944" s="99"/>
    </row>
    <row r="945" spans="2:4">
      <c r="B945" s="100"/>
      <c r="C945" s="99"/>
      <c r="D945" s="99"/>
    </row>
    <row r="946" spans="2:4">
      <c r="B946" s="100"/>
      <c r="C946" s="99"/>
      <c r="D946" s="99"/>
    </row>
    <row r="947" spans="2:4">
      <c r="B947" s="100"/>
      <c r="C947" s="99"/>
      <c r="D947" s="99"/>
    </row>
    <row r="948" spans="2:4">
      <c r="B948" s="100"/>
      <c r="C948" s="99"/>
      <c r="D948" s="99"/>
    </row>
    <row r="949" spans="2:4">
      <c r="B949" s="100"/>
      <c r="C949" s="99"/>
      <c r="D949" s="99"/>
    </row>
    <row r="950" spans="2:4">
      <c r="B950" s="100"/>
      <c r="C950" s="99"/>
      <c r="D950" s="99"/>
    </row>
    <row r="951" spans="2:4">
      <c r="B951" s="100"/>
      <c r="C951" s="99"/>
      <c r="D951" s="99"/>
    </row>
    <row r="952" spans="2:4">
      <c r="B952" s="100"/>
      <c r="C952" s="99"/>
      <c r="D952" s="99"/>
    </row>
    <row r="953" spans="2:4">
      <c r="B953" s="100"/>
      <c r="C953" s="99"/>
      <c r="D953" s="99"/>
    </row>
    <row r="954" spans="2:4">
      <c r="B954" s="100"/>
      <c r="C954" s="99"/>
      <c r="D954" s="99"/>
    </row>
    <row r="955" spans="2:4">
      <c r="B955" s="100"/>
      <c r="C955" s="99"/>
      <c r="D955" s="99"/>
    </row>
    <row r="956" spans="2:4">
      <c r="B956" s="100"/>
      <c r="C956" s="99"/>
      <c r="D956" s="99"/>
    </row>
    <row r="957" spans="2:4">
      <c r="B957" s="100"/>
      <c r="C957" s="99"/>
      <c r="D957" s="99"/>
    </row>
    <row r="958" spans="2:4">
      <c r="B958" s="100"/>
      <c r="C958" s="99"/>
      <c r="D958" s="99"/>
    </row>
    <row r="959" spans="2:4">
      <c r="B959" s="100"/>
      <c r="C959" s="99"/>
      <c r="D959" s="99"/>
    </row>
    <row r="960" spans="2:4">
      <c r="B960" s="100"/>
      <c r="C960" s="99"/>
      <c r="D960" s="99"/>
    </row>
    <row r="961" spans="2:4">
      <c r="B961" s="100"/>
      <c r="C961" s="99"/>
      <c r="D961" s="99"/>
    </row>
    <row r="962" spans="2:4">
      <c r="B962" s="100"/>
      <c r="C962" s="99"/>
      <c r="D962" s="99"/>
    </row>
    <row r="963" spans="2:4">
      <c r="B963" s="100"/>
      <c r="C963" s="99"/>
      <c r="D963" s="99"/>
    </row>
    <row r="964" spans="2:4">
      <c r="B964" s="100"/>
      <c r="C964" s="99"/>
      <c r="D964" s="99"/>
    </row>
    <row r="965" spans="2:4">
      <c r="B965" s="100"/>
      <c r="C965" s="99"/>
      <c r="D965" s="99"/>
    </row>
    <row r="966" spans="2:4">
      <c r="B966" s="100"/>
      <c r="C966" s="99"/>
      <c r="D966" s="99"/>
    </row>
    <row r="967" spans="2:4">
      <c r="B967" s="100"/>
      <c r="C967" s="99"/>
      <c r="D967" s="99"/>
    </row>
  </sheetData>
  <sheetProtection sheet="1" objects="1" scenarios="1"/>
  <mergeCells count="1">
    <mergeCell ref="B6:D6"/>
  </mergeCells>
  <phoneticPr fontId="3" type="noConversion"/>
  <dataValidations count="1">
    <dataValidation allowBlank="1" showInputMessage="1" showErrorMessage="1" sqref="C5:C1048576 A1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7" tint="-0.249977111117893"/>
  </sheetPr>
  <dimension ref="B1:P399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5.5703125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22" width="5.7109375" style="1" customWidth="1"/>
    <col min="23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0" t="s">
        <v>162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184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1280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68"/>
      <c r="P10" s="68"/>
    </row>
    <row r="11" spans="2:16" ht="20.25" customHeight="1">
      <c r="B11" s="10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D218" s="1"/>
    </row>
    <row r="219" spans="2:16">
      <c r="D219" s="1"/>
    </row>
    <row r="220" spans="2:16">
      <c r="D220" s="1"/>
    </row>
    <row r="221" spans="2:16">
      <c r="D221" s="1"/>
    </row>
    <row r="222" spans="2:16">
      <c r="D222" s="1"/>
    </row>
    <row r="223" spans="2:16">
      <c r="D223" s="1"/>
    </row>
    <row r="224" spans="2:16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2:4">
      <c r="D385" s="1"/>
    </row>
    <row r="386" spans="2:4">
      <c r="D386" s="1"/>
    </row>
    <row r="387" spans="2:4">
      <c r="D387" s="1"/>
    </row>
    <row r="388" spans="2:4">
      <c r="D388" s="1"/>
    </row>
    <row r="389" spans="2:4">
      <c r="D389" s="1"/>
    </row>
    <row r="390" spans="2:4">
      <c r="D390" s="1"/>
    </row>
    <row r="391" spans="2:4">
      <c r="D391" s="1"/>
    </row>
    <row r="392" spans="2:4">
      <c r="D392" s="1"/>
    </row>
    <row r="393" spans="2:4">
      <c r="D393" s="1"/>
    </row>
    <row r="394" spans="2:4">
      <c r="D394" s="1"/>
    </row>
    <row r="395" spans="2:4">
      <c r="D395" s="1"/>
    </row>
    <row r="396" spans="2:4">
      <c r="D396" s="1"/>
    </row>
    <row r="397" spans="2:4">
      <c r="B397" s="41"/>
      <c r="D397" s="1"/>
    </row>
    <row r="398" spans="2:4">
      <c r="B398" s="41"/>
      <c r="D398" s="1"/>
    </row>
    <row r="399" spans="2:4">
      <c r="B399" s="3"/>
      <c r="D399" s="1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B1:P411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7" width="5.7109375" style="1" customWidth="1"/>
    <col min="18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0" t="s">
        <v>163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1281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68"/>
      <c r="P10" s="68"/>
    </row>
    <row r="11" spans="2:16" ht="20.25" customHeight="1">
      <c r="B11" s="10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</row>
    <row r="219" spans="2:16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</row>
    <row r="220" spans="2:16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</row>
    <row r="221" spans="2:16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</row>
    <row r="222" spans="2:16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2:16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</row>
    <row r="224" spans="2:16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</row>
    <row r="225" spans="2:16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</row>
    <row r="226" spans="2:16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</row>
    <row r="227" spans="2:16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2:16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2:16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</row>
    <row r="230" spans="2:16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</row>
    <row r="231" spans="2:16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</row>
    <row r="232" spans="2:16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</row>
    <row r="233" spans="2:16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</row>
    <row r="234" spans="2:16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2:16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  <row r="236" spans="2:16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</row>
    <row r="237" spans="2:16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</row>
    <row r="238" spans="2:16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</row>
    <row r="239" spans="2:16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</row>
    <row r="240" spans="2:16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</row>
    <row r="241" spans="2:16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</row>
    <row r="242" spans="2:16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2:16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</row>
    <row r="244" spans="2:16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2:16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</row>
    <row r="247" spans="2:16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</row>
    <row r="249" spans="2:16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2:16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</row>
    <row r="251" spans="2:16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</row>
    <row r="252" spans="2:16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</row>
    <row r="253" spans="2:16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</row>
    <row r="255" spans="2:16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  <row r="256" spans="2:16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</row>
    <row r="257" spans="2:16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</row>
    <row r="258" spans="2:16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</row>
    <row r="259" spans="2:16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</row>
    <row r="260" spans="2:16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2:16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2:16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2:16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2:16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2:16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2:16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2:16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2:16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2:16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2:16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2:16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2:16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2:16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2:16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2:16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2:16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2:16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2:16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2:16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2:16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2:16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2:16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2:16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2:16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2:16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2:16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2:16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2:16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2:16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2:16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2:16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2:16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2:16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2:16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2:16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2:16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2:16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2:16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2:16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2:16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2:16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2:16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2:16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2:16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2:16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2:16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2:16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2:16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2:16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2:16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2:16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2:16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2:16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2:16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2:16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2:16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2:16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2:16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2:16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2:16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2:16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2:16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2:16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2:16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2:16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2:16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2:16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2:16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2:16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2:16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2:16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2:16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2:16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2:16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2:16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2:16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2:16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2:16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2:16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2:16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2:16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2:16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2:16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2:16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2:16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2:16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2:16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2:16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2:16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2:16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</row>
    <row r="351" spans="2:16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</row>
    <row r="352" spans="2:16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2:16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2:16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</row>
    <row r="355" spans="2:16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</row>
    <row r="356" spans="2:16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2:16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2:16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2:16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2:16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</row>
    <row r="361" spans="2:16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  <row r="362" spans="2:16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</row>
    <row r="363" spans="2:16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</row>
    <row r="364" spans="2:16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</row>
    <row r="365" spans="2:16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</row>
    <row r="366" spans="2:16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</row>
    <row r="367" spans="2:16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</row>
    <row r="368" spans="2:16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</row>
    <row r="369" spans="2:16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</row>
    <row r="370" spans="2:16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</row>
    <row r="371" spans="2:16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</row>
    <row r="372" spans="2:16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</row>
    <row r="373" spans="2:16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</row>
    <row r="374" spans="2:16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</row>
    <row r="375" spans="2:16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</row>
    <row r="376" spans="2:16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</row>
    <row r="377" spans="2:16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</row>
    <row r="378" spans="2:16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</row>
    <row r="379" spans="2:16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</row>
    <row r="380" spans="2:16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</row>
    <row r="381" spans="2:16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</row>
    <row r="382" spans="2:16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</row>
    <row r="383" spans="2:16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</row>
    <row r="384" spans="2:16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</row>
    <row r="385" spans="2:16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</row>
    <row r="386" spans="2:16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</row>
    <row r="387" spans="2:16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</row>
    <row r="388" spans="2:16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</row>
    <row r="389" spans="2:16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</row>
    <row r="390" spans="2:16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</row>
    <row r="391" spans="2:16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</row>
    <row r="392" spans="2:16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</row>
    <row r="393" spans="2:16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</row>
    <row r="394" spans="2:16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</row>
    <row r="395" spans="2:16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</row>
    <row r="396" spans="2:16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</row>
    <row r="397" spans="2:16">
      <c r="B397" s="114"/>
      <c r="C397" s="100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</row>
    <row r="398" spans="2:16">
      <c r="B398" s="114"/>
      <c r="C398" s="100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</row>
    <row r="399" spans="2:16">
      <c r="B399" s="115"/>
      <c r="C399" s="100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</row>
    <row r="400" spans="2:16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</row>
    <row r="401" spans="2:16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</row>
    <row r="402" spans="2:16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</row>
    <row r="403" spans="2:16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</row>
    <row r="404" spans="2:16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</row>
    <row r="405" spans="2:16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</row>
    <row r="406" spans="2:16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</row>
    <row r="407" spans="2:16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</row>
    <row r="408" spans="2:16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</row>
    <row r="409" spans="2:16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</row>
    <row r="410" spans="2:16">
      <c r="B410" s="100"/>
      <c r="C410" s="100"/>
      <c r="D410" s="100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</row>
    <row r="411" spans="2:16">
      <c r="B411" s="100"/>
      <c r="C411" s="100"/>
      <c r="D411" s="100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theme="4" tint="0.59999389629810485"/>
    <pageSetUpPr fitToPage="1"/>
  </sheetPr>
  <dimension ref="B1:R878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30.28515625" style="2" bestFit="1" customWidth="1"/>
    <col min="3" max="3" width="51.5703125" style="2" bestFit="1" customWidth="1"/>
    <col min="4" max="4" width="6.42578125" style="2" bestFit="1" customWidth="1"/>
    <col min="5" max="5" width="4.5703125" style="1" bestFit="1" customWidth="1"/>
    <col min="6" max="6" width="7.85546875" style="1" bestFit="1" customWidth="1"/>
    <col min="7" max="7" width="7.140625" style="1" bestFit="1" customWidth="1"/>
    <col min="8" max="8" width="5.140625" style="1" bestFit="1" customWidth="1"/>
    <col min="9" max="9" width="9" style="1" bestFit="1" customWidth="1"/>
    <col min="10" max="10" width="6.85546875" style="1" bestFit="1" customWidth="1"/>
    <col min="11" max="11" width="7.5703125" style="1" bestFit="1" customWidth="1"/>
    <col min="12" max="12" width="11.28515625" style="1" bestFit="1" customWidth="1"/>
    <col min="13" max="13" width="7.28515625" style="1" bestFit="1" customWidth="1"/>
    <col min="14" max="14" width="8.28515625" style="1" bestFit="1" customWidth="1"/>
    <col min="15" max="15" width="9.42578125" style="1" bestFit="1" customWidth="1"/>
    <col min="16" max="16" width="11.28515625" style="1" bestFit="1" customWidth="1"/>
    <col min="17" max="17" width="11.85546875" style="1" bestFit="1" customWidth="1"/>
    <col min="18" max="18" width="9" style="1" bestFit="1" customWidth="1"/>
    <col min="19" max="16384" width="9.140625" style="1"/>
  </cols>
  <sheetData>
    <row r="1" spans="2:18">
      <c r="B1" s="46" t="s">
        <v>124</v>
      </c>
      <c r="C1" s="67" t="s" vm="1">
        <v>201</v>
      </c>
    </row>
    <row r="2" spans="2:18">
      <c r="B2" s="46" t="s">
        <v>123</v>
      </c>
      <c r="C2" s="67" t="s">
        <v>202</v>
      </c>
    </row>
    <row r="3" spans="2:18">
      <c r="B3" s="46" t="s">
        <v>125</v>
      </c>
      <c r="C3" s="67" t="s">
        <v>203</v>
      </c>
    </row>
    <row r="4" spans="2:18">
      <c r="B4" s="46" t="s">
        <v>126</v>
      </c>
      <c r="C4" s="67">
        <v>2146</v>
      </c>
    </row>
    <row r="6" spans="2:18" ht="21.75" customHeight="1">
      <c r="B6" s="123" t="s">
        <v>152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5"/>
    </row>
    <row r="7" spans="2:18" ht="27.75" customHeight="1">
      <c r="B7" s="126" t="s">
        <v>68</v>
      </c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</row>
    <row r="8" spans="2:18" s="3" customFormat="1" ht="66" customHeight="1">
      <c r="B8" s="21" t="s">
        <v>94</v>
      </c>
      <c r="C8" s="29" t="s">
        <v>34</v>
      </c>
      <c r="D8" s="29" t="s">
        <v>98</v>
      </c>
      <c r="E8" s="29" t="s">
        <v>14</v>
      </c>
      <c r="F8" s="29" t="s">
        <v>50</v>
      </c>
      <c r="G8" s="29" t="s">
        <v>83</v>
      </c>
      <c r="H8" s="29" t="s">
        <v>17</v>
      </c>
      <c r="I8" s="29" t="s">
        <v>82</v>
      </c>
      <c r="J8" s="29" t="s">
        <v>16</v>
      </c>
      <c r="K8" s="29" t="s">
        <v>18</v>
      </c>
      <c r="L8" s="29" t="s">
        <v>179</v>
      </c>
      <c r="M8" s="29" t="s">
        <v>178</v>
      </c>
      <c r="N8" s="29" t="s">
        <v>193</v>
      </c>
      <c r="O8" s="29" t="s">
        <v>46</v>
      </c>
      <c r="P8" s="29" t="s">
        <v>181</v>
      </c>
      <c r="Q8" s="29" t="s">
        <v>127</v>
      </c>
      <c r="R8" s="59" t="s">
        <v>129</v>
      </c>
    </row>
    <row r="9" spans="2:18" s="3" customFormat="1" ht="21.75" customHeight="1">
      <c r="B9" s="14"/>
      <c r="C9" s="31"/>
      <c r="D9" s="31"/>
      <c r="E9" s="31"/>
      <c r="F9" s="31"/>
      <c r="G9" s="31" t="s">
        <v>21</v>
      </c>
      <c r="H9" s="31" t="s">
        <v>20</v>
      </c>
      <c r="I9" s="31"/>
      <c r="J9" s="31" t="s">
        <v>19</v>
      </c>
      <c r="K9" s="31" t="s">
        <v>19</v>
      </c>
      <c r="L9" s="31" t="s">
        <v>186</v>
      </c>
      <c r="M9" s="31"/>
      <c r="N9" s="15" t="s">
        <v>182</v>
      </c>
      <c r="O9" s="31" t="s">
        <v>187</v>
      </c>
      <c r="P9" s="31" t="s">
        <v>19</v>
      </c>
      <c r="Q9" s="31" t="s">
        <v>19</v>
      </c>
      <c r="R9" s="32" t="s">
        <v>19</v>
      </c>
    </row>
    <row r="10" spans="2:18" s="4" customFormat="1" ht="18" customHeight="1">
      <c r="B10" s="17"/>
      <c r="C10" s="33" t="s">
        <v>0</v>
      </c>
      <c r="D10" s="33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9" t="s">
        <v>93</v>
      </c>
    </row>
    <row r="11" spans="2:18" s="4" customFormat="1" ht="18" customHeight="1">
      <c r="B11" s="92" t="s">
        <v>24</v>
      </c>
      <c r="C11" s="93"/>
      <c r="D11" s="93"/>
      <c r="E11" s="93"/>
      <c r="F11" s="93"/>
      <c r="G11" s="93"/>
      <c r="H11" s="94">
        <v>0.33327445915236842</v>
      </c>
      <c r="I11" s="93"/>
      <c r="J11" s="93"/>
      <c r="K11" s="95">
        <v>5.5459039985907119E-4</v>
      </c>
      <c r="L11" s="94"/>
      <c r="M11" s="96"/>
      <c r="N11" s="93"/>
      <c r="O11" s="94">
        <v>1191.7032930820003</v>
      </c>
      <c r="P11" s="93"/>
      <c r="Q11" s="95">
        <f>O11/$O$11</f>
        <v>1</v>
      </c>
      <c r="R11" s="95">
        <f>O11/'סכום נכסי הקרן'!$C$42</f>
        <v>5.0201351871112403E-2</v>
      </c>
    </row>
    <row r="12" spans="2:18" ht="22.5" customHeight="1">
      <c r="B12" s="97" t="s">
        <v>173</v>
      </c>
      <c r="C12" s="93"/>
      <c r="D12" s="93"/>
      <c r="E12" s="93"/>
      <c r="F12" s="93"/>
      <c r="G12" s="93"/>
      <c r="H12" s="94">
        <v>0.33327445915236842</v>
      </c>
      <c r="I12" s="93"/>
      <c r="J12" s="93"/>
      <c r="K12" s="95">
        <v>5.5459039985907119E-4</v>
      </c>
      <c r="L12" s="94"/>
      <c r="M12" s="96"/>
      <c r="N12" s="93"/>
      <c r="O12" s="94">
        <v>1191.7032930820003</v>
      </c>
      <c r="P12" s="93"/>
      <c r="Q12" s="95">
        <f t="shared" ref="Q12:Q21" si="0">O12/$O$11</f>
        <v>1</v>
      </c>
      <c r="R12" s="95">
        <f>O12/'סכום נכסי הקרן'!$C$42</f>
        <v>5.0201351871112403E-2</v>
      </c>
    </row>
    <row r="13" spans="2:18">
      <c r="B13" s="98" t="s">
        <v>35</v>
      </c>
      <c r="C13" s="93"/>
      <c r="D13" s="93"/>
      <c r="E13" s="93"/>
      <c r="F13" s="93"/>
      <c r="G13" s="93"/>
      <c r="H13" s="94">
        <v>0.33327445915236842</v>
      </c>
      <c r="I13" s="93"/>
      <c r="J13" s="93"/>
      <c r="K13" s="95">
        <v>5.5459039985907119E-4</v>
      </c>
      <c r="L13" s="94"/>
      <c r="M13" s="96"/>
      <c r="N13" s="93"/>
      <c r="O13" s="94">
        <v>1191.7032930820003</v>
      </c>
      <c r="P13" s="93"/>
      <c r="Q13" s="95">
        <f t="shared" si="0"/>
        <v>1</v>
      </c>
      <c r="R13" s="95">
        <f>O13/'סכום נכסי הקרן'!$C$42</f>
        <v>5.0201351871112403E-2</v>
      </c>
    </row>
    <row r="14" spans="2:18">
      <c r="B14" s="73" t="s">
        <v>22</v>
      </c>
      <c r="C14" s="71"/>
      <c r="D14" s="71"/>
      <c r="E14" s="71"/>
      <c r="F14" s="71"/>
      <c r="G14" s="71"/>
      <c r="H14" s="79">
        <v>0.33327445915236842</v>
      </c>
      <c r="I14" s="71"/>
      <c r="J14" s="71"/>
      <c r="K14" s="80">
        <v>5.5459039985907119E-4</v>
      </c>
      <c r="L14" s="79"/>
      <c r="M14" s="81"/>
      <c r="N14" s="71"/>
      <c r="O14" s="79">
        <v>1191.7032930820003</v>
      </c>
      <c r="P14" s="71"/>
      <c r="Q14" s="80">
        <f t="shared" si="0"/>
        <v>1</v>
      </c>
      <c r="R14" s="80">
        <f>O14/'סכום נכסי הקרן'!$C$42</f>
        <v>5.0201351871112403E-2</v>
      </c>
    </row>
    <row r="15" spans="2:18">
      <c r="B15" s="74" t="s">
        <v>204</v>
      </c>
      <c r="C15" s="69" t="s">
        <v>205</v>
      </c>
      <c r="D15" s="82" t="s">
        <v>99</v>
      </c>
      <c r="E15" s="69" t="s">
        <v>206</v>
      </c>
      <c r="F15" s="69"/>
      <c r="G15" s="69"/>
      <c r="H15" s="76">
        <v>0.29000000000083798</v>
      </c>
      <c r="I15" s="82" t="s">
        <v>111</v>
      </c>
      <c r="J15" s="83">
        <v>0</v>
      </c>
      <c r="K15" s="77">
        <v>0</v>
      </c>
      <c r="L15" s="76">
        <v>346029.28249900008</v>
      </c>
      <c r="M15" s="78">
        <v>100</v>
      </c>
      <c r="N15" s="69"/>
      <c r="O15" s="76">
        <v>346.02928249900009</v>
      </c>
      <c r="P15" s="77">
        <v>3.8447698055444455E-5</v>
      </c>
      <c r="Q15" s="77">
        <f t="shared" si="0"/>
        <v>0.29036529856697313</v>
      </c>
      <c r="R15" s="77">
        <f>O15/'סכום נכסי הקרן'!$C$42</f>
        <v>1.4576730524521226E-2</v>
      </c>
    </row>
    <row r="16" spans="2:18">
      <c r="B16" s="74" t="s">
        <v>207</v>
      </c>
      <c r="C16" s="69" t="s">
        <v>208</v>
      </c>
      <c r="D16" s="82" t="s">
        <v>99</v>
      </c>
      <c r="E16" s="69" t="s">
        <v>206</v>
      </c>
      <c r="F16" s="69"/>
      <c r="G16" s="69"/>
      <c r="H16" s="76">
        <v>0.51999999999775004</v>
      </c>
      <c r="I16" s="82" t="s">
        <v>111</v>
      </c>
      <c r="J16" s="83">
        <v>0</v>
      </c>
      <c r="K16" s="77">
        <v>0</v>
      </c>
      <c r="L16" s="76">
        <v>177786.72677000001</v>
      </c>
      <c r="M16" s="78">
        <v>100</v>
      </c>
      <c r="N16" s="69"/>
      <c r="O16" s="76">
        <v>177.78672677</v>
      </c>
      <c r="P16" s="77">
        <v>2.2223340846250001E-5</v>
      </c>
      <c r="Q16" s="77">
        <f t="shared" si="0"/>
        <v>0.14918707349562271</v>
      </c>
      <c r="R16" s="77">
        <f>O16/'סכום נכסי הקרן'!$C$42</f>
        <v>7.4893927711752626E-3</v>
      </c>
    </row>
    <row r="17" spans="2:18">
      <c r="B17" s="74" t="s">
        <v>209</v>
      </c>
      <c r="C17" s="69" t="s">
        <v>210</v>
      </c>
      <c r="D17" s="82" t="s">
        <v>99</v>
      </c>
      <c r="E17" s="69" t="s">
        <v>206</v>
      </c>
      <c r="F17" s="69"/>
      <c r="G17" s="69"/>
      <c r="H17" s="76">
        <v>0.35000000000082004</v>
      </c>
      <c r="I17" s="82" t="s">
        <v>111</v>
      </c>
      <c r="J17" s="83">
        <v>0</v>
      </c>
      <c r="K17" s="77">
        <v>5.9999999997485166E-4</v>
      </c>
      <c r="L17" s="76">
        <v>182951.52929800001</v>
      </c>
      <c r="M17" s="78">
        <v>99.98</v>
      </c>
      <c r="N17" s="69"/>
      <c r="O17" s="76">
        <v>182.91493899100004</v>
      </c>
      <c r="P17" s="77">
        <v>2.0327947699777778E-5</v>
      </c>
      <c r="Q17" s="77">
        <f t="shared" si="0"/>
        <v>0.1534903361036645</v>
      </c>
      <c r="R17" s="77">
        <f>O17/'סכום נכסי הקרן'!$C$42</f>
        <v>7.7054223715553698E-3</v>
      </c>
    </row>
    <row r="18" spans="2:18">
      <c r="B18" s="74" t="s">
        <v>211</v>
      </c>
      <c r="C18" s="69" t="s">
        <v>212</v>
      </c>
      <c r="D18" s="82" t="s">
        <v>99</v>
      </c>
      <c r="E18" s="69" t="s">
        <v>206</v>
      </c>
      <c r="F18" s="69"/>
      <c r="G18" s="69"/>
      <c r="H18" s="76">
        <v>0.41999999999936888</v>
      </c>
      <c r="I18" s="82" t="s">
        <v>111</v>
      </c>
      <c r="J18" s="83">
        <v>0</v>
      </c>
      <c r="K18" s="77">
        <v>0</v>
      </c>
      <c r="L18" s="76">
        <v>126762.666174</v>
      </c>
      <c r="M18" s="78">
        <v>100</v>
      </c>
      <c r="N18" s="69"/>
      <c r="O18" s="76">
        <v>126.762666174</v>
      </c>
      <c r="P18" s="77">
        <v>1.4084740686E-5</v>
      </c>
      <c r="Q18" s="77">
        <f t="shared" si="0"/>
        <v>0.10637099596004687</v>
      </c>
      <c r="R18" s="77">
        <f>O18/'סכום נכסי הקרן'!$C$42</f>
        <v>5.3399677970709884E-3</v>
      </c>
    </row>
    <row r="19" spans="2:18">
      <c r="B19" s="74" t="s">
        <v>213</v>
      </c>
      <c r="C19" s="69" t="s">
        <v>214</v>
      </c>
      <c r="D19" s="82" t="s">
        <v>99</v>
      </c>
      <c r="E19" s="69" t="s">
        <v>206</v>
      </c>
      <c r="F19" s="69"/>
      <c r="G19" s="69"/>
      <c r="H19" s="76">
        <v>0.59000000000271569</v>
      </c>
      <c r="I19" s="82" t="s">
        <v>111</v>
      </c>
      <c r="J19" s="83">
        <v>0</v>
      </c>
      <c r="K19" s="77">
        <v>2.0000000004153289E-4</v>
      </c>
      <c r="L19" s="76">
        <v>62607.239663000008</v>
      </c>
      <c r="M19" s="78">
        <v>99.99</v>
      </c>
      <c r="N19" s="69"/>
      <c r="O19" s="76">
        <v>62.600978937000001</v>
      </c>
      <c r="P19" s="77">
        <v>8.9438913804285729E-6</v>
      </c>
      <c r="Q19" s="77">
        <f t="shared" si="0"/>
        <v>5.2530675462933767E-2</v>
      </c>
      <c r="R19" s="77">
        <f>O19/'סכום נכסי הקרן'!$C$42</f>
        <v>2.6371109229419484E-3</v>
      </c>
    </row>
    <row r="20" spans="2:18">
      <c r="B20" s="74" t="s">
        <v>215</v>
      </c>
      <c r="C20" s="69" t="s">
        <v>216</v>
      </c>
      <c r="D20" s="82" t="s">
        <v>99</v>
      </c>
      <c r="E20" s="69" t="s">
        <v>206</v>
      </c>
      <c r="F20" s="69"/>
      <c r="G20" s="69"/>
      <c r="H20" s="76">
        <v>9.9999999914555326E-2</v>
      </c>
      <c r="I20" s="82" t="s">
        <v>111</v>
      </c>
      <c r="J20" s="83">
        <v>0</v>
      </c>
      <c r="K20" s="77">
        <v>9.999999991455533E-4</v>
      </c>
      <c r="L20" s="76">
        <v>1170.4647150000001</v>
      </c>
      <c r="M20" s="78">
        <v>99.99</v>
      </c>
      <c r="N20" s="69"/>
      <c r="O20" s="76">
        <v>1.170347671</v>
      </c>
      <c r="P20" s="77">
        <v>1.30051635E-7</v>
      </c>
      <c r="Q20" s="77">
        <f t="shared" si="0"/>
        <v>9.8207974903990569E-4</v>
      </c>
      <c r="R20" s="77">
        <f>O20/'סכום נכסי הקרן'!$C$42</f>
        <v>4.9301731047046067E-5</v>
      </c>
    </row>
    <row r="21" spans="2:18">
      <c r="B21" s="74" t="s">
        <v>217</v>
      </c>
      <c r="C21" s="69" t="s">
        <v>218</v>
      </c>
      <c r="D21" s="82" t="s">
        <v>99</v>
      </c>
      <c r="E21" s="69" t="s">
        <v>206</v>
      </c>
      <c r="F21" s="69"/>
      <c r="G21" s="69"/>
      <c r="H21" s="76">
        <v>0.17000000000067922</v>
      </c>
      <c r="I21" s="82" t="s">
        <v>111</v>
      </c>
      <c r="J21" s="83">
        <v>0</v>
      </c>
      <c r="K21" s="77">
        <v>5.9999999998641479E-4</v>
      </c>
      <c r="L21" s="76">
        <v>294467.79882000003</v>
      </c>
      <c r="M21" s="78">
        <v>99.99</v>
      </c>
      <c r="N21" s="69"/>
      <c r="O21" s="76">
        <v>294.43835204000004</v>
      </c>
      <c r="P21" s="77">
        <v>2.6769799892727274E-5</v>
      </c>
      <c r="Q21" s="77">
        <f t="shared" si="0"/>
        <v>0.24707354066171899</v>
      </c>
      <c r="R21" s="77">
        <f>O21/'סכום נכסי הקרן'!$C$42</f>
        <v>1.2403425752800554E-2</v>
      </c>
    </row>
    <row r="22" spans="2:18">
      <c r="B22" s="75"/>
      <c r="C22" s="69"/>
      <c r="D22" s="69"/>
      <c r="E22" s="69"/>
      <c r="F22" s="69"/>
      <c r="G22" s="69"/>
      <c r="H22" s="69"/>
      <c r="I22" s="69"/>
      <c r="J22" s="69"/>
      <c r="K22" s="77"/>
      <c r="L22" s="76"/>
      <c r="M22" s="78"/>
      <c r="N22" s="69"/>
      <c r="O22" s="69"/>
      <c r="P22" s="69"/>
      <c r="Q22" s="77"/>
      <c r="R22" s="69"/>
    </row>
    <row r="23" spans="2:18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</row>
    <row r="24" spans="2:18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</row>
    <row r="25" spans="2:18">
      <c r="B25" s="109" t="s">
        <v>91</v>
      </c>
      <c r="C25" s="111"/>
      <c r="D25" s="111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</row>
    <row r="26" spans="2:18">
      <c r="B26" s="109" t="s">
        <v>177</v>
      </c>
      <c r="C26" s="111"/>
      <c r="D26" s="111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</row>
    <row r="27" spans="2:18">
      <c r="B27" s="129" t="s">
        <v>185</v>
      </c>
      <c r="C27" s="129"/>
      <c r="D27" s="129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</row>
    <row r="28" spans="2:18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</row>
    <row r="29" spans="2:18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</row>
    <row r="30" spans="2:18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</row>
    <row r="31" spans="2:18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</row>
    <row r="32" spans="2:18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</row>
    <row r="33" spans="2:18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</row>
    <row r="34" spans="2:18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</row>
    <row r="35" spans="2:18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</row>
    <row r="36" spans="2:18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</row>
    <row r="37" spans="2:18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</row>
    <row r="38" spans="2:18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</row>
    <row r="39" spans="2:18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</row>
    <row r="40" spans="2:18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</row>
    <row r="41" spans="2:18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</row>
    <row r="42" spans="2:18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</row>
    <row r="43" spans="2:18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</row>
    <row r="44" spans="2:18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</row>
    <row r="45" spans="2:18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</row>
    <row r="46" spans="2:18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</row>
    <row r="47" spans="2:18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</row>
    <row r="48" spans="2:18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</row>
    <row r="49" spans="2:18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</row>
    <row r="50" spans="2:18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</row>
    <row r="51" spans="2:18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</row>
    <row r="52" spans="2:18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</row>
    <row r="53" spans="2:18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</row>
    <row r="54" spans="2:18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</row>
    <row r="55" spans="2:18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</row>
    <row r="56" spans="2:18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</row>
    <row r="57" spans="2:18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</row>
    <row r="58" spans="2:18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</row>
    <row r="59" spans="2:18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</row>
    <row r="60" spans="2:18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</row>
    <row r="61" spans="2:18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</row>
    <row r="62" spans="2:18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</row>
    <row r="63" spans="2:18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</row>
    <row r="64" spans="2:18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</row>
    <row r="65" spans="2:18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</row>
    <row r="66" spans="2:18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</row>
    <row r="67" spans="2:18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</row>
    <row r="68" spans="2:18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</row>
    <row r="69" spans="2:18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</row>
    <row r="70" spans="2:18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</row>
    <row r="71" spans="2:18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</row>
    <row r="72" spans="2:18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</row>
    <row r="73" spans="2:18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</row>
    <row r="74" spans="2:18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</row>
    <row r="75" spans="2:18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</row>
    <row r="76" spans="2:18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</row>
    <row r="77" spans="2:18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</row>
    <row r="78" spans="2:18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</row>
    <row r="79" spans="2:18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</row>
    <row r="80" spans="2:18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</row>
    <row r="81" spans="2:18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</row>
    <row r="82" spans="2:18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</row>
    <row r="83" spans="2:18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</row>
    <row r="84" spans="2:18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</row>
    <row r="85" spans="2:18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</row>
    <row r="86" spans="2:18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</row>
    <row r="87" spans="2:18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</row>
    <row r="88" spans="2:18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</row>
    <row r="89" spans="2:18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</row>
    <row r="90" spans="2:18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</row>
    <row r="91" spans="2:18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</row>
    <row r="92" spans="2:18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</row>
    <row r="93" spans="2:18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</row>
    <row r="94" spans="2:18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</row>
    <row r="95" spans="2:18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</row>
    <row r="96" spans="2:18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</row>
    <row r="97" spans="2:18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</row>
    <row r="98" spans="2:18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</row>
    <row r="99" spans="2:18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</row>
    <row r="100" spans="2:18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</row>
    <row r="101" spans="2:18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</row>
    <row r="102" spans="2:18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</row>
    <row r="103" spans="2:18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</row>
    <row r="104" spans="2:18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</row>
    <row r="105" spans="2:18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</row>
    <row r="106" spans="2:18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</row>
    <row r="107" spans="2:18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</row>
    <row r="108" spans="2:18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</row>
    <row r="109" spans="2:18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</row>
    <row r="110" spans="2:18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</row>
    <row r="111" spans="2:18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  <c r="P111" s="68"/>
      <c r="Q111" s="68"/>
      <c r="R111" s="68"/>
    </row>
    <row r="112" spans="2:18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  <c r="R112" s="68"/>
    </row>
    <row r="113" spans="2:18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  <c r="P113" s="68"/>
      <c r="Q113" s="68"/>
      <c r="R113" s="68"/>
    </row>
    <row r="114" spans="2:18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  <c r="P114" s="68"/>
      <c r="Q114" s="68"/>
      <c r="R114" s="68"/>
    </row>
    <row r="115" spans="2:18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  <c r="P115" s="68"/>
      <c r="Q115" s="68"/>
      <c r="R115" s="68"/>
    </row>
    <row r="116" spans="2:18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  <c r="R116" s="68"/>
    </row>
    <row r="117" spans="2:18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  <c r="P117" s="68"/>
      <c r="Q117" s="68"/>
      <c r="R117" s="68"/>
    </row>
    <row r="118" spans="2:18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8"/>
      <c r="Q118" s="68"/>
      <c r="R118" s="68"/>
    </row>
    <row r="119" spans="2:18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</row>
    <row r="120" spans="2:18">
      <c r="B120" s="68"/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  <c r="R120" s="68"/>
    </row>
    <row r="121" spans="2:18">
      <c r="B121" s="68"/>
      <c r="C121" s="68"/>
      <c r="D121" s="68"/>
      <c r="E121" s="68"/>
      <c r="F121" s="68"/>
      <c r="G121" s="68"/>
      <c r="H121" s="68"/>
      <c r="I121" s="68"/>
      <c r="J121" s="68"/>
      <c r="K121" s="68"/>
      <c r="L121" s="68"/>
      <c r="M121" s="68"/>
      <c r="N121" s="68"/>
      <c r="O121" s="68"/>
      <c r="P121" s="68"/>
      <c r="Q121" s="68"/>
      <c r="R121" s="68"/>
    </row>
    <row r="122" spans="2:18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</row>
    <row r="123" spans="2:18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</row>
    <row r="124" spans="2:18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</row>
    <row r="125" spans="2:18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</row>
    <row r="126" spans="2:18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</row>
    <row r="127" spans="2:18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</row>
    <row r="128" spans="2:18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</row>
    <row r="129" spans="2:18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</row>
    <row r="130" spans="2:18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</row>
    <row r="131" spans="2:18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</row>
    <row r="132" spans="2:18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</row>
    <row r="133" spans="2:18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</row>
    <row r="134" spans="2:18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</row>
    <row r="135" spans="2:18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</row>
    <row r="136" spans="2:18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</row>
    <row r="137" spans="2:18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</row>
    <row r="138" spans="2:18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</row>
    <row r="139" spans="2:18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</row>
    <row r="140" spans="2:18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</row>
    <row r="141" spans="2:18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</row>
    <row r="142" spans="2:18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</row>
    <row r="143" spans="2:18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</row>
    <row r="144" spans="2:18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</row>
    <row r="145" spans="2:18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</row>
    <row r="146" spans="2:18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</row>
    <row r="147" spans="2:18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</row>
    <row r="148" spans="2:18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</row>
    <row r="149" spans="2:18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</row>
    <row r="150" spans="2:18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</row>
    <row r="151" spans="2:18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</row>
    <row r="152" spans="2:18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</row>
    <row r="153" spans="2:18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</row>
    <row r="154" spans="2:18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</row>
    <row r="155" spans="2:18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</row>
    <row r="156" spans="2:18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</row>
    <row r="157" spans="2:18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</row>
    <row r="158" spans="2:18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</row>
    <row r="159" spans="2:18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</row>
    <row r="160" spans="2:18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</row>
    <row r="161" spans="2:18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</row>
    <row r="162" spans="2:18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</row>
    <row r="163" spans="2:18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</row>
    <row r="164" spans="2:18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</row>
    <row r="165" spans="2:18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</row>
    <row r="166" spans="2:18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</row>
    <row r="167" spans="2:18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</row>
    <row r="168" spans="2:18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</row>
    <row r="169" spans="2:18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</row>
    <row r="170" spans="2:18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</row>
    <row r="171" spans="2:18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</row>
    <row r="172" spans="2:18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</row>
    <row r="173" spans="2:18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</row>
    <row r="174" spans="2:18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</row>
    <row r="175" spans="2:18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</row>
    <row r="176" spans="2:18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</row>
    <row r="177" spans="2:18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</row>
    <row r="178" spans="2:18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</row>
    <row r="179" spans="2:18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</row>
    <row r="180" spans="2:18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</row>
    <row r="181" spans="2:18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</row>
    <row r="182" spans="2:18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</row>
    <row r="183" spans="2:18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</row>
    <row r="184" spans="2:18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</row>
    <row r="185" spans="2:18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</row>
    <row r="186" spans="2:18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</row>
    <row r="187" spans="2:18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</row>
    <row r="188" spans="2:18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</row>
    <row r="189" spans="2:18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</row>
    <row r="190" spans="2:18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</row>
    <row r="191" spans="2:18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</row>
    <row r="192" spans="2:18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</row>
    <row r="193" spans="2:18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</row>
    <row r="194" spans="2:18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</row>
    <row r="195" spans="2:18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</row>
    <row r="196" spans="2:18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</row>
    <row r="197" spans="2:18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</row>
    <row r="198" spans="2:18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</row>
    <row r="199" spans="2:18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</row>
    <row r="200" spans="2:18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</row>
    <row r="201" spans="2:18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</row>
    <row r="202" spans="2:18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</row>
    <row r="203" spans="2:18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</row>
    <row r="204" spans="2:18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</row>
    <row r="205" spans="2:18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</row>
    <row r="206" spans="2:18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</row>
    <row r="207" spans="2:18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</row>
    <row r="208" spans="2:18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</row>
    <row r="209" spans="2:18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</row>
    <row r="210" spans="2:18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</row>
    <row r="211" spans="2:18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</row>
    <row r="212" spans="2:18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</row>
    <row r="213" spans="2:18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</row>
    <row r="214" spans="2:18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</row>
    <row r="215" spans="2:18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</row>
    <row r="216" spans="2:18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</row>
    <row r="217" spans="2:18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</row>
    <row r="218" spans="2:18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</row>
    <row r="219" spans="2:18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</row>
    <row r="220" spans="2:18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</row>
    <row r="221" spans="2:18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</row>
    <row r="222" spans="2:18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</row>
    <row r="223" spans="2:18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</row>
    <row r="224" spans="2:18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</row>
    <row r="225" spans="2:18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</row>
    <row r="226" spans="2:18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</row>
    <row r="227" spans="2:18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</row>
    <row r="228" spans="2:18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</row>
    <row r="229" spans="2:18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</row>
    <row r="230" spans="2:18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</row>
    <row r="231" spans="2:18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</row>
    <row r="232" spans="2:18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</row>
    <row r="233" spans="2:18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</row>
    <row r="234" spans="2:18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</row>
    <row r="235" spans="2:18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</row>
    <row r="236" spans="2:18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</row>
    <row r="237" spans="2:18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</row>
    <row r="238" spans="2:18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</row>
    <row r="239" spans="2:18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</row>
    <row r="240" spans="2:18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</row>
    <row r="241" spans="2:18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</row>
    <row r="242" spans="2:18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</row>
    <row r="243" spans="2:18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</row>
    <row r="244" spans="2:18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</row>
    <row r="245" spans="2:18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</row>
    <row r="246" spans="2:18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</row>
    <row r="247" spans="2:18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</row>
    <row r="248" spans="2:18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</row>
    <row r="249" spans="2:18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</row>
    <row r="250" spans="2:18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</row>
    <row r="251" spans="2:18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</row>
    <row r="252" spans="2:18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</row>
    <row r="253" spans="2:18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</row>
    <row r="254" spans="2:18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</row>
    <row r="255" spans="2:18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</row>
    <row r="256" spans="2:18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</row>
    <row r="257" spans="2:18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</row>
    <row r="258" spans="2:18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</row>
    <row r="259" spans="2:18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</row>
    <row r="260" spans="2:18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</row>
    <row r="261" spans="2:18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</row>
    <row r="262" spans="2:18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</row>
    <row r="263" spans="2:18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</row>
    <row r="264" spans="2:18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</row>
    <row r="265" spans="2:18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</row>
    <row r="266" spans="2:18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</row>
    <row r="267" spans="2:18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</row>
    <row r="268" spans="2:18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</row>
    <row r="269" spans="2:18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</row>
    <row r="270" spans="2:18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</row>
    <row r="271" spans="2:18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</row>
    <row r="272" spans="2:18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</row>
    <row r="273" spans="2:18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</row>
    <row r="274" spans="2:18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</row>
    <row r="275" spans="2:18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</row>
    <row r="276" spans="2:18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</row>
    <row r="277" spans="2:18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</row>
    <row r="278" spans="2:18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</row>
    <row r="279" spans="2:18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</row>
    <row r="280" spans="2:18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</row>
    <row r="281" spans="2:18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</row>
    <row r="282" spans="2:18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</row>
    <row r="283" spans="2:18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</row>
    <row r="284" spans="2:18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</row>
    <row r="285" spans="2:18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</row>
    <row r="286" spans="2:18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</row>
    <row r="287" spans="2:18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</row>
    <row r="288" spans="2:18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</row>
    <row r="289" spans="2:18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</row>
    <row r="290" spans="2:18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</row>
    <row r="291" spans="2:18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</row>
    <row r="292" spans="2:18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</row>
    <row r="293" spans="2:18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</row>
    <row r="294" spans="2:18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</row>
    <row r="295" spans="2:18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</row>
    <row r="296" spans="2:18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</row>
    <row r="297" spans="2:18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</row>
    <row r="298" spans="2:18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</row>
    <row r="299" spans="2:18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</row>
    <row r="300" spans="2:18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</row>
    <row r="301" spans="2:18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</row>
    <row r="302" spans="2:18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</row>
    <row r="303" spans="2:18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</row>
    <row r="304" spans="2:18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</row>
    <row r="305" spans="2:18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</row>
    <row r="306" spans="2:18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</row>
    <row r="307" spans="2:18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</row>
    <row r="308" spans="2:18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</row>
    <row r="309" spans="2:18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</row>
    <row r="310" spans="2:18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</row>
    <row r="311" spans="2:18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</row>
    <row r="312" spans="2:18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</row>
    <row r="313" spans="2:18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</row>
    <row r="314" spans="2:18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</row>
    <row r="315" spans="2:18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</row>
    <row r="316" spans="2:18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</row>
    <row r="317" spans="2:18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</row>
    <row r="318" spans="2:18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</row>
    <row r="319" spans="2:18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</row>
    <row r="320" spans="2:18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</row>
    <row r="321" spans="2:18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</row>
    <row r="322" spans="2:18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</row>
    <row r="323" spans="2:18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</row>
    <row r="324" spans="2:18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</row>
    <row r="325" spans="2:18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</row>
    <row r="326" spans="2:18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</row>
    <row r="327" spans="2:18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</row>
    <row r="328" spans="2:18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</row>
    <row r="329" spans="2:18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</row>
    <row r="330" spans="2:18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</row>
    <row r="331" spans="2:18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</row>
    <row r="332" spans="2:18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</row>
    <row r="333" spans="2:18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</row>
    <row r="334" spans="2:18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</row>
    <row r="335" spans="2:18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</row>
    <row r="336" spans="2:18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</row>
    <row r="337" spans="2:18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</row>
    <row r="338" spans="2:18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</row>
    <row r="339" spans="2:18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</row>
    <row r="340" spans="2:18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</row>
    <row r="341" spans="2:18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</row>
    <row r="342" spans="2:18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</row>
    <row r="343" spans="2:18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</row>
    <row r="344" spans="2:18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</row>
    <row r="345" spans="2:18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</row>
    <row r="346" spans="2:18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</row>
    <row r="347" spans="2:18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</row>
    <row r="348" spans="2:18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</row>
    <row r="349" spans="2:18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</row>
    <row r="350" spans="2:18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</row>
    <row r="351" spans="2:18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</row>
    <row r="352" spans="2:18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</row>
    <row r="353" spans="2:18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</row>
    <row r="354" spans="2:18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</row>
    <row r="355" spans="2:18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</row>
    <row r="356" spans="2:18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</row>
    <row r="357" spans="2:18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</row>
    <row r="358" spans="2:18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</row>
    <row r="359" spans="2:18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</row>
    <row r="360" spans="2:18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</row>
    <row r="361" spans="2:18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</row>
    <row r="362" spans="2:18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</row>
    <row r="363" spans="2:18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</row>
    <row r="364" spans="2:18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</row>
    <row r="365" spans="2:18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</row>
    <row r="366" spans="2:18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</row>
    <row r="367" spans="2:18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</row>
    <row r="368" spans="2:18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</row>
    <row r="369" spans="2:18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</row>
    <row r="370" spans="2:18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</row>
    <row r="371" spans="2:18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</row>
    <row r="372" spans="2:18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</row>
    <row r="373" spans="2:18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</row>
    <row r="374" spans="2:18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</row>
    <row r="375" spans="2:18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</row>
    <row r="376" spans="2:18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</row>
    <row r="377" spans="2:18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</row>
    <row r="378" spans="2:18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</row>
    <row r="379" spans="2:18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</row>
    <row r="380" spans="2:18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</row>
    <row r="381" spans="2:18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</row>
    <row r="382" spans="2:18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</row>
    <row r="383" spans="2:18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</row>
    <row r="384" spans="2:18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</row>
    <row r="385" spans="2:18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</row>
    <row r="386" spans="2:18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</row>
    <row r="387" spans="2:18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</row>
    <row r="388" spans="2:18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</row>
    <row r="389" spans="2:18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</row>
    <row r="390" spans="2:18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</row>
    <row r="391" spans="2:18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</row>
    <row r="392" spans="2:18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</row>
    <row r="393" spans="2:18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</row>
    <row r="394" spans="2:18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</row>
    <row r="395" spans="2:18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</row>
    <row r="396" spans="2:18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</row>
    <row r="397" spans="2:18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</row>
    <row r="398" spans="2:18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</row>
    <row r="399" spans="2:18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</row>
    <row r="400" spans="2:18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</row>
    <row r="401" spans="2:18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</row>
    <row r="402" spans="2:18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</row>
    <row r="403" spans="2:18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</row>
    <row r="404" spans="2:18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</row>
    <row r="405" spans="2:18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</row>
    <row r="406" spans="2:18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</row>
    <row r="407" spans="2:18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</row>
    <row r="408" spans="2:18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</row>
    <row r="409" spans="2:18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</row>
    <row r="410" spans="2:18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</row>
    <row r="411" spans="2:18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</row>
    <row r="412" spans="2:18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</row>
    <row r="413" spans="2:18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</row>
    <row r="414" spans="2:18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</row>
    <row r="415" spans="2:18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</row>
    <row r="416" spans="2:18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</row>
    <row r="417" spans="2:18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</row>
    <row r="418" spans="2:18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</row>
    <row r="419" spans="2:18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</row>
    <row r="420" spans="2:18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</row>
    <row r="421" spans="2:18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</row>
    <row r="422" spans="2:18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</row>
    <row r="423" spans="2:18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</row>
    <row r="424" spans="2:18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</row>
    <row r="425" spans="2:18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</row>
    <row r="426" spans="2:18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</row>
    <row r="427" spans="2:18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</row>
    <row r="428" spans="2:18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</row>
    <row r="429" spans="2:18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</row>
    <row r="430" spans="2:18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</row>
    <row r="431" spans="2:18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</row>
    <row r="432" spans="2:18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</row>
    <row r="433" spans="2:18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</row>
    <row r="434" spans="2:18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</row>
    <row r="435" spans="2:18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</row>
    <row r="436" spans="2:18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</row>
    <row r="437" spans="2:18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</row>
    <row r="438" spans="2:18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</row>
    <row r="439" spans="2:18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</row>
    <row r="440" spans="2:18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</row>
    <row r="441" spans="2:18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</row>
    <row r="442" spans="2:18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</row>
    <row r="443" spans="2:18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</row>
    <row r="444" spans="2:18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</row>
    <row r="445" spans="2:18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</row>
    <row r="446" spans="2:18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</row>
    <row r="447" spans="2:18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</row>
    <row r="448" spans="2:18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</row>
    <row r="449" spans="2:18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</row>
    <row r="450" spans="2:18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</row>
    <row r="451" spans="2:18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</row>
    <row r="452" spans="2:18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</row>
    <row r="453" spans="2:18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</row>
    <row r="454" spans="2:18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</row>
    <row r="455" spans="2:18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</row>
    <row r="456" spans="2:18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</row>
    <row r="457" spans="2:18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</row>
    <row r="458" spans="2:18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</row>
    <row r="459" spans="2:18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</row>
    <row r="460" spans="2:18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</row>
    <row r="461" spans="2:18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</row>
    <row r="462" spans="2:18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</row>
    <row r="463" spans="2:18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</row>
    <row r="464" spans="2:18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</row>
    <row r="465" spans="2:18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</row>
    <row r="466" spans="2:18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</row>
    <row r="467" spans="2:18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</row>
    <row r="468" spans="2:18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</row>
    <row r="469" spans="2:18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</row>
    <row r="470" spans="2:18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</row>
    <row r="471" spans="2:18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</row>
    <row r="472" spans="2:18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</row>
    <row r="473" spans="2:18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</row>
    <row r="474" spans="2:18">
      <c r="B474" s="100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</row>
    <row r="475" spans="2:18">
      <c r="B475" s="100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</row>
    <row r="476" spans="2:18">
      <c r="B476" s="100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</row>
    <row r="477" spans="2:18">
      <c r="B477" s="100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</row>
    <row r="478" spans="2:18">
      <c r="B478" s="100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</row>
    <row r="479" spans="2:18">
      <c r="B479" s="100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</row>
    <row r="480" spans="2:18">
      <c r="B480" s="100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</row>
    <row r="481" spans="2:18">
      <c r="B481" s="100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</row>
    <row r="482" spans="2:18">
      <c r="B482" s="100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</row>
    <row r="483" spans="2:18">
      <c r="B483" s="100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</row>
    <row r="484" spans="2:18">
      <c r="B484" s="100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</row>
    <row r="485" spans="2:18">
      <c r="B485" s="100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</row>
    <row r="486" spans="2:18">
      <c r="B486" s="100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</row>
    <row r="487" spans="2:18">
      <c r="B487" s="100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</row>
    <row r="488" spans="2:18">
      <c r="B488" s="100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</row>
    <row r="489" spans="2:18">
      <c r="B489" s="100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</row>
    <row r="490" spans="2:18">
      <c r="B490" s="100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</row>
    <row r="491" spans="2:18">
      <c r="B491" s="100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</row>
    <row r="492" spans="2:18">
      <c r="B492" s="100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</row>
    <row r="493" spans="2:18">
      <c r="B493" s="100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</row>
    <row r="494" spans="2:18">
      <c r="B494" s="100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</row>
    <row r="495" spans="2:18">
      <c r="B495" s="100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</row>
    <row r="496" spans="2:18">
      <c r="B496" s="100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</row>
    <row r="497" spans="2:18">
      <c r="B497" s="100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</row>
    <row r="498" spans="2:18">
      <c r="B498" s="100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</row>
    <row r="499" spans="2:18">
      <c r="B499" s="100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</row>
    <row r="500" spans="2:18">
      <c r="B500" s="100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</row>
    <row r="501" spans="2:18">
      <c r="B501" s="100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</row>
    <row r="502" spans="2:18">
      <c r="B502" s="100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</row>
    <row r="503" spans="2:18">
      <c r="B503" s="100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</row>
    <row r="504" spans="2:18">
      <c r="B504" s="100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</row>
    <row r="505" spans="2:18">
      <c r="B505" s="100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</row>
    <row r="506" spans="2:18">
      <c r="B506" s="100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</row>
    <row r="507" spans="2:18">
      <c r="B507" s="100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</row>
    <row r="508" spans="2:18">
      <c r="B508" s="100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</row>
    <row r="509" spans="2:18">
      <c r="B509" s="100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</row>
    <row r="510" spans="2:18">
      <c r="B510" s="100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</row>
    <row r="511" spans="2:18">
      <c r="B511" s="100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</row>
    <row r="512" spans="2:18">
      <c r="C512" s="1"/>
      <c r="D512" s="1"/>
    </row>
    <row r="513" spans="3:4">
      <c r="C513" s="1"/>
      <c r="D513" s="1"/>
    </row>
    <row r="514" spans="3:4">
      <c r="C514" s="1"/>
      <c r="D514" s="1"/>
    </row>
    <row r="515" spans="3:4">
      <c r="C515" s="1"/>
      <c r="D515" s="1"/>
    </row>
    <row r="516" spans="3:4">
      <c r="C516" s="1"/>
      <c r="D516" s="1"/>
    </row>
    <row r="517" spans="3:4">
      <c r="C517" s="1"/>
      <c r="D517" s="1"/>
    </row>
    <row r="518" spans="3:4">
      <c r="C518" s="1"/>
      <c r="D518" s="1"/>
    </row>
    <row r="519" spans="3:4">
      <c r="C519" s="1"/>
      <c r="D519" s="1"/>
    </row>
    <row r="520" spans="3:4">
      <c r="C520" s="1"/>
      <c r="D520" s="1"/>
    </row>
    <row r="521" spans="3:4">
      <c r="C521" s="1"/>
      <c r="D521" s="1"/>
    </row>
    <row r="522" spans="3:4">
      <c r="C522" s="1"/>
      <c r="D522" s="1"/>
    </row>
    <row r="523" spans="3:4">
      <c r="C523" s="1"/>
      <c r="D523" s="1"/>
    </row>
    <row r="524" spans="3:4">
      <c r="C524" s="1"/>
      <c r="D524" s="1"/>
    </row>
    <row r="525" spans="3:4">
      <c r="C525" s="1"/>
      <c r="D525" s="1"/>
    </row>
    <row r="526" spans="3:4">
      <c r="C526" s="1"/>
      <c r="D526" s="1"/>
    </row>
    <row r="527" spans="3:4">
      <c r="C527" s="1"/>
      <c r="D527" s="1"/>
    </row>
    <row r="528" spans="3:4">
      <c r="C528" s="1"/>
      <c r="D528" s="1"/>
    </row>
    <row r="529" spans="3:4">
      <c r="C529" s="1"/>
      <c r="D529" s="1"/>
    </row>
    <row r="530" spans="3:4">
      <c r="C530" s="1"/>
      <c r="D530" s="1"/>
    </row>
    <row r="531" spans="3:4">
      <c r="C531" s="1"/>
      <c r="D531" s="1"/>
    </row>
    <row r="532" spans="3:4">
      <c r="C532" s="1"/>
      <c r="D532" s="1"/>
    </row>
    <row r="533" spans="3:4">
      <c r="C533" s="1"/>
      <c r="D533" s="1"/>
    </row>
    <row r="534" spans="3:4">
      <c r="C534" s="1"/>
      <c r="D534" s="1"/>
    </row>
    <row r="535" spans="3:4">
      <c r="C535" s="1"/>
      <c r="D535" s="1"/>
    </row>
    <row r="536" spans="3:4">
      <c r="C536" s="1"/>
      <c r="D536" s="1"/>
    </row>
    <row r="537" spans="3:4">
      <c r="C537" s="1"/>
      <c r="D537" s="1"/>
    </row>
    <row r="538" spans="3:4">
      <c r="C538" s="1"/>
      <c r="D538" s="1"/>
    </row>
    <row r="539" spans="3:4">
      <c r="C539" s="1"/>
      <c r="D539" s="1"/>
    </row>
    <row r="540" spans="3:4">
      <c r="C540" s="1"/>
      <c r="D540" s="1"/>
    </row>
    <row r="541" spans="3:4">
      <c r="C541" s="1"/>
      <c r="D541" s="1"/>
    </row>
    <row r="542" spans="3:4">
      <c r="C542" s="1"/>
      <c r="D542" s="1"/>
    </row>
    <row r="543" spans="3:4">
      <c r="C543" s="1"/>
      <c r="D543" s="1"/>
    </row>
    <row r="544" spans="3:4">
      <c r="C544" s="1"/>
      <c r="D544" s="1"/>
    </row>
    <row r="545" spans="3:4">
      <c r="C545" s="1"/>
      <c r="D545" s="1"/>
    </row>
    <row r="546" spans="3:4">
      <c r="C546" s="1"/>
      <c r="D546" s="1"/>
    </row>
    <row r="547" spans="3:4">
      <c r="C547" s="1"/>
      <c r="D547" s="1"/>
    </row>
    <row r="548" spans="3:4">
      <c r="C548" s="1"/>
      <c r="D548" s="1"/>
    </row>
    <row r="549" spans="3:4">
      <c r="C549" s="1"/>
      <c r="D549" s="1"/>
    </row>
    <row r="550" spans="3:4">
      <c r="C550" s="1"/>
      <c r="D550" s="1"/>
    </row>
    <row r="551" spans="3:4">
      <c r="C551" s="1"/>
      <c r="D551" s="1"/>
    </row>
    <row r="552" spans="3:4">
      <c r="C552" s="1"/>
      <c r="D552" s="1"/>
    </row>
    <row r="553" spans="3:4">
      <c r="C553" s="1"/>
      <c r="D553" s="1"/>
    </row>
    <row r="554" spans="3:4">
      <c r="C554" s="1"/>
      <c r="D554" s="1"/>
    </row>
    <row r="555" spans="3:4">
      <c r="C555" s="1"/>
      <c r="D555" s="1"/>
    </row>
    <row r="556" spans="3:4">
      <c r="C556" s="1"/>
      <c r="D556" s="1"/>
    </row>
    <row r="557" spans="3:4">
      <c r="C557" s="1"/>
      <c r="D557" s="1"/>
    </row>
    <row r="558" spans="3:4">
      <c r="C558" s="1"/>
      <c r="D558" s="1"/>
    </row>
    <row r="559" spans="3:4">
      <c r="C559" s="1"/>
      <c r="D559" s="1"/>
    </row>
    <row r="560" spans="3:4">
      <c r="C560" s="1"/>
      <c r="D560" s="1"/>
    </row>
    <row r="561" spans="3:4">
      <c r="C561" s="1"/>
      <c r="D561" s="1"/>
    </row>
    <row r="562" spans="3:4">
      <c r="C562" s="1"/>
      <c r="D562" s="1"/>
    </row>
    <row r="563" spans="3:4">
      <c r="C563" s="1"/>
      <c r="D563" s="1"/>
    </row>
    <row r="564" spans="3:4">
      <c r="C564" s="1"/>
      <c r="D564" s="1"/>
    </row>
    <row r="565" spans="3:4">
      <c r="C565" s="1"/>
      <c r="D565" s="1"/>
    </row>
    <row r="566" spans="3:4">
      <c r="C566" s="1"/>
      <c r="D566" s="1"/>
    </row>
    <row r="567" spans="3:4">
      <c r="C567" s="1"/>
      <c r="D567" s="1"/>
    </row>
    <row r="568" spans="3:4">
      <c r="C568" s="1"/>
      <c r="D568" s="1"/>
    </row>
    <row r="569" spans="3:4">
      <c r="C569" s="1"/>
      <c r="D569" s="1"/>
    </row>
    <row r="570" spans="3:4">
      <c r="C570" s="1"/>
      <c r="D570" s="1"/>
    </row>
    <row r="571" spans="3:4">
      <c r="C571" s="1"/>
      <c r="D571" s="1"/>
    </row>
    <row r="572" spans="3:4">
      <c r="C572" s="1"/>
      <c r="D572" s="1"/>
    </row>
    <row r="573" spans="3:4">
      <c r="C573" s="1"/>
      <c r="D573" s="1"/>
    </row>
    <row r="574" spans="3:4">
      <c r="C574" s="1"/>
      <c r="D574" s="1"/>
    </row>
    <row r="575" spans="3:4">
      <c r="C575" s="1"/>
      <c r="D575" s="1"/>
    </row>
    <row r="576" spans="3:4">
      <c r="C576" s="1"/>
      <c r="D576" s="1"/>
    </row>
    <row r="577" spans="3:4">
      <c r="C577" s="1"/>
      <c r="D577" s="1"/>
    </row>
    <row r="578" spans="3:4">
      <c r="C578" s="1"/>
      <c r="D578" s="1"/>
    </row>
    <row r="579" spans="3:4">
      <c r="C579" s="1"/>
      <c r="D579" s="1"/>
    </row>
    <row r="580" spans="3:4">
      <c r="C580" s="1"/>
      <c r="D580" s="1"/>
    </row>
    <row r="581" spans="3:4">
      <c r="C581" s="1"/>
      <c r="D581" s="1"/>
    </row>
    <row r="582" spans="3:4">
      <c r="C582" s="1"/>
      <c r="D582" s="1"/>
    </row>
    <row r="583" spans="3:4">
      <c r="C583" s="1"/>
      <c r="D583" s="1"/>
    </row>
    <row r="584" spans="3:4">
      <c r="C584" s="1"/>
      <c r="D584" s="1"/>
    </row>
    <row r="585" spans="3:4">
      <c r="C585" s="1"/>
      <c r="D585" s="1"/>
    </row>
    <row r="586" spans="3:4">
      <c r="C586" s="1"/>
      <c r="D586" s="1"/>
    </row>
    <row r="587" spans="3:4">
      <c r="C587" s="1"/>
      <c r="D587" s="1"/>
    </row>
    <row r="588" spans="3:4">
      <c r="C588" s="1"/>
      <c r="D588" s="1"/>
    </row>
    <row r="589" spans="3:4">
      <c r="C589" s="1"/>
      <c r="D589" s="1"/>
    </row>
    <row r="590" spans="3:4">
      <c r="C590" s="1"/>
      <c r="D590" s="1"/>
    </row>
    <row r="591" spans="3:4">
      <c r="C591" s="1"/>
      <c r="D591" s="1"/>
    </row>
    <row r="592" spans="3:4">
      <c r="C592" s="1"/>
      <c r="D592" s="1"/>
    </row>
    <row r="593" spans="3:4">
      <c r="C593" s="1"/>
      <c r="D593" s="1"/>
    </row>
    <row r="594" spans="3:4">
      <c r="C594" s="1"/>
      <c r="D594" s="1"/>
    </row>
    <row r="595" spans="3:4">
      <c r="C595" s="1"/>
      <c r="D595" s="1"/>
    </row>
    <row r="596" spans="3:4">
      <c r="C596" s="1"/>
      <c r="D596" s="1"/>
    </row>
    <row r="597" spans="3:4">
      <c r="C597" s="1"/>
      <c r="D597" s="1"/>
    </row>
    <row r="598" spans="3:4">
      <c r="C598" s="1"/>
      <c r="D598" s="1"/>
    </row>
    <row r="599" spans="3:4">
      <c r="C599" s="1"/>
      <c r="D599" s="1"/>
    </row>
    <row r="600" spans="3:4">
      <c r="C600" s="1"/>
      <c r="D600" s="1"/>
    </row>
    <row r="601" spans="3:4">
      <c r="C601" s="1"/>
      <c r="D601" s="1"/>
    </row>
    <row r="602" spans="3:4">
      <c r="C602" s="1"/>
      <c r="D602" s="1"/>
    </row>
    <row r="603" spans="3:4">
      <c r="C603" s="1"/>
      <c r="D603" s="1"/>
    </row>
    <row r="604" spans="3:4">
      <c r="C604" s="1"/>
      <c r="D604" s="1"/>
    </row>
    <row r="605" spans="3:4">
      <c r="C605" s="1"/>
      <c r="D605" s="1"/>
    </row>
    <row r="606" spans="3:4">
      <c r="C606" s="1"/>
      <c r="D606" s="1"/>
    </row>
    <row r="607" spans="3:4">
      <c r="C607" s="1"/>
      <c r="D607" s="1"/>
    </row>
    <row r="608" spans="3:4">
      <c r="C608" s="1"/>
      <c r="D608" s="1"/>
    </row>
    <row r="609" spans="3:4">
      <c r="C609" s="1"/>
      <c r="D609" s="1"/>
    </row>
    <row r="610" spans="3:4">
      <c r="C610" s="1"/>
      <c r="D610" s="1"/>
    </row>
    <row r="611" spans="3:4">
      <c r="C611" s="1"/>
      <c r="D611" s="1"/>
    </row>
    <row r="612" spans="3:4">
      <c r="C612" s="1"/>
      <c r="D612" s="1"/>
    </row>
    <row r="613" spans="3:4">
      <c r="C613" s="1"/>
      <c r="D613" s="1"/>
    </row>
    <row r="614" spans="3:4">
      <c r="C614" s="1"/>
      <c r="D614" s="1"/>
    </row>
    <row r="615" spans="3:4">
      <c r="C615" s="1"/>
      <c r="D615" s="1"/>
    </row>
    <row r="616" spans="3:4">
      <c r="C616" s="1"/>
      <c r="D616" s="1"/>
    </row>
    <row r="617" spans="3:4">
      <c r="C617" s="1"/>
      <c r="D617" s="1"/>
    </row>
    <row r="618" spans="3:4">
      <c r="C618" s="1"/>
      <c r="D618" s="1"/>
    </row>
    <row r="619" spans="3:4">
      <c r="C619" s="1"/>
      <c r="D619" s="1"/>
    </row>
    <row r="620" spans="3:4">
      <c r="C620" s="1"/>
      <c r="D620" s="1"/>
    </row>
    <row r="621" spans="3:4">
      <c r="C621" s="1"/>
      <c r="D621" s="1"/>
    </row>
    <row r="622" spans="3:4">
      <c r="C622" s="1"/>
      <c r="D622" s="1"/>
    </row>
    <row r="623" spans="3:4">
      <c r="C623" s="1"/>
      <c r="D623" s="1"/>
    </row>
    <row r="624" spans="3:4">
      <c r="C624" s="1"/>
      <c r="D624" s="1"/>
    </row>
    <row r="625" spans="3:4">
      <c r="C625" s="1"/>
      <c r="D625" s="1"/>
    </row>
    <row r="626" spans="3:4">
      <c r="C626" s="1"/>
      <c r="D626" s="1"/>
    </row>
    <row r="627" spans="3:4">
      <c r="C627" s="1"/>
      <c r="D627" s="1"/>
    </row>
    <row r="628" spans="3:4">
      <c r="C628" s="1"/>
      <c r="D628" s="1"/>
    </row>
    <row r="629" spans="3:4">
      <c r="C629" s="1"/>
      <c r="D629" s="1"/>
    </row>
    <row r="630" spans="3:4">
      <c r="C630" s="1"/>
      <c r="D630" s="1"/>
    </row>
    <row r="631" spans="3:4">
      <c r="C631" s="1"/>
      <c r="D631" s="1"/>
    </row>
    <row r="632" spans="3:4">
      <c r="C632" s="1"/>
      <c r="D632" s="1"/>
    </row>
    <row r="633" spans="3:4">
      <c r="C633" s="1"/>
      <c r="D633" s="1"/>
    </row>
    <row r="634" spans="3:4">
      <c r="C634" s="1"/>
      <c r="D634" s="1"/>
    </row>
    <row r="635" spans="3:4">
      <c r="C635" s="1"/>
      <c r="D635" s="1"/>
    </row>
    <row r="636" spans="3:4">
      <c r="C636" s="1"/>
      <c r="D636" s="1"/>
    </row>
    <row r="637" spans="3:4">
      <c r="C637" s="1"/>
      <c r="D637" s="1"/>
    </row>
    <row r="638" spans="3:4">
      <c r="C638" s="1"/>
      <c r="D638" s="1"/>
    </row>
    <row r="639" spans="3:4">
      <c r="C639" s="1"/>
      <c r="D639" s="1"/>
    </row>
    <row r="640" spans="3:4">
      <c r="C640" s="1"/>
      <c r="D640" s="1"/>
    </row>
    <row r="641" spans="3:4">
      <c r="C641" s="1"/>
      <c r="D641" s="1"/>
    </row>
    <row r="642" spans="3:4">
      <c r="C642" s="1"/>
      <c r="D642" s="1"/>
    </row>
    <row r="643" spans="3:4">
      <c r="C643" s="1"/>
      <c r="D643" s="1"/>
    </row>
    <row r="644" spans="3:4">
      <c r="C644" s="1"/>
      <c r="D644" s="1"/>
    </row>
    <row r="645" spans="3:4">
      <c r="C645" s="1"/>
      <c r="D645" s="1"/>
    </row>
    <row r="646" spans="3:4">
      <c r="C646" s="1"/>
      <c r="D646" s="1"/>
    </row>
    <row r="647" spans="3:4">
      <c r="C647" s="1"/>
      <c r="D647" s="1"/>
    </row>
    <row r="648" spans="3:4">
      <c r="C648" s="1"/>
      <c r="D648" s="1"/>
    </row>
    <row r="649" spans="3:4">
      <c r="C649" s="1"/>
      <c r="D649" s="1"/>
    </row>
    <row r="650" spans="3:4">
      <c r="C650" s="1"/>
      <c r="D650" s="1"/>
    </row>
    <row r="651" spans="3:4">
      <c r="C651" s="1"/>
      <c r="D651" s="1"/>
    </row>
    <row r="652" spans="3:4">
      <c r="C652" s="1"/>
      <c r="D652" s="1"/>
    </row>
    <row r="653" spans="3:4">
      <c r="C653" s="1"/>
      <c r="D653" s="1"/>
    </row>
    <row r="654" spans="3:4">
      <c r="C654" s="1"/>
      <c r="D654" s="1"/>
    </row>
    <row r="655" spans="3:4">
      <c r="C655" s="1"/>
      <c r="D655" s="1"/>
    </row>
    <row r="656" spans="3:4">
      <c r="C656" s="1"/>
      <c r="D656" s="1"/>
    </row>
    <row r="657" spans="3:4">
      <c r="C657" s="1"/>
      <c r="D657" s="1"/>
    </row>
    <row r="658" spans="3:4">
      <c r="C658" s="1"/>
      <c r="D658" s="1"/>
    </row>
    <row r="659" spans="3:4">
      <c r="C659" s="1"/>
      <c r="D659" s="1"/>
    </row>
    <row r="660" spans="3:4">
      <c r="C660" s="1"/>
      <c r="D660" s="1"/>
    </row>
    <row r="661" spans="3:4">
      <c r="C661" s="1"/>
      <c r="D661" s="1"/>
    </row>
    <row r="662" spans="3:4">
      <c r="C662" s="1"/>
      <c r="D662" s="1"/>
    </row>
    <row r="663" spans="3:4">
      <c r="C663" s="1"/>
      <c r="D663" s="1"/>
    </row>
    <row r="664" spans="3:4">
      <c r="C664" s="1"/>
      <c r="D664" s="1"/>
    </row>
    <row r="665" spans="3:4">
      <c r="C665" s="1"/>
      <c r="D665" s="1"/>
    </row>
    <row r="666" spans="3:4">
      <c r="C666" s="1"/>
      <c r="D666" s="1"/>
    </row>
    <row r="667" spans="3:4">
      <c r="C667" s="1"/>
      <c r="D667" s="1"/>
    </row>
    <row r="668" spans="3:4">
      <c r="C668" s="1"/>
      <c r="D668" s="1"/>
    </row>
    <row r="669" spans="3:4">
      <c r="C669" s="1"/>
      <c r="D669" s="1"/>
    </row>
    <row r="670" spans="3:4">
      <c r="C670" s="1"/>
      <c r="D670" s="1"/>
    </row>
    <row r="671" spans="3:4">
      <c r="C671" s="1"/>
      <c r="D671" s="1"/>
    </row>
    <row r="672" spans="3:4">
      <c r="C672" s="1"/>
      <c r="D672" s="1"/>
    </row>
    <row r="673" spans="3:4">
      <c r="C673" s="1"/>
      <c r="D673" s="1"/>
    </row>
    <row r="674" spans="3:4">
      <c r="C674" s="1"/>
      <c r="D674" s="1"/>
    </row>
    <row r="675" spans="3:4">
      <c r="C675" s="1"/>
      <c r="D675" s="1"/>
    </row>
    <row r="676" spans="3:4">
      <c r="C676" s="1"/>
      <c r="D676" s="1"/>
    </row>
    <row r="677" spans="3:4">
      <c r="C677" s="1"/>
      <c r="D677" s="1"/>
    </row>
    <row r="678" spans="3:4">
      <c r="C678" s="1"/>
      <c r="D678" s="1"/>
    </row>
    <row r="679" spans="3:4">
      <c r="C679" s="1"/>
      <c r="D679" s="1"/>
    </row>
    <row r="680" spans="3:4">
      <c r="C680" s="1"/>
      <c r="D680" s="1"/>
    </row>
    <row r="681" spans="3:4">
      <c r="C681" s="1"/>
      <c r="D681" s="1"/>
    </row>
    <row r="682" spans="3:4">
      <c r="C682" s="1"/>
      <c r="D682" s="1"/>
    </row>
    <row r="683" spans="3:4">
      <c r="C683" s="1"/>
      <c r="D683" s="1"/>
    </row>
    <row r="684" spans="3:4">
      <c r="C684" s="1"/>
      <c r="D684" s="1"/>
    </row>
    <row r="685" spans="3:4">
      <c r="C685" s="1"/>
      <c r="D685" s="1"/>
    </row>
    <row r="686" spans="3:4">
      <c r="C686" s="1"/>
      <c r="D686" s="1"/>
    </row>
    <row r="687" spans="3:4">
      <c r="C687" s="1"/>
      <c r="D687" s="1"/>
    </row>
    <row r="688" spans="3:4">
      <c r="C688" s="1"/>
      <c r="D688" s="1"/>
    </row>
    <row r="689" spans="3:4">
      <c r="C689" s="1"/>
      <c r="D689" s="1"/>
    </row>
    <row r="690" spans="3:4">
      <c r="C690" s="1"/>
      <c r="D690" s="1"/>
    </row>
    <row r="691" spans="3:4">
      <c r="C691" s="1"/>
      <c r="D691" s="1"/>
    </row>
    <row r="692" spans="3:4">
      <c r="C692" s="1"/>
      <c r="D692" s="1"/>
    </row>
    <row r="693" spans="3:4">
      <c r="C693" s="1"/>
      <c r="D693" s="1"/>
    </row>
    <row r="694" spans="3:4">
      <c r="C694" s="1"/>
      <c r="D694" s="1"/>
    </row>
    <row r="695" spans="3:4">
      <c r="C695" s="1"/>
      <c r="D695" s="1"/>
    </row>
    <row r="696" spans="3:4">
      <c r="C696" s="1"/>
      <c r="D696" s="1"/>
    </row>
    <row r="697" spans="3:4">
      <c r="C697" s="1"/>
      <c r="D697" s="1"/>
    </row>
    <row r="698" spans="3:4">
      <c r="C698" s="1"/>
      <c r="D698" s="1"/>
    </row>
    <row r="699" spans="3:4">
      <c r="C699" s="1"/>
      <c r="D699" s="1"/>
    </row>
    <row r="700" spans="3:4">
      <c r="C700" s="1"/>
      <c r="D700" s="1"/>
    </row>
    <row r="701" spans="3:4">
      <c r="C701" s="1"/>
      <c r="D701" s="1"/>
    </row>
    <row r="702" spans="3:4">
      <c r="C702" s="1"/>
      <c r="D702" s="1"/>
    </row>
    <row r="703" spans="3:4">
      <c r="C703" s="1"/>
      <c r="D703" s="1"/>
    </row>
    <row r="704" spans="3:4">
      <c r="C704" s="1"/>
      <c r="D704" s="1"/>
    </row>
    <row r="705" spans="3:4">
      <c r="C705" s="1"/>
      <c r="D705" s="1"/>
    </row>
    <row r="706" spans="3:4">
      <c r="C706" s="1"/>
      <c r="D706" s="1"/>
    </row>
    <row r="707" spans="3:4">
      <c r="C707" s="1"/>
      <c r="D707" s="1"/>
    </row>
    <row r="708" spans="3:4">
      <c r="C708" s="1"/>
      <c r="D708" s="1"/>
    </row>
    <row r="709" spans="3:4">
      <c r="C709" s="1"/>
      <c r="D709" s="1"/>
    </row>
    <row r="710" spans="3:4">
      <c r="C710" s="1"/>
      <c r="D710" s="1"/>
    </row>
    <row r="711" spans="3:4">
      <c r="C711" s="1"/>
      <c r="D711" s="1"/>
    </row>
    <row r="712" spans="3:4">
      <c r="C712" s="1"/>
      <c r="D712" s="1"/>
    </row>
    <row r="713" spans="3:4">
      <c r="C713" s="1"/>
      <c r="D713" s="1"/>
    </row>
    <row r="714" spans="3:4">
      <c r="C714" s="1"/>
      <c r="D714" s="1"/>
    </row>
    <row r="715" spans="3:4">
      <c r="C715" s="1"/>
      <c r="D715" s="1"/>
    </row>
    <row r="716" spans="3:4">
      <c r="C716" s="1"/>
      <c r="D716" s="1"/>
    </row>
    <row r="717" spans="3:4">
      <c r="C717" s="1"/>
      <c r="D717" s="1"/>
    </row>
    <row r="718" spans="3:4">
      <c r="C718" s="1"/>
      <c r="D718" s="1"/>
    </row>
    <row r="719" spans="3:4">
      <c r="C719" s="1"/>
      <c r="D719" s="1"/>
    </row>
    <row r="720" spans="3:4">
      <c r="C720" s="1"/>
      <c r="D720" s="1"/>
    </row>
    <row r="721" spans="3:4">
      <c r="C721" s="1"/>
      <c r="D721" s="1"/>
    </row>
    <row r="722" spans="3:4">
      <c r="C722" s="1"/>
      <c r="D722" s="1"/>
    </row>
    <row r="723" spans="3:4">
      <c r="C723" s="1"/>
      <c r="D723" s="1"/>
    </row>
    <row r="724" spans="3:4">
      <c r="C724" s="1"/>
      <c r="D724" s="1"/>
    </row>
    <row r="725" spans="3:4">
      <c r="C725" s="1"/>
      <c r="D725" s="1"/>
    </row>
    <row r="726" spans="3:4">
      <c r="C726" s="1"/>
      <c r="D726" s="1"/>
    </row>
    <row r="727" spans="3:4">
      <c r="C727" s="1"/>
      <c r="D727" s="1"/>
    </row>
    <row r="728" spans="3:4">
      <c r="C728" s="1"/>
      <c r="D728" s="1"/>
    </row>
    <row r="729" spans="3:4">
      <c r="C729" s="1"/>
      <c r="D729" s="1"/>
    </row>
    <row r="730" spans="3:4">
      <c r="C730" s="1"/>
      <c r="D730" s="1"/>
    </row>
    <row r="731" spans="3:4">
      <c r="C731" s="1"/>
      <c r="D731" s="1"/>
    </row>
    <row r="732" spans="3:4">
      <c r="C732" s="1"/>
      <c r="D732" s="1"/>
    </row>
    <row r="733" spans="3:4">
      <c r="C733" s="1"/>
      <c r="D733" s="1"/>
    </row>
    <row r="734" spans="3:4">
      <c r="C734" s="1"/>
      <c r="D734" s="1"/>
    </row>
    <row r="735" spans="3:4">
      <c r="C735" s="1"/>
      <c r="D735" s="1"/>
    </row>
    <row r="736" spans="3:4">
      <c r="C736" s="1"/>
      <c r="D736" s="1"/>
    </row>
    <row r="737" spans="3:4">
      <c r="C737" s="1"/>
      <c r="D737" s="1"/>
    </row>
    <row r="738" spans="3:4">
      <c r="C738" s="1"/>
      <c r="D738" s="1"/>
    </row>
    <row r="739" spans="3:4">
      <c r="C739" s="1"/>
      <c r="D739" s="1"/>
    </row>
    <row r="740" spans="3:4">
      <c r="C740" s="1"/>
      <c r="D740" s="1"/>
    </row>
    <row r="741" spans="3:4">
      <c r="C741" s="1"/>
      <c r="D741" s="1"/>
    </row>
    <row r="742" spans="3:4">
      <c r="C742" s="1"/>
      <c r="D742" s="1"/>
    </row>
    <row r="743" spans="3:4">
      <c r="C743" s="1"/>
      <c r="D743" s="1"/>
    </row>
    <row r="744" spans="3:4">
      <c r="C744" s="1"/>
      <c r="D744" s="1"/>
    </row>
    <row r="745" spans="3:4">
      <c r="C745" s="1"/>
      <c r="D745" s="1"/>
    </row>
    <row r="746" spans="3:4">
      <c r="C746" s="1"/>
      <c r="D746" s="1"/>
    </row>
    <row r="747" spans="3:4">
      <c r="C747" s="1"/>
      <c r="D747" s="1"/>
    </row>
    <row r="748" spans="3:4">
      <c r="C748" s="1"/>
      <c r="D748" s="1"/>
    </row>
    <row r="749" spans="3:4">
      <c r="C749" s="1"/>
      <c r="D749" s="1"/>
    </row>
    <row r="750" spans="3:4">
      <c r="C750" s="1"/>
      <c r="D750" s="1"/>
    </row>
    <row r="751" spans="3:4">
      <c r="C751" s="1"/>
      <c r="D751" s="1"/>
    </row>
    <row r="752" spans="3:4">
      <c r="C752" s="1"/>
      <c r="D752" s="1"/>
    </row>
    <row r="753" spans="3:4">
      <c r="C753" s="1"/>
      <c r="D753" s="1"/>
    </row>
    <row r="754" spans="3:4">
      <c r="C754" s="1"/>
      <c r="D754" s="1"/>
    </row>
    <row r="755" spans="3:4">
      <c r="C755" s="1"/>
      <c r="D755" s="1"/>
    </row>
    <row r="756" spans="3:4">
      <c r="C756" s="1"/>
      <c r="D756" s="1"/>
    </row>
    <row r="757" spans="3:4">
      <c r="C757" s="1"/>
      <c r="D757" s="1"/>
    </row>
    <row r="758" spans="3:4">
      <c r="C758" s="1"/>
      <c r="D758" s="1"/>
    </row>
    <row r="759" spans="3:4">
      <c r="C759" s="1"/>
      <c r="D759" s="1"/>
    </row>
    <row r="760" spans="3:4">
      <c r="C760" s="1"/>
      <c r="D760" s="1"/>
    </row>
    <row r="761" spans="3:4">
      <c r="C761" s="1"/>
      <c r="D761" s="1"/>
    </row>
    <row r="762" spans="3:4">
      <c r="C762" s="1"/>
      <c r="D762" s="1"/>
    </row>
    <row r="763" spans="3:4">
      <c r="C763" s="1"/>
      <c r="D763" s="1"/>
    </row>
    <row r="764" spans="3:4">
      <c r="C764" s="1"/>
      <c r="D764" s="1"/>
    </row>
    <row r="765" spans="3:4">
      <c r="C765" s="1"/>
      <c r="D765" s="1"/>
    </row>
    <row r="766" spans="3:4">
      <c r="C766" s="1"/>
      <c r="D766" s="1"/>
    </row>
    <row r="767" spans="3:4">
      <c r="C767" s="1"/>
      <c r="D767" s="1"/>
    </row>
    <row r="768" spans="3:4">
      <c r="C768" s="1"/>
      <c r="D768" s="1"/>
    </row>
    <row r="769" spans="3:4">
      <c r="C769" s="1"/>
      <c r="D769" s="1"/>
    </row>
    <row r="770" spans="3:4">
      <c r="C770" s="1"/>
      <c r="D770" s="1"/>
    </row>
    <row r="771" spans="3:4">
      <c r="C771" s="1"/>
      <c r="D771" s="1"/>
    </row>
    <row r="772" spans="3:4">
      <c r="C772" s="1"/>
      <c r="D772" s="1"/>
    </row>
    <row r="773" spans="3:4">
      <c r="C773" s="1"/>
      <c r="D773" s="1"/>
    </row>
    <row r="774" spans="3:4">
      <c r="C774" s="1"/>
      <c r="D774" s="1"/>
    </row>
    <row r="775" spans="3:4">
      <c r="C775" s="1"/>
      <c r="D775" s="1"/>
    </row>
    <row r="776" spans="3:4">
      <c r="C776" s="1"/>
      <c r="D776" s="1"/>
    </row>
    <row r="777" spans="3:4">
      <c r="C777" s="1"/>
      <c r="D777" s="1"/>
    </row>
    <row r="778" spans="3:4">
      <c r="C778" s="1"/>
      <c r="D778" s="1"/>
    </row>
    <row r="779" spans="3:4">
      <c r="C779" s="1"/>
      <c r="D779" s="1"/>
    </row>
    <row r="780" spans="3:4">
      <c r="C780" s="1"/>
      <c r="D780" s="1"/>
    </row>
    <row r="781" spans="3:4">
      <c r="C781" s="1"/>
      <c r="D781" s="1"/>
    </row>
    <row r="782" spans="3:4">
      <c r="C782" s="1"/>
      <c r="D782" s="1"/>
    </row>
    <row r="783" spans="3:4">
      <c r="C783" s="1"/>
      <c r="D783" s="1"/>
    </row>
    <row r="784" spans="3:4">
      <c r="C784" s="1"/>
      <c r="D784" s="1"/>
    </row>
    <row r="785" spans="3:4">
      <c r="C785" s="1"/>
      <c r="D785" s="1"/>
    </row>
    <row r="786" spans="3:4">
      <c r="C786" s="1"/>
      <c r="D786" s="1"/>
    </row>
    <row r="787" spans="3:4">
      <c r="C787" s="1"/>
      <c r="D787" s="1"/>
    </row>
    <row r="788" spans="3:4">
      <c r="C788" s="1"/>
      <c r="D788" s="1"/>
    </row>
    <row r="789" spans="3:4">
      <c r="C789" s="1"/>
      <c r="D789" s="1"/>
    </row>
    <row r="790" spans="3:4">
      <c r="C790" s="1"/>
      <c r="D790" s="1"/>
    </row>
    <row r="791" spans="3:4">
      <c r="C791" s="1"/>
      <c r="D791" s="1"/>
    </row>
    <row r="792" spans="3:4">
      <c r="C792" s="1"/>
      <c r="D792" s="1"/>
    </row>
    <row r="793" spans="3:4">
      <c r="C793" s="1"/>
      <c r="D793" s="1"/>
    </row>
    <row r="794" spans="3:4">
      <c r="C794" s="1"/>
      <c r="D794" s="1"/>
    </row>
    <row r="795" spans="3:4">
      <c r="C795" s="1"/>
      <c r="D795" s="1"/>
    </row>
    <row r="796" spans="3:4">
      <c r="C796" s="1"/>
      <c r="D796" s="1"/>
    </row>
    <row r="797" spans="3:4">
      <c r="C797" s="1"/>
      <c r="D797" s="1"/>
    </row>
    <row r="798" spans="3:4">
      <c r="C798" s="1"/>
      <c r="D798" s="1"/>
    </row>
    <row r="799" spans="3:4">
      <c r="C799" s="1"/>
      <c r="D799" s="1"/>
    </row>
    <row r="800" spans="3:4">
      <c r="C800" s="1"/>
      <c r="D800" s="1"/>
    </row>
    <row r="801" spans="3:4">
      <c r="C801" s="1"/>
      <c r="D801" s="1"/>
    </row>
    <row r="802" spans="3:4">
      <c r="C802" s="1"/>
      <c r="D802" s="1"/>
    </row>
    <row r="803" spans="3:4">
      <c r="C803" s="1"/>
      <c r="D803" s="1"/>
    </row>
    <row r="804" spans="3:4">
      <c r="C804" s="1"/>
      <c r="D804" s="1"/>
    </row>
    <row r="805" spans="3:4">
      <c r="C805" s="1"/>
      <c r="D805" s="1"/>
    </row>
    <row r="806" spans="3:4">
      <c r="C806" s="1"/>
      <c r="D806" s="1"/>
    </row>
    <row r="807" spans="3:4">
      <c r="C807" s="1"/>
      <c r="D807" s="1"/>
    </row>
    <row r="808" spans="3:4">
      <c r="C808" s="1"/>
      <c r="D808" s="1"/>
    </row>
    <row r="809" spans="3:4">
      <c r="C809" s="1"/>
      <c r="D809" s="1"/>
    </row>
    <row r="810" spans="3:4">
      <c r="C810" s="1"/>
      <c r="D810" s="1"/>
    </row>
    <row r="811" spans="3:4">
      <c r="C811" s="1"/>
      <c r="D811" s="1"/>
    </row>
    <row r="812" spans="3:4">
      <c r="C812" s="1"/>
      <c r="D812" s="1"/>
    </row>
    <row r="813" spans="3:4">
      <c r="C813" s="1"/>
      <c r="D813" s="1"/>
    </row>
    <row r="814" spans="3:4">
      <c r="C814" s="1"/>
      <c r="D814" s="1"/>
    </row>
    <row r="815" spans="3:4">
      <c r="C815" s="1"/>
      <c r="D815" s="1"/>
    </row>
    <row r="816" spans="3:4">
      <c r="C816" s="1"/>
      <c r="D816" s="1"/>
    </row>
    <row r="817" spans="3:4">
      <c r="C817" s="1"/>
      <c r="D817" s="1"/>
    </row>
    <row r="818" spans="3:4">
      <c r="C818" s="1"/>
      <c r="D818" s="1"/>
    </row>
    <row r="819" spans="3:4">
      <c r="C819" s="1"/>
      <c r="D819" s="1"/>
    </row>
    <row r="820" spans="3:4">
      <c r="C820" s="1"/>
      <c r="D820" s="1"/>
    </row>
    <row r="821" spans="3:4">
      <c r="C821" s="1"/>
      <c r="D821" s="1"/>
    </row>
    <row r="822" spans="3:4">
      <c r="C822" s="1"/>
      <c r="D822" s="1"/>
    </row>
    <row r="823" spans="3:4">
      <c r="C823" s="1"/>
      <c r="D823" s="1"/>
    </row>
    <row r="824" spans="3:4">
      <c r="C824" s="1"/>
      <c r="D824" s="1"/>
    </row>
    <row r="825" spans="3:4">
      <c r="C825" s="1"/>
      <c r="D825" s="1"/>
    </row>
    <row r="826" spans="3:4">
      <c r="C826" s="1"/>
      <c r="D826" s="1"/>
    </row>
    <row r="827" spans="3:4">
      <c r="C827" s="1"/>
      <c r="D827" s="1"/>
    </row>
    <row r="828" spans="3:4">
      <c r="C828" s="1"/>
      <c r="D828" s="1"/>
    </row>
    <row r="829" spans="3:4">
      <c r="C829" s="1"/>
      <c r="D829" s="1"/>
    </row>
    <row r="830" spans="3:4">
      <c r="C830" s="1"/>
      <c r="D830" s="1"/>
    </row>
    <row r="831" spans="3:4">
      <c r="C831" s="1"/>
      <c r="D831" s="1"/>
    </row>
    <row r="832" spans="3:4">
      <c r="C832" s="1"/>
      <c r="D832" s="1"/>
    </row>
    <row r="833" spans="3:4">
      <c r="C833" s="1"/>
      <c r="D833" s="1"/>
    </row>
    <row r="834" spans="3:4">
      <c r="C834" s="1"/>
      <c r="D834" s="1"/>
    </row>
    <row r="835" spans="3:4">
      <c r="C835" s="1"/>
      <c r="D835" s="1"/>
    </row>
    <row r="836" spans="3:4">
      <c r="C836" s="1"/>
      <c r="D836" s="1"/>
    </row>
    <row r="837" spans="3:4">
      <c r="C837" s="1"/>
      <c r="D837" s="1"/>
    </row>
    <row r="838" spans="3:4">
      <c r="C838" s="1"/>
      <c r="D838" s="1"/>
    </row>
    <row r="839" spans="3:4">
      <c r="C839" s="1"/>
      <c r="D839" s="1"/>
    </row>
    <row r="840" spans="3:4">
      <c r="C840" s="1"/>
      <c r="D840" s="1"/>
    </row>
    <row r="841" spans="3:4">
      <c r="C841" s="1"/>
      <c r="D841" s="1"/>
    </row>
    <row r="842" spans="3:4">
      <c r="C842" s="1"/>
      <c r="D842" s="1"/>
    </row>
    <row r="843" spans="3:4">
      <c r="C843" s="1"/>
      <c r="D843" s="1"/>
    </row>
    <row r="844" spans="3:4">
      <c r="C844" s="1"/>
      <c r="D844" s="1"/>
    </row>
    <row r="845" spans="3:4">
      <c r="C845" s="1"/>
      <c r="D845" s="1"/>
    </row>
    <row r="846" spans="3:4">
      <c r="C846" s="1"/>
      <c r="D846" s="1"/>
    </row>
    <row r="847" spans="3:4">
      <c r="C847" s="1"/>
      <c r="D847" s="1"/>
    </row>
    <row r="848" spans="3:4">
      <c r="C848" s="1"/>
      <c r="D848" s="1"/>
    </row>
    <row r="849" spans="3:4">
      <c r="C849" s="1"/>
      <c r="D849" s="1"/>
    </row>
    <row r="850" spans="3:4">
      <c r="C850" s="1"/>
      <c r="D850" s="1"/>
    </row>
    <row r="851" spans="3:4">
      <c r="C851" s="1"/>
      <c r="D851" s="1"/>
    </row>
    <row r="852" spans="3:4">
      <c r="C852" s="1"/>
      <c r="D852" s="1"/>
    </row>
    <row r="853" spans="3:4">
      <c r="C853" s="1"/>
      <c r="D853" s="1"/>
    </row>
    <row r="854" spans="3:4">
      <c r="C854" s="1"/>
      <c r="D854" s="1"/>
    </row>
    <row r="855" spans="3:4">
      <c r="C855" s="1"/>
      <c r="D855" s="1"/>
    </row>
    <row r="856" spans="3:4">
      <c r="C856" s="1"/>
      <c r="D856" s="1"/>
    </row>
    <row r="857" spans="3:4">
      <c r="C857" s="1"/>
      <c r="D857" s="1"/>
    </row>
    <row r="858" spans="3:4">
      <c r="C858" s="1"/>
      <c r="D858" s="1"/>
    </row>
    <row r="859" spans="3:4">
      <c r="C859" s="1"/>
      <c r="D859" s="1"/>
    </row>
    <row r="860" spans="3:4">
      <c r="C860" s="1"/>
      <c r="D860" s="1"/>
    </row>
    <row r="861" spans="3:4">
      <c r="C861" s="1"/>
      <c r="D861" s="1"/>
    </row>
    <row r="862" spans="3:4">
      <c r="C862" s="1"/>
      <c r="D862" s="1"/>
    </row>
    <row r="863" spans="3:4">
      <c r="C863" s="1"/>
      <c r="D863" s="1"/>
    </row>
    <row r="864" spans="3:4">
      <c r="C864" s="1"/>
      <c r="D864" s="1"/>
    </row>
    <row r="865" spans="3:4">
      <c r="C865" s="1"/>
      <c r="D865" s="1"/>
    </row>
    <row r="866" spans="3:4">
      <c r="C866" s="1"/>
      <c r="D866" s="1"/>
    </row>
    <row r="867" spans="3:4">
      <c r="C867" s="1"/>
      <c r="D867" s="1"/>
    </row>
    <row r="868" spans="3:4">
      <c r="C868" s="1"/>
      <c r="D868" s="1"/>
    </row>
    <row r="869" spans="3:4">
      <c r="C869" s="1"/>
      <c r="D869" s="1"/>
    </row>
    <row r="870" spans="3:4">
      <c r="C870" s="1"/>
      <c r="D870" s="1"/>
    </row>
    <row r="871" spans="3:4">
      <c r="C871" s="1"/>
      <c r="D871" s="1"/>
    </row>
    <row r="872" spans="3:4">
      <c r="C872" s="1"/>
      <c r="D872" s="1"/>
    </row>
    <row r="873" spans="3:4">
      <c r="C873" s="1"/>
      <c r="D873" s="1"/>
    </row>
    <row r="874" spans="3:4">
      <c r="C874" s="1"/>
      <c r="D874" s="1"/>
    </row>
    <row r="875" spans="3:4">
      <c r="C875" s="1"/>
      <c r="D875" s="1"/>
    </row>
    <row r="876" spans="3:4">
      <c r="C876" s="1"/>
      <c r="D876" s="1"/>
    </row>
    <row r="877" spans="3:4">
      <c r="C877" s="1"/>
      <c r="D877" s="1"/>
    </row>
    <row r="878" spans="3:4">
      <c r="C878" s="1"/>
      <c r="D878" s="1"/>
    </row>
  </sheetData>
  <sheetProtection sheet="1" objects="1" scenarios="1"/>
  <mergeCells count="3">
    <mergeCell ref="B6:R6"/>
    <mergeCell ref="B7:R7"/>
    <mergeCell ref="B27:D27"/>
  </mergeCells>
  <phoneticPr fontId="3" type="noConversion"/>
  <dataValidations count="1">
    <dataValidation allowBlank="1" showInputMessage="1" showErrorMessage="1" sqref="N10:Q10 N9 N1:N7 N32:N1048576 O1:Q9 O11:Q1048576 C32:I1048576 E1:I30 C28:D29 J1:M1048576 C25:D26 D1:D24 A1:B1048576 C5:C24 R1:XFD1048576"/>
  </dataValidations>
  <pageMargins left="0" right="0" top="0.5" bottom="0.5" header="0" footer="0.25"/>
  <pageSetup paperSize="9" scale="88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7030A0"/>
  </sheetPr>
  <dimension ref="B1:P46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28515625" style="2" bestFit="1" customWidth="1"/>
    <col min="5" max="5" width="4.5703125" style="1" bestFit="1" customWidth="1"/>
    <col min="6" max="6" width="4.85546875" style="1" bestFit="1" customWidth="1"/>
    <col min="7" max="7" width="7.140625" style="1" bestFit="1" customWidth="1"/>
    <col min="8" max="8" width="5.140625" style="1" bestFit="1" customWidth="1"/>
    <col min="9" max="9" width="5.28515625" style="1" bestFit="1" customWidth="1"/>
    <col min="10" max="10" width="6.7109375" style="1" bestFit="1" customWidth="1"/>
    <col min="11" max="11" width="8.140625" style="1" bestFit="1" customWidth="1"/>
    <col min="12" max="12" width="7" style="1" bestFit="1" customWidth="1"/>
    <col min="13" max="13" width="8" style="1" bestFit="1" customWidth="1"/>
    <col min="14" max="14" width="6.28515625" style="1" bestFit="1" customWidth="1"/>
    <col min="15" max="15" width="10" style="1" bestFit="1" customWidth="1"/>
    <col min="16" max="16" width="9" style="1" bestFit="1" customWidth="1"/>
    <col min="17" max="16384" width="9.140625" style="1"/>
  </cols>
  <sheetData>
    <row r="1" spans="2:16">
      <c r="B1" s="46" t="s">
        <v>124</v>
      </c>
      <c r="C1" s="67" t="s" vm="1">
        <v>201</v>
      </c>
    </row>
    <row r="2" spans="2:16">
      <c r="B2" s="46" t="s">
        <v>123</v>
      </c>
      <c r="C2" s="67" t="s">
        <v>202</v>
      </c>
    </row>
    <row r="3" spans="2:16">
      <c r="B3" s="46" t="s">
        <v>125</v>
      </c>
      <c r="C3" s="67" t="s">
        <v>203</v>
      </c>
    </row>
    <row r="4" spans="2:16">
      <c r="B4" s="46" t="s">
        <v>126</v>
      </c>
      <c r="C4" s="67">
        <v>2146</v>
      </c>
    </row>
    <row r="6" spans="2:16" ht="26.25" customHeight="1">
      <c r="B6" s="120" t="s">
        <v>165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2"/>
    </row>
    <row r="7" spans="2:16" s="3" customFormat="1" ht="78.75">
      <c r="B7" s="21" t="s">
        <v>95</v>
      </c>
      <c r="C7" s="29" t="s">
        <v>34</v>
      </c>
      <c r="D7" s="29" t="s">
        <v>49</v>
      </c>
      <c r="E7" s="29" t="s">
        <v>14</v>
      </c>
      <c r="F7" s="29" t="s">
        <v>50</v>
      </c>
      <c r="G7" s="29" t="s">
        <v>83</v>
      </c>
      <c r="H7" s="29" t="s">
        <v>17</v>
      </c>
      <c r="I7" s="29" t="s">
        <v>82</v>
      </c>
      <c r="J7" s="29" t="s">
        <v>16</v>
      </c>
      <c r="K7" s="29" t="s">
        <v>160</v>
      </c>
      <c r="L7" s="29" t="s">
        <v>179</v>
      </c>
      <c r="M7" s="29" t="s">
        <v>161</v>
      </c>
      <c r="N7" s="29" t="s">
        <v>45</v>
      </c>
      <c r="O7" s="29" t="s">
        <v>127</v>
      </c>
      <c r="P7" s="30" t="s">
        <v>129</v>
      </c>
    </row>
    <row r="8" spans="2:16" s="3" customFormat="1" ht="17.25" customHeight="1">
      <c r="B8" s="14"/>
      <c r="C8" s="31"/>
      <c r="D8" s="31"/>
      <c r="E8" s="31"/>
      <c r="F8" s="31"/>
      <c r="G8" s="31" t="s">
        <v>21</v>
      </c>
      <c r="H8" s="31" t="s">
        <v>20</v>
      </c>
      <c r="I8" s="31"/>
      <c r="J8" s="31" t="s">
        <v>19</v>
      </c>
      <c r="K8" s="31" t="s">
        <v>19</v>
      </c>
      <c r="L8" s="31" t="s">
        <v>186</v>
      </c>
      <c r="M8" s="31" t="s">
        <v>182</v>
      </c>
      <c r="N8" s="31" t="s">
        <v>19</v>
      </c>
      <c r="O8" s="31" t="s">
        <v>19</v>
      </c>
      <c r="P8" s="32" t="s">
        <v>19</v>
      </c>
    </row>
    <row r="9" spans="2:16" s="4" customFormat="1" ht="18" customHeight="1">
      <c r="B9" s="17"/>
      <c r="C9" s="18" t="s">
        <v>0</v>
      </c>
      <c r="D9" s="18" t="s">
        <v>1</v>
      </c>
      <c r="E9" s="18" t="s">
        <v>2</v>
      </c>
      <c r="F9" s="18" t="s">
        <v>3</v>
      </c>
      <c r="G9" s="18" t="s">
        <v>4</v>
      </c>
      <c r="H9" s="18" t="s">
        <v>5</v>
      </c>
      <c r="I9" s="18" t="s">
        <v>6</v>
      </c>
      <c r="J9" s="18" t="s">
        <v>7</v>
      </c>
      <c r="K9" s="18" t="s">
        <v>8</v>
      </c>
      <c r="L9" s="18" t="s">
        <v>9</v>
      </c>
      <c r="M9" s="18" t="s">
        <v>10</v>
      </c>
      <c r="N9" s="18" t="s">
        <v>11</v>
      </c>
      <c r="O9" s="18" t="s">
        <v>12</v>
      </c>
      <c r="P9" s="19" t="s">
        <v>13</v>
      </c>
    </row>
    <row r="10" spans="2:16" s="4" customFormat="1" ht="18" customHeight="1">
      <c r="B10" s="112" t="s">
        <v>1282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113">
        <v>0</v>
      </c>
      <c r="N10" s="68"/>
      <c r="O10" s="68"/>
      <c r="P10" s="68"/>
    </row>
    <row r="11" spans="2:16" ht="20.25" customHeight="1">
      <c r="B11" s="109" t="s">
        <v>194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2:16">
      <c r="B12" s="109" t="s">
        <v>91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</row>
    <row r="13" spans="2:16">
      <c r="B13" s="109" t="s">
        <v>185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</row>
    <row r="14" spans="2:16"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2:16"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</row>
    <row r="16" spans="2:16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</row>
    <row r="17" spans="2:16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</row>
    <row r="18" spans="2:16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</row>
    <row r="19" spans="2:16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</row>
    <row r="20" spans="2:16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</row>
    <row r="21" spans="2:16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</row>
    <row r="22" spans="2:16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</row>
    <row r="23" spans="2:16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</row>
    <row r="24" spans="2:16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</row>
    <row r="25" spans="2:16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2:16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</row>
    <row r="27" spans="2:16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</row>
    <row r="28" spans="2:16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</row>
    <row r="29" spans="2:16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</row>
    <row r="30" spans="2:16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</row>
    <row r="31" spans="2:16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</row>
    <row r="32" spans="2:16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</row>
    <row r="33" spans="2:16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2:16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2:16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</row>
    <row r="36" spans="2:16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2:16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</row>
    <row r="38" spans="2:16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</row>
    <row r="39" spans="2:16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</row>
    <row r="40" spans="2:16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</row>
    <row r="41" spans="2:16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</row>
    <row r="42" spans="2:16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</row>
    <row r="43" spans="2:16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</row>
    <row r="44" spans="2:16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</row>
    <row r="45" spans="2:16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</row>
    <row r="46" spans="2:16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</row>
    <row r="47" spans="2:16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2:16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</row>
    <row r="49" spans="2:16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</row>
    <row r="50" spans="2:16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</row>
    <row r="51" spans="2:16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</row>
    <row r="52" spans="2:16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</row>
    <row r="53" spans="2:16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</row>
    <row r="54" spans="2:16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</row>
    <row r="55" spans="2:16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</row>
    <row r="56" spans="2:16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</row>
    <row r="57" spans="2:16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</row>
    <row r="58" spans="2:16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2:16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</row>
    <row r="60" spans="2:16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</row>
    <row r="61" spans="2:16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</row>
    <row r="62" spans="2:16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</row>
    <row r="63" spans="2:16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</row>
    <row r="64" spans="2:16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</row>
    <row r="65" spans="2:16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</row>
    <row r="66" spans="2:16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</row>
    <row r="67" spans="2:16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</row>
    <row r="68" spans="2:16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</row>
    <row r="69" spans="2:16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</row>
    <row r="70" spans="2:16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</row>
    <row r="71" spans="2:16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</row>
    <row r="72" spans="2:16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</row>
    <row r="73" spans="2:16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</row>
    <row r="74" spans="2:16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</row>
    <row r="75" spans="2:16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</row>
    <row r="76" spans="2:16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</row>
    <row r="77" spans="2:16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</row>
    <row r="78" spans="2:16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</row>
    <row r="79" spans="2:16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</row>
    <row r="80" spans="2:16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</row>
    <row r="81" spans="2:16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</row>
    <row r="82" spans="2:16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</row>
    <row r="83" spans="2:16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</row>
    <row r="84" spans="2:16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</row>
    <row r="85" spans="2:16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</row>
    <row r="86" spans="2:16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</row>
    <row r="87" spans="2:16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</row>
    <row r="88" spans="2:16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</row>
    <row r="89" spans="2:16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</row>
    <row r="90" spans="2:16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</row>
    <row r="91" spans="2:16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</row>
    <row r="92" spans="2:16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</row>
    <row r="93" spans="2:16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</row>
    <row r="94" spans="2:16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</row>
    <row r="95" spans="2:16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</row>
    <row r="96" spans="2:16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</row>
    <row r="97" spans="2:16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</row>
    <row r="98" spans="2:16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</row>
    <row r="99" spans="2:16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</row>
    <row r="100" spans="2:16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</row>
    <row r="101" spans="2:16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</row>
    <row r="102" spans="2:16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</row>
    <row r="103" spans="2:16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</row>
    <row r="104" spans="2:16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</row>
    <row r="105" spans="2:16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</row>
    <row r="106" spans="2:16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</row>
    <row r="107" spans="2:16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</row>
    <row r="108" spans="2:16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</row>
    <row r="109" spans="2:16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</row>
    <row r="110" spans="2:16">
      <c r="B110" s="100"/>
      <c r="C110" s="10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</row>
    <row r="111" spans="2:16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</row>
    <row r="112" spans="2:16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</row>
    <row r="113" spans="2:16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</row>
    <row r="114" spans="2:16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</row>
    <row r="115" spans="2:16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</row>
    <row r="116" spans="2:16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</row>
    <row r="117" spans="2:16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</row>
    <row r="118" spans="2:16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</row>
    <row r="119" spans="2:16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</row>
    <row r="120" spans="2:16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</row>
    <row r="121" spans="2:16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</row>
    <row r="122" spans="2:16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</row>
    <row r="123" spans="2:16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</row>
    <row r="124" spans="2:16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</row>
    <row r="125" spans="2:16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</row>
    <row r="126" spans="2:16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</row>
    <row r="127" spans="2:16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</row>
    <row r="128" spans="2:16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</row>
    <row r="129" spans="2:16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</row>
    <row r="130" spans="2:16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</row>
    <row r="131" spans="2:16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</row>
    <row r="132" spans="2:16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</row>
    <row r="133" spans="2:16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</row>
    <row r="134" spans="2:16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</row>
    <row r="135" spans="2:16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</row>
    <row r="136" spans="2:16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</row>
    <row r="137" spans="2:16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</row>
    <row r="138" spans="2:16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</row>
    <row r="139" spans="2:16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</row>
    <row r="140" spans="2:16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</row>
    <row r="141" spans="2:16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</row>
    <row r="142" spans="2:16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</row>
    <row r="143" spans="2:16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</row>
    <row r="144" spans="2:16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</row>
    <row r="145" spans="2:16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</row>
    <row r="146" spans="2:16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</row>
    <row r="147" spans="2:16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</row>
    <row r="148" spans="2:16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</row>
    <row r="149" spans="2:16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</row>
    <row r="150" spans="2:16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</row>
    <row r="151" spans="2:16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</row>
    <row r="152" spans="2:16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</row>
    <row r="153" spans="2:16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</row>
    <row r="154" spans="2:16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</row>
    <row r="155" spans="2:16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</row>
    <row r="156" spans="2:16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</row>
    <row r="157" spans="2:16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</row>
    <row r="158" spans="2:16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</row>
    <row r="159" spans="2:16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</row>
    <row r="160" spans="2:16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</row>
    <row r="161" spans="2:16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</row>
    <row r="162" spans="2:16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</row>
    <row r="163" spans="2:16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</row>
    <row r="164" spans="2:16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</row>
    <row r="165" spans="2:16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</row>
    <row r="166" spans="2:16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</row>
    <row r="167" spans="2:16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</row>
    <row r="168" spans="2:16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</row>
    <row r="169" spans="2:16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</row>
    <row r="170" spans="2:16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</row>
    <row r="171" spans="2:16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</row>
    <row r="172" spans="2:16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</row>
    <row r="173" spans="2:16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</row>
    <row r="174" spans="2:16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</row>
    <row r="175" spans="2:16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</row>
    <row r="176" spans="2:16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</row>
    <row r="177" spans="2:16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</row>
    <row r="178" spans="2:16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</row>
    <row r="179" spans="2:16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</row>
    <row r="180" spans="2:16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</row>
    <row r="181" spans="2:16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</row>
    <row r="182" spans="2:16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</row>
    <row r="183" spans="2:16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</row>
    <row r="184" spans="2:16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</row>
    <row r="185" spans="2:16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</row>
    <row r="186" spans="2:16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</row>
    <row r="187" spans="2:16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</row>
    <row r="188" spans="2:16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</row>
    <row r="189" spans="2:16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</row>
    <row r="190" spans="2:16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</row>
    <row r="191" spans="2:16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</row>
    <row r="192" spans="2:16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</row>
    <row r="193" spans="2:16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</row>
    <row r="194" spans="2:16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</row>
    <row r="195" spans="2:16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</row>
    <row r="196" spans="2:16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</row>
    <row r="197" spans="2:16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</row>
    <row r="198" spans="2:16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</row>
    <row r="199" spans="2:16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</row>
    <row r="200" spans="2:16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</row>
    <row r="201" spans="2:16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</row>
    <row r="202" spans="2:16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</row>
    <row r="203" spans="2:16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</row>
    <row r="204" spans="2:16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</row>
    <row r="205" spans="2:16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</row>
    <row r="206" spans="2:16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</row>
    <row r="207" spans="2:16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</row>
    <row r="208" spans="2:16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</row>
    <row r="209" spans="2:16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</row>
    <row r="210" spans="2:16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</row>
    <row r="211" spans="2:16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</row>
    <row r="212" spans="2:16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</row>
    <row r="213" spans="2:16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</row>
    <row r="214" spans="2:16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</row>
    <row r="215" spans="2:16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</row>
    <row r="216" spans="2:16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</row>
    <row r="217" spans="2:16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</row>
    <row r="218" spans="2:16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</row>
    <row r="219" spans="2:16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</row>
    <row r="220" spans="2:16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</row>
    <row r="221" spans="2:16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</row>
    <row r="222" spans="2:16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</row>
    <row r="223" spans="2:16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</row>
    <row r="224" spans="2:16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</row>
    <row r="225" spans="2:16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</row>
    <row r="226" spans="2:16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</row>
    <row r="227" spans="2:16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</row>
    <row r="228" spans="2:16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</row>
    <row r="229" spans="2:16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</row>
    <row r="230" spans="2:16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</row>
    <row r="231" spans="2:16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</row>
    <row r="232" spans="2:16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</row>
    <row r="233" spans="2:16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</row>
    <row r="234" spans="2:16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</row>
    <row r="235" spans="2:16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</row>
    <row r="236" spans="2:16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</row>
    <row r="237" spans="2:16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</row>
    <row r="238" spans="2:16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</row>
    <row r="239" spans="2:16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</row>
    <row r="240" spans="2:16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</row>
    <row r="241" spans="2:16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</row>
    <row r="242" spans="2:16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</row>
    <row r="243" spans="2:16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</row>
    <row r="244" spans="2:16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</row>
    <row r="245" spans="2:16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</row>
    <row r="246" spans="2:16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</row>
    <row r="247" spans="2:16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</row>
    <row r="248" spans="2:16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</row>
    <row r="249" spans="2:16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</row>
    <row r="250" spans="2:16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</row>
    <row r="251" spans="2:16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</row>
    <row r="252" spans="2:16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</row>
    <row r="253" spans="2:16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</row>
    <row r="254" spans="2:16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</row>
    <row r="255" spans="2:16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</row>
    <row r="256" spans="2:16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</row>
    <row r="257" spans="2:16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</row>
    <row r="258" spans="2:16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</row>
    <row r="259" spans="2:16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</row>
    <row r="260" spans="2:16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</row>
    <row r="261" spans="2:16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</row>
    <row r="262" spans="2:16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</row>
    <row r="263" spans="2:16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</row>
    <row r="264" spans="2:16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</row>
    <row r="265" spans="2:16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</row>
    <row r="266" spans="2:16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</row>
    <row r="267" spans="2:16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</row>
    <row r="268" spans="2:16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</row>
    <row r="269" spans="2:16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</row>
    <row r="270" spans="2:16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</row>
    <row r="271" spans="2:16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</row>
    <row r="272" spans="2:16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</row>
    <row r="273" spans="2:16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</row>
    <row r="274" spans="2:16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</row>
    <row r="275" spans="2:16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</row>
    <row r="276" spans="2:16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</row>
    <row r="277" spans="2:16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</row>
    <row r="278" spans="2:16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</row>
    <row r="279" spans="2:16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</row>
    <row r="280" spans="2:16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</row>
    <row r="281" spans="2:16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</row>
    <row r="282" spans="2:16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</row>
    <row r="283" spans="2:16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</row>
    <row r="284" spans="2:16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</row>
    <row r="285" spans="2:16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</row>
    <row r="286" spans="2:16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</row>
    <row r="287" spans="2:16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</row>
    <row r="288" spans="2:16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</row>
    <row r="289" spans="2:16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</row>
    <row r="290" spans="2:16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</row>
    <row r="291" spans="2:16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</row>
    <row r="292" spans="2:16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</row>
    <row r="293" spans="2:16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</row>
    <row r="294" spans="2:16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</row>
    <row r="295" spans="2:16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</row>
    <row r="296" spans="2:16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</row>
    <row r="297" spans="2:16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</row>
    <row r="298" spans="2:16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</row>
    <row r="299" spans="2:16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</row>
    <row r="300" spans="2:16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</row>
    <row r="301" spans="2:16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</row>
    <row r="302" spans="2:16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</row>
    <row r="303" spans="2:16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</row>
    <row r="304" spans="2:16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</row>
    <row r="305" spans="2:16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</row>
    <row r="306" spans="2:16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</row>
    <row r="307" spans="2:16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</row>
    <row r="308" spans="2:16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</row>
    <row r="309" spans="2:16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</row>
    <row r="310" spans="2:16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</row>
    <row r="311" spans="2:16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</row>
    <row r="312" spans="2:16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</row>
    <row r="313" spans="2:16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</row>
    <row r="314" spans="2:16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</row>
    <row r="315" spans="2:16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</row>
    <row r="316" spans="2:16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</row>
    <row r="317" spans="2:16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</row>
    <row r="318" spans="2:16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</row>
    <row r="319" spans="2:16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</row>
    <row r="320" spans="2:16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</row>
    <row r="321" spans="2:16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</row>
    <row r="322" spans="2:16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</row>
    <row r="323" spans="2:16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</row>
    <row r="324" spans="2:16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</row>
    <row r="325" spans="2:16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</row>
    <row r="326" spans="2:16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</row>
    <row r="327" spans="2:16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</row>
    <row r="328" spans="2:16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</row>
    <row r="329" spans="2:16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</row>
    <row r="330" spans="2:16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</row>
    <row r="331" spans="2:16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</row>
    <row r="332" spans="2:16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</row>
    <row r="333" spans="2:16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</row>
    <row r="334" spans="2:16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</row>
    <row r="335" spans="2:16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</row>
    <row r="336" spans="2:16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</row>
    <row r="337" spans="2:16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</row>
    <row r="338" spans="2:16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</row>
    <row r="339" spans="2:16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</row>
    <row r="340" spans="2:16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</row>
    <row r="341" spans="2:16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</row>
    <row r="342" spans="2:16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</row>
    <row r="343" spans="2:16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</row>
    <row r="344" spans="2:16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</row>
    <row r="345" spans="2:16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</row>
    <row r="346" spans="2:16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</row>
    <row r="347" spans="2:16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</row>
    <row r="348" spans="2:16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</row>
    <row r="349" spans="2:16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</row>
    <row r="350" spans="2:16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</row>
    <row r="351" spans="2:16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</row>
    <row r="352" spans="2:16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</row>
    <row r="353" spans="2:16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</row>
    <row r="354" spans="2:16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</row>
    <row r="355" spans="2:16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</row>
    <row r="356" spans="2:16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</row>
    <row r="357" spans="2:16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</row>
    <row r="358" spans="2:16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</row>
    <row r="359" spans="2:16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</row>
    <row r="360" spans="2:16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</row>
    <row r="361" spans="2:16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</row>
    <row r="362" spans="2:16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</row>
    <row r="363" spans="2:16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</row>
    <row r="364" spans="2:16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</row>
    <row r="365" spans="2:16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</row>
    <row r="366" spans="2:16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</row>
    <row r="367" spans="2:16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</row>
    <row r="368" spans="2:16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</row>
    <row r="369" spans="2:16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</row>
    <row r="370" spans="2:16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</row>
    <row r="371" spans="2:16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</row>
    <row r="372" spans="2:16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</row>
    <row r="373" spans="2:16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</row>
    <row r="374" spans="2:16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</row>
    <row r="375" spans="2:16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</row>
    <row r="376" spans="2:16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</row>
    <row r="377" spans="2:16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</row>
    <row r="378" spans="2:16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</row>
    <row r="379" spans="2:16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</row>
    <row r="380" spans="2:16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</row>
    <row r="381" spans="2:16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</row>
    <row r="382" spans="2:16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</row>
    <row r="383" spans="2:16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</row>
    <row r="384" spans="2:16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</row>
    <row r="385" spans="2:16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</row>
    <row r="386" spans="2:16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</row>
    <row r="387" spans="2:16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</row>
    <row r="388" spans="2:16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</row>
    <row r="389" spans="2:16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</row>
    <row r="390" spans="2:16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</row>
    <row r="391" spans="2:16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</row>
    <row r="392" spans="2:16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</row>
    <row r="393" spans="2:16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</row>
    <row r="394" spans="2:16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</row>
    <row r="395" spans="2:16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</row>
    <row r="396" spans="2:16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</row>
    <row r="397" spans="2:16">
      <c r="B397" s="114"/>
      <c r="C397" s="100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</row>
    <row r="398" spans="2:16">
      <c r="B398" s="114"/>
      <c r="C398" s="100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</row>
    <row r="399" spans="2:16">
      <c r="B399" s="115"/>
      <c r="C399" s="100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</row>
    <row r="400" spans="2:16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</row>
    <row r="401" spans="2:16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</row>
    <row r="402" spans="2:16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</row>
    <row r="403" spans="2:16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</row>
    <row r="404" spans="2:16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</row>
    <row r="405" spans="2:16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</row>
    <row r="406" spans="2:16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</row>
    <row r="407" spans="2:16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</row>
    <row r="408" spans="2:16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</row>
    <row r="409" spans="2:16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</row>
    <row r="410" spans="2:16">
      <c r="B410" s="100"/>
      <c r="C410" s="100"/>
      <c r="D410" s="100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</row>
    <row r="411" spans="2:16">
      <c r="B411" s="100"/>
      <c r="C411" s="100"/>
      <c r="D411" s="100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</row>
    <row r="412" spans="2:16">
      <c r="B412" s="100"/>
      <c r="C412" s="100"/>
      <c r="D412" s="100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</row>
    <row r="413" spans="2:16">
      <c r="B413" s="100"/>
      <c r="C413" s="100"/>
      <c r="D413" s="100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</row>
    <row r="414" spans="2:16">
      <c r="B414" s="100"/>
      <c r="C414" s="100"/>
      <c r="D414" s="100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</row>
    <row r="415" spans="2:16">
      <c r="B415" s="100"/>
      <c r="C415" s="100"/>
      <c r="D415" s="100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</row>
    <row r="416" spans="2:16">
      <c r="B416" s="100"/>
      <c r="C416" s="100"/>
      <c r="D416" s="100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</row>
    <row r="417" spans="2:16">
      <c r="B417" s="100"/>
      <c r="C417" s="100"/>
      <c r="D417" s="100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</row>
    <row r="418" spans="2:16">
      <c r="B418" s="100"/>
      <c r="C418" s="100"/>
      <c r="D418" s="100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</row>
    <row r="419" spans="2:16">
      <c r="B419" s="100"/>
      <c r="C419" s="100"/>
      <c r="D419" s="100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</row>
    <row r="420" spans="2:16">
      <c r="B420" s="100"/>
      <c r="C420" s="100"/>
      <c r="D420" s="100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</row>
    <row r="421" spans="2:16">
      <c r="B421" s="100"/>
      <c r="C421" s="100"/>
      <c r="D421" s="100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</row>
    <row r="422" spans="2:16">
      <c r="B422" s="100"/>
      <c r="C422" s="100"/>
      <c r="D422" s="100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</row>
    <row r="423" spans="2:16">
      <c r="B423" s="100"/>
      <c r="C423" s="100"/>
      <c r="D423" s="100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</row>
    <row r="424" spans="2:16">
      <c r="B424" s="100"/>
      <c r="C424" s="100"/>
      <c r="D424" s="100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</row>
    <row r="425" spans="2:16">
      <c r="B425" s="100"/>
      <c r="C425" s="100"/>
      <c r="D425" s="100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</row>
    <row r="426" spans="2:16">
      <c r="B426" s="100"/>
      <c r="C426" s="100"/>
      <c r="D426" s="100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</row>
    <row r="427" spans="2:16">
      <c r="B427" s="100"/>
      <c r="C427" s="100"/>
      <c r="D427" s="100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</row>
    <row r="428" spans="2:16">
      <c r="B428" s="100"/>
      <c r="C428" s="100"/>
      <c r="D428" s="100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</row>
    <row r="429" spans="2:16">
      <c r="B429" s="100"/>
      <c r="C429" s="100"/>
      <c r="D429" s="100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</row>
    <row r="430" spans="2:16">
      <c r="B430" s="100"/>
      <c r="C430" s="100"/>
      <c r="D430" s="100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</row>
    <row r="431" spans="2:16">
      <c r="B431" s="100"/>
      <c r="C431" s="100"/>
      <c r="D431" s="100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</row>
    <row r="432" spans="2:16">
      <c r="B432" s="100"/>
      <c r="C432" s="100"/>
      <c r="D432" s="100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</row>
    <row r="433" spans="2:16">
      <c r="B433" s="100"/>
      <c r="C433" s="100"/>
      <c r="D433" s="100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</row>
    <row r="434" spans="2:16">
      <c r="B434" s="100"/>
      <c r="C434" s="100"/>
      <c r="D434" s="100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</row>
    <row r="435" spans="2:16">
      <c r="B435" s="100"/>
      <c r="C435" s="100"/>
      <c r="D435" s="100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</row>
    <row r="436" spans="2:16">
      <c r="B436" s="100"/>
      <c r="C436" s="100"/>
      <c r="D436" s="100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</row>
    <row r="437" spans="2:16">
      <c r="B437" s="100"/>
      <c r="C437" s="100"/>
      <c r="D437" s="100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</row>
    <row r="438" spans="2:16">
      <c r="B438" s="100"/>
      <c r="C438" s="100"/>
      <c r="D438" s="100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</row>
    <row r="439" spans="2:16">
      <c r="B439" s="100"/>
      <c r="C439" s="100"/>
      <c r="D439" s="100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</row>
    <row r="440" spans="2:16">
      <c r="B440" s="100"/>
      <c r="C440" s="100"/>
      <c r="D440" s="100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</row>
    <row r="441" spans="2:16">
      <c r="B441" s="100"/>
      <c r="C441" s="100"/>
      <c r="D441" s="100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</row>
    <row r="442" spans="2:16">
      <c r="B442" s="100"/>
      <c r="C442" s="100"/>
      <c r="D442" s="100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</row>
    <row r="443" spans="2:16">
      <c r="B443" s="100"/>
      <c r="C443" s="100"/>
      <c r="D443" s="100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</row>
    <row r="444" spans="2:16">
      <c r="B444" s="100"/>
      <c r="C444" s="100"/>
      <c r="D444" s="100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</row>
    <row r="445" spans="2:16">
      <c r="B445" s="100"/>
      <c r="C445" s="100"/>
      <c r="D445" s="100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</row>
    <row r="446" spans="2:16">
      <c r="B446" s="100"/>
      <c r="C446" s="100"/>
      <c r="D446" s="100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</row>
    <row r="447" spans="2:16">
      <c r="B447" s="100"/>
      <c r="C447" s="100"/>
      <c r="D447" s="100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</row>
    <row r="448" spans="2:16">
      <c r="B448" s="100"/>
      <c r="C448" s="100"/>
      <c r="D448" s="100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</row>
    <row r="449" spans="2:16">
      <c r="B449" s="100"/>
      <c r="C449" s="100"/>
      <c r="D449" s="100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</row>
    <row r="450" spans="2:16">
      <c r="B450" s="100"/>
      <c r="C450" s="100"/>
      <c r="D450" s="100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</row>
    <row r="451" spans="2:16">
      <c r="B451" s="100"/>
      <c r="C451" s="100"/>
      <c r="D451" s="100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</row>
    <row r="452" spans="2:16">
      <c r="B452" s="100"/>
      <c r="C452" s="100"/>
      <c r="D452" s="100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</row>
    <row r="453" spans="2:16">
      <c r="B453" s="100"/>
      <c r="C453" s="100"/>
      <c r="D453" s="100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</row>
    <row r="454" spans="2:16">
      <c r="B454" s="100"/>
      <c r="C454" s="100"/>
      <c r="D454" s="100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</row>
    <row r="455" spans="2:16">
      <c r="B455" s="100"/>
      <c r="C455" s="100"/>
      <c r="D455" s="100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</row>
    <row r="456" spans="2:16">
      <c r="B456" s="100"/>
      <c r="C456" s="100"/>
      <c r="D456" s="100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</row>
    <row r="457" spans="2:16">
      <c r="B457" s="100"/>
      <c r="C457" s="100"/>
      <c r="D457" s="100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</row>
    <row r="458" spans="2:16">
      <c r="B458" s="100"/>
      <c r="C458" s="100"/>
      <c r="D458" s="100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</row>
    <row r="459" spans="2:16">
      <c r="B459" s="100"/>
      <c r="C459" s="100"/>
      <c r="D459" s="100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</row>
    <row r="460" spans="2:16">
      <c r="B460" s="100"/>
      <c r="C460" s="100"/>
      <c r="D460" s="100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</row>
    <row r="461" spans="2:16">
      <c r="B461" s="100"/>
      <c r="C461" s="100"/>
      <c r="D461" s="100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</row>
    <row r="462" spans="2:16">
      <c r="B462" s="100"/>
      <c r="C462" s="100"/>
      <c r="D462" s="100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</row>
    <row r="463" spans="2:16">
      <c r="B463" s="100"/>
      <c r="C463" s="100"/>
      <c r="D463" s="100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</row>
  </sheetData>
  <sheetProtection sheet="1" objects="1" scenarios="1"/>
  <mergeCells count="1">
    <mergeCell ref="B6:P6"/>
  </mergeCells>
  <dataValidations count="1">
    <dataValidation allowBlank="1" showInputMessage="1" showErrorMessage="1" sqref="B31:P1048576 C24:P30 A1:A1048576 C5:C23 D1:P23 B1:B23 Q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>
    <tabColor indexed="44"/>
    <pageSetUpPr fitToPage="1"/>
  </sheetPr>
  <dimension ref="B1:T713"/>
  <sheetViews>
    <sheetView rightToLeft="1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5" width="5.42578125" style="2" bestFit="1" customWidth="1"/>
    <col min="6" max="6" width="6.5703125" style="2" bestFit="1" customWidth="1"/>
    <col min="7" max="7" width="5.28515625" style="2" bestFit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" style="1" bestFit="1" customWidth="1"/>
    <col min="18" max="18" width="11.28515625" style="1" bestFit="1" customWidth="1"/>
    <col min="19" max="19" width="11.85546875" style="1" bestFit="1" customWidth="1"/>
    <col min="20" max="20" width="9" style="1" bestFit="1" customWidth="1"/>
    <col min="21" max="16384" width="9.140625" style="1"/>
  </cols>
  <sheetData>
    <row r="1" spans="2:20">
      <c r="B1" s="46" t="s">
        <v>124</v>
      </c>
      <c r="C1" s="67" t="s" vm="1">
        <v>201</v>
      </c>
    </row>
    <row r="2" spans="2:20">
      <c r="B2" s="46" t="s">
        <v>123</v>
      </c>
      <c r="C2" s="67" t="s">
        <v>202</v>
      </c>
    </row>
    <row r="3" spans="2:20">
      <c r="B3" s="46" t="s">
        <v>125</v>
      </c>
      <c r="C3" s="67" t="s">
        <v>203</v>
      </c>
    </row>
    <row r="4" spans="2:20">
      <c r="B4" s="46" t="s">
        <v>126</v>
      </c>
      <c r="C4" s="67">
        <v>2146</v>
      </c>
    </row>
    <row r="6" spans="2:20" ht="26.25" customHeight="1">
      <c r="B6" s="126" t="s">
        <v>152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1"/>
    </row>
    <row r="7" spans="2:20" ht="26.25" customHeight="1">
      <c r="B7" s="126" t="s">
        <v>69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131"/>
    </row>
    <row r="8" spans="2:20" s="3" customFormat="1" ht="78.75">
      <c r="B8" s="36" t="s">
        <v>94</v>
      </c>
      <c r="C8" s="12" t="s">
        <v>34</v>
      </c>
      <c r="D8" s="12" t="s">
        <v>98</v>
      </c>
      <c r="E8" s="12" t="s">
        <v>168</v>
      </c>
      <c r="F8" s="12" t="s">
        <v>96</v>
      </c>
      <c r="G8" s="12" t="s">
        <v>49</v>
      </c>
      <c r="H8" s="12" t="s">
        <v>14</v>
      </c>
      <c r="I8" s="12" t="s">
        <v>50</v>
      </c>
      <c r="J8" s="12" t="s">
        <v>83</v>
      </c>
      <c r="K8" s="12" t="s">
        <v>17</v>
      </c>
      <c r="L8" s="12" t="s">
        <v>82</v>
      </c>
      <c r="M8" s="12" t="s">
        <v>16</v>
      </c>
      <c r="N8" s="12" t="s">
        <v>18</v>
      </c>
      <c r="O8" s="12" t="s">
        <v>179</v>
      </c>
      <c r="P8" s="12" t="s">
        <v>178</v>
      </c>
      <c r="Q8" s="12" t="s">
        <v>46</v>
      </c>
      <c r="R8" s="12" t="s">
        <v>45</v>
      </c>
      <c r="S8" s="12" t="s">
        <v>127</v>
      </c>
      <c r="T8" s="37" t="s">
        <v>129</v>
      </c>
    </row>
    <row r="9" spans="2:20" s="3" customFormat="1" ht="20.25" customHeight="1">
      <c r="B9" s="38"/>
      <c r="C9" s="15"/>
      <c r="D9" s="15"/>
      <c r="E9" s="15"/>
      <c r="F9" s="15"/>
      <c r="G9" s="15"/>
      <c r="H9" s="15"/>
      <c r="I9" s="15"/>
      <c r="J9" s="15" t="s">
        <v>21</v>
      </c>
      <c r="K9" s="15" t="s">
        <v>20</v>
      </c>
      <c r="L9" s="15"/>
      <c r="M9" s="15" t="s">
        <v>19</v>
      </c>
      <c r="N9" s="15" t="s">
        <v>19</v>
      </c>
      <c r="O9" s="15" t="s">
        <v>186</v>
      </c>
      <c r="P9" s="15"/>
      <c r="Q9" s="15" t="s">
        <v>182</v>
      </c>
      <c r="R9" s="15" t="s">
        <v>19</v>
      </c>
      <c r="S9" s="15" t="s">
        <v>19</v>
      </c>
      <c r="T9" s="61" t="s">
        <v>19</v>
      </c>
    </row>
    <row r="10" spans="2:20" s="4" customFormat="1" ht="18" customHeight="1">
      <c r="B10" s="39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18" t="s">
        <v>13</v>
      </c>
      <c r="Q10" s="18" t="s">
        <v>92</v>
      </c>
      <c r="R10" s="18" t="s">
        <v>93</v>
      </c>
      <c r="S10" s="43" t="s">
        <v>130</v>
      </c>
      <c r="T10" s="60" t="s">
        <v>169</v>
      </c>
    </row>
    <row r="11" spans="2:20" s="4" customFormat="1" ht="18" customHeight="1">
      <c r="B11" s="112" t="s">
        <v>1269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113">
        <v>0</v>
      </c>
      <c r="R11" s="68"/>
      <c r="S11" s="68"/>
      <c r="T11" s="68"/>
    </row>
    <row r="12" spans="2:20">
      <c r="B12" s="109" t="s">
        <v>194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3" spans="2:20">
      <c r="B13" s="109" t="s">
        <v>91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</row>
    <row r="14" spans="2:20">
      <c r="B14" s="109" t="s">
        <v>177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</row>
    <row r="15" spans="2:20">
      <c r="B15" s="109" t="s">
        <v>185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</row>
    <row r="16" spans="2:20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</row>
    <row r="17" spans="2:20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</row>
    <row r="18" spans="2:20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</row>
    <row r="19" spans="2:20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</row>
    <row r="20" spans="2:20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</row>
    <row r="21" spans="2:20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</row>
    <row r="22" spans="2:20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</row>
    <row r="23" spans="2:20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</row>
    <row r="24" spans="2:20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</row>
    <row r="25" spans="2:20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</row>
    <row r="26" spans="2:20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</row>
    <row r="27" spans="2:20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</row>
    <row r="28" spans="2:20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</row>
    <row r="29" spans="2:20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</row>
    <row r="30" spans="2:20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</row>
    <row r="31" spans="2:20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</row>
    <row r="32" spans="2:20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</row>
    <row r="33" spans="2:20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</row>
    <row r="34" spans="2:20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</row>
    <row r="35" spans="2:20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</row>
    <row r="36" spans="2:20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</row>
    <row r="37" spans="2:20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</row>
    <row r="38" spans="2:20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</row>
    <row r="39" spans="2:20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</row>
    <row r="40" spans="2:20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</row>
    <row r="41" spans="2:20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</row>
    <row r="42" spans="2:20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</row>
    <row r="43" spans="2:20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</row>
    <row r="44" spans="2:20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</row>
    <row r="45" spans="2:20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</row>
    <row r="46" spans="2:20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</row>
    <row r="47" spans="2:20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2:20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</row>
    <row r="49" spans="2:20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</row>
    <row r="50" spans="2:20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</row>
    <row r="51" spans="2:20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2:20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</row>
    <row r="53" spans="2:20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</row>
    <row r="54" spans="2:20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</row>
    <row r="55" spans="2:20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</row>
    <row r="56" spans="2:20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</row>
    <row r="57" spans="2:20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</row>
    <row r="58" spans="2:20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</row>
    <row r="59" spans="2:20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</row>
    <row r="60" spans="2:20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</row>
    <row r="61" spans="2:20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</row>
    <row r="62" spans="2:20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</row>
    <row r="63" spans="2:20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</row>
    <row r="64" spans="2:20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</row>
    <row r="65" spans="2:20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</row>
    <row r="66" spans="2:20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</row>
    <row r="67" spans="2:20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</row>
    <row r="68" spans="2:20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</row>
    <row r="69" spans="2:20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</row>
    <row r="70" spans="2:20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</row>
    <row r="71" spans="2:20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</row>
    <row r="72" spans="2:20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</row>
    <row r="73" spans="2:20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</row>
    <row r="74" spans="2:20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</row>
    <row r="75" spans="2:20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</row>
    <row r="76" spans="2:20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</row>
    <row r="77" spans="2:20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</row>
    <row r="78" spans="2:20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</row>
    <row r="79" spans="2:20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</row>
    <row r="80" spans="2:20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</row>
    <row r="81" spans="2:20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</row>
    <row r="82" spans="2:20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</row>
    <row r="83" spans="2:20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</row>
    <row r="84" spans="2:20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</row>
    <row r="85" spans="2:20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</row>
    <row r="86" spans="2:20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</row>
    <row r="87" spans="2:20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</row>
    <row r="88" spans="2:20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</row>
    <row r="89" spans="2:20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</row>
    <row r="90" spans="2:20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</row>
    <row r="91" spans="2:20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</row>
    <row r="92" spans="2:20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</row>
    <row r="93" spans="2:20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</row>
    <row r="94" spans="2:20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</row>
    <row r="95" spans="2:20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</row>
    <row r="96" spans="2:20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</row>
    <row r="97" spans="2:20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</row>
    <row r="98" spans="2:20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</row>
    <row r="99" spans="2:20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</row>
    <row r="100" spans="2:20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</row>
    <row r="101" spans="2:20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</row>
    <row r="102" spans="2:20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</row>
    <row r="103" spans="2:20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</row>
    <row r="104" spans="2:20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</row>
    <row r="105" spans="2:20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</row>
    <row r="106" spans="2:20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</row>
    <row r="107" spans="2:20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</row>
    <row r="108" spans="2:20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</row>
    <row r="109" spans="2:20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</row>
    <row r="110" spans="2:20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</row>
    <row r="111" spans="2:20">
      <c r="C111" s="1"/>
      <c r="D111" s="1"/>
      <c r="E111" s="1"/>
      <c r="F111" s="1"/>
      <c r="G111" s="1"/>
    </row>
    <row r="112" spans="2:20">
      <c r="C112" s="1"/>
      <c r="D112" s="1"/>
      <c r="E112" s="1"/>
      <c r="F112" s="1"/>
      <c r="G112" s="1"/>
    </row>
    <row r="113" spans="3:7">
      <c r="C113" s="1"/>
      <c r="D113" s="1"/>
      <c r="E113" s="1"/>
      <c r="F113" s="1"/>
      <c r="G113" s="1"/>
    </row>
    <row r="114" spans="3:7">
      <c r="C114" s="1"/>
      <c r="D114" s="1"/>
      <c r="E114" s="1"/>
      <c r="F114" s="1"/>
      <c r="G114" s="1"/>
    </row>
    <row r="115" spans="3:7">
      <c r="C115" s="1"/>
      <c r="D115" s="1"/>
      <c r="E115" s="1"/>
      <c r="F115" s="1"/>
      <c r="G115" s="1"/>
    </row>
    <row r="116" spans="3:7">
      <c r="C116" s="1"/>
      <c r="D116" s="1"/>
      <c r="E116" s="1"/>
      <c r="F116" s="1"/>
      <c r="G116" s="1"/>
    </row>
    <row r="117" spans="3:7">
      <c r="C117" s="1"/>
      <c r="D117" s="1"/>
      <c r="E117" s="1"/>
      <c r="F117" s="1"/>
      <c r="G117" s="1"/>
    </row>
    <row r="118" spans="3:7">
      <c r="C118" s="1"/>
      <c r="D118" s="1"/>
      <c r="E118" s="1"/>
      <c r="F118" s="1"/>
      <c r="G118" s="1"/>
    </row>
    <row r="119" spans="3:7">
      <c r="C119" s="1"/>
      <c r="D119" s="1"/>
      <c r="E119" s="1"/>
      <c r="F119" s="1"/>
      <c r="G119" s="1"/>
    </row>
    <row r="120" spans="3:7">
      <c r="C120" s="1"/>
      <c r="D120" s="1"/>
      <c r="E120" s="1"/>
      <c r="F120" s="1"/>
      <c r="G120" s="1"/>
    </row>
    <row r="121" spans="3:7">
      <c r="C121" s="1"/>
      <c r="D121" s="1"/>
      <c r="E121" s="1"/>
      <c r="F121" s="1"/>
      <c r="G121" s="1"/>
    </row>
    <row r="122" spans="3:7">
      <c r="C122" s="1"/>
      <c r="D122" s="1"/>
      <c r="E122" s="1"/>
      <c r="F122" s="1"/>
      <c r="G122" s="1"/>
    </row>
    <row r="123" spans="3:7">
      <c r="C123" s="1"/>
      <c r="D123" s="1"/>
      <c r="E123" s="1"/>
      <c r="F123" s="1"/>
      <c r="G123" s="1"/>
    </row>
    <row r="124" spans="3:7">
      <c r="C124" s="1"/>
      <c r="D124" s="1"/>
      <c r="E124" s="1"/>
      <c r="F124" s="1"/>
      <c r="G124" s="1"/>
    </row>
    <row r="125" spans="3:7">
      <c r="C125" s="1"/>
      <c r="D125" s="1"/>
      <c r="E125" s="1"/>
      <c r="F125" s="1"/>
      <c r="G125" s="1"/>
    </row>
    <row r="126" spans="3:7">
      <c r="C126" s="1"/>
      <c r="D126" s="1"/>
      <c r="E126" s="1"/>
      <c r="F126" s="1"/>
      <c r="G126" s="1"/>
    </row>
    <row r="127" spans="3:7">
      <c r="C127" s="1"/>
      <c r="D127" s="1"/>
      <c r="E127" s="1"/>
      <c r="F127" s="1"/>
      <c r="G127" s="1"/>
    </row>
    <row r="128" spans="3:7">
      <c r="C128" s="1"/>
      <c r="D128" s="1"/>
      <c r="E128" s="1"/>
      <c r="F128" s="1"/>
      <c r="G128" s="1"/>
    </row>
    <row r="129" spans="3:7">
      <c r="C129" s="1"/>
      <c r="D129" s="1"/>
      <c r="E129" s="1"/>
      <c r="F129" s="1"/>
      <c r="G129" s="1"/>
    </row>
    <row r="130" spans="3:7">
      <c r="C130" s="1"/>
      <c r="D130" s="1"/>
      <c r="E130" s="1"/>
      <c r="F130" s="1"/>
      <c r="G130" s="1"/>
    </row>
    <row r="131" spans="3:7">
      <c r="C131" s="1"/>
      <c r="D131" s="1"/>
      <c r="E131" s="1"/>
      <c r="F131" s="1"/>
      <c r="G131" s="1"/>
    </row>
    <row r="132" spans="3:7">
      <c r="C132" s="1"/>
      <c r="D132" s="1"/>
      <c r="E132" s="1"/>
      <c r="F132" s="1"/>
      <c r="G132" s="1"/>
    </row>
    <row r="133" spans="3:7">
      <c r="C133" s="1"/>
      <c r="D133" s="1"/>
      <c r="E133" s="1"/>
      <c r="F133" s="1"/>
      <c r="G133" s="1"/>
    </row>
    <row r="134" spans="3:7">
      <c r="C134" s="1"/>
      <c r="D134" s="1"/>
      <c r="E134" s="1"/>
      <c r="F134" s="1"/>
      <c r="G134" s="1"/>
    </row>
    <row r="135" spans="3:7">
      <c r="C135" s="1"/>
      <c r="D135" s="1"/>
      <c r="E135" s="1"/>
      <c r="F135" s="1"/>
      <c r="G135" s="1"/>
    </row>
    <row r="136" spans="3:7">
      <c r="C136" s="1"/>
      <c r="D136" s="1"/>
      <c r="E136" s="1"/>
      <c r="F136" s="1"/>
      <c r="G136" s="1"/>
    </row>
    <row r="137" spans="3:7">
      <c r="C137" s="1"/>
      <c r="D137" s="1"/>
      <c r="E137" s="1"/>
      <c r="F137" s="1"/>
      <c r="G137" s="1"/>
    </row>
    <row r="138" spans="3:7">
      <c r="C138" s="1"/>
      <c r="D138" s="1"/>
      <c r="E138" s="1"/>
      <c r="F138" s="1"/>
      <c r="G138" s="1"/>
    </row>
    <row r="139" spans="3:7">
      <c r="C139" s="1"/>
      <c r="D139" s="1"/>
      <c r="E139" s="1"/>
      <c r="F139" s="1"/>
      <c r="G139" s="1"/>
    </row>
    <row r="140" spans="3:7">
      <c r="C140" s="1"/>
      <c r="D140" s="1"/>
      <c r="E140" s="1"/>
      <c r="F140" s="1"/>
      <c r="G140" s="1"/>
    </row>
    <row r="141" spans="3:7">
      <c r="C141" s="1"/>
      <c r="D141" s="1"/>
      <c r="E141" s="1"/>
      <c r="F141" s="1"/>
      <c r="G141" s="1"/>
    </row>
    <row r="142" spans="3:7">
      <c r="C142" s="1"/>
      <c r="D142" s="1"/>
      <c r="E142" s="1"/>
      <c r="F142" s="1"/>
      <c r="G142" s="1"/>
    </row>
    <row r="143" spans="3:7">
      <c r="C143" s="1"/>
      <c r="D143" s="1"/>
      <c r="E143" s="1"/>
      <c r="F143" s="1"/>
      <c r="G143" s="1"/>
    </row>
    <row r="144" spans="3:7">
      <c r="C144" s="1"/>
      <c r="D144" s="1"/>
      <c r="E144" s="1"/>
      <c r="F144" s="1"/>
      <c r="G144" s="1"/>
    </row>
    <row r="145" spans="3:7">
      <c r="C145" s="1"/>
      <c r="D145" s="1"/>
      <c r="E145" s="1"/>
      <c r="F145" s="1"/>
      <c r="G145" s="1"/>
    </row>
    <row r="146" spans="3:7">
      <c r="C146" s="1"/>
      <c r="D146" s="1"/>
      <c r="E146" s="1"/>
      <c r="F146" s="1"/>
      <c r="G146" s="1"/>
    </row>
    <row r="147" spans="3:7">
      <c r="C147" s="1"/>
      <c r="D147" s="1"/>
      <c r="E147" s="1"/>
      <c r="F147" s="1"/>
      <c r="G147" s="1"/>
    </row>
    <row r="148" spans="3:7">
      <c r="C148" s="1"/>
      <c r="D148" s="1"/>
      <c r="E148" s="1"/>
      <c r="F148" s="1"/>
      <c r="G148" s="1"/>
    </row>
    <row r="149" spans="3:7">
      <c r="C149" s="1"/>
      <c r="D149" s="1"/>
      <c r="E149" s="1"/>
      <c r="F149" s="1"/>
      <c r="G149" s="1"/>
    </row>
    <row r="150" spans="3:7">
      <c r="C150" s="1"/>
      <c r="D150" s="1"/>
      <c r="E150" s="1"/>
      <c r="F150" s="1"/>
      <c r="G150" s="1"/>
    </row>
    <row r="151" spans="3:7">
      <c r="C151" s="1"/>
      <c r="D151" s="1"/>
      <c r="E151" s="1"/>
      <c r="F151" s="1"/>
      <c r="G151" s="1"/>
    </row>
    <row r="152" spans="3:7">
      <c r="C152" s="1"/>
      <c r="D152" s="1"/>
      <c r="E152" s="1"/>
      <c r="F152" s="1"/>
      <c r="G152" s="1"/>
    </row>
    <row r="153" spans="3:7">
      <c r="C153" s="1"/>
      <c r="D153" s="1"/>
      <c r="E153" s="1"/>
      <c r="F153" s="1"/>
      <c r="G153" s="1"/>
    </row>
    <row r="154" spans="3:7">
      <c r="C154" s="1"/>
      <c r="D154" s="1"/>
      <c r="E154" s="1"/>
      <c r="F154" s="1"/>
      <c r="G154" s="1"/>
    </row>
    <row r="155" spans="3:7">
      <c r="C155" s="1"/>
      <c r="D155" s="1"/>
      <c r="E155" s="1"/>
      <c r="F155" s="1"/>
      <c r="G155" s="1"/>
    </row>
    <row r="156" spans="3:7">
      <c r="C156" s="1"/>
      <c r="D156" s="1"/>
      <c r="E156" s="1"/>
      <c r="F156" s="1"/>
      <c r="G156" s="1"/>
    </row>
    <row r="157" spans="3:7">
      <c r="C157" s="1"/>
      <c r="D157" s="1"/>
      <c r="E157" s="1"/>
      <c r="F157" s="1"/>
      <c r="G157" s="1"/>
    </row>
    <row r="158" spans="3:7">
      <c r="C158" s="1"/>
      <c r="D158" s="1"/>
      <c r="E158" s="1"/>
      <c r="F158" s="1"/>
      <c r="G158" s="1"/>
    </row>
    <row r="159" spans="3:7">
      <c r="C159" s="1"/>
      <c r="D159" s="1"/>
      <c r="E159" s="1"/>
      <c r="F159" s="1"/>
      <c r="G159" s="1"/>
    </row>
    <row r="160" spans="3:7">
      <c r="C160" s="1"/>
      <c r="D160" s="1"/>
      <c r="E160" s="1"/>
      <c r="F160" s="1"/>
      <c r="G160" s="1"/>
    </row>
    <row r="161" spans="3:7">
      <c r="C161" s="1"/>
      <c r="D161" s="1"/>
      <c r="E161" s="1"/>
      <c r="F161" s="1"/>
      <c r="G161" s="1"/>
    </row>
    <row r="162" spans="3:7">
      <c r="C162" s="1"/>
      <c r="D162" s="1"/>
      <c r="E162" s="1"/>
      <c r="F162" s="1"/>
      <c r="G162" s="1"/>
    </row>
    <row r="163" spans="3:7">
      <c r="C163" s="1"/>
      <c r="D163" s="1"/>
      <c r="E163" s="1"/>
      <c r="F163" s="1"/>
      <c r="G163" s="1"/>
    </row>
    <row r="164" spans="3:7">
      <c r="C164" s="1"/>
      <c r="D164" s="1"/>
      <c r="E164" s="1"/>
      <c r="F164" s="1"/>
      <c r="G164" s="1"/>
    </row>
    <row r="165" spans="3:7">
      <c r="C165" s="1"/>
      <c r="D165" s="1"/>
      <c r="E165" s="1"/>
      <c r="F165" s="1"/>
      <c r="G165" s="1"/>
    </row>
    <row r="166" spans="3:7">
      <c r="C166" s="1"/>
      <c r="D166" s="1"/>
      <c r="E166" s="1"/>
      <c r="F166" s="1"/>
      <c r="G166" s="1"/>
    </row>
    <row r="167" spans="3:7">
      <c r="C167" s="1"/>
      <c r="D167" s="1"/>
      <c r="E167" s="1"/>
      <c r="F167" s="1"/>
      <c r="G167" s="1"/>
    </row>
    <row r="168" spans="3:7">
      <c r="C168" s="1"/>
      <c r="D168" s="1"/>
      <c r="E168" s="1"/>
      <c r="F168" s="1"/>
      <c r="G168" s="1"/>
    </row>
    <row r="169" spans="3:7">
      <c r="C169" s="1"/>
      <c r="D169" s="1"/>
      <c r="E169" s="1"/>
      <c r="F169" s="1"/>
      <c r="G169" s="1"/>
    </row>
    <row r="170" spans="3:7">
      <c r="C170" s="1"/>
      <c r="D170" s="1"/>
      <c r="E170" s="1"/>
      <c r="F170" s="1"/>
      <c r="G170" s="1"/>
    </row>
    <row r="171" spans="3:7">
      <c r="C171" s="1"/>
      <c r="D171" s="1"/>
      <c r="E171" s="1"/>
      <c r="F171" s="1"/>
      <c r="G171" s="1"/>
    </row>
    <row r="172" spans="3:7">
      <c r="C172" s="1"/>
      <c r="D172" s="1"/>
      <c r="E172" s="1"/>
      <c r="F172" s="1"/>
      <c r="G172" s="1"/>
    </row>
    <row r="173" spans="3:7">
      <c r="C173" s="1"/>
      <c r="D173" s="1"/>
      <c r="E173" s="1"/>
      <c r="F173" s="1"/>
      <c r="G173" s="1"/>
    </row>
    <row r="174" spans="3:7">
      <c r="C174" s="1"/>
      <c r="D174" s="1"/>
      <c r="E174" s="1"/>
      <c r="F174" s="1"/>
      <c r="G174" s="1"/>
    </row>
    <row r="175" spans="3:7">
      <c r="C175" s="1"/>
      <c r="D175" s="1"/>
      <c r="E175" s="1"/>
      <c r="F175" s="1"/>
      <c r="G175" s="1"/>
    </row>
    <row r="176" spans="3:7">
      <c r="C176" s="1"/>
      <c r="D176" s="1"/>
      <c r="E176" s="1"/>
      <c r="F176" s="1"/>
      <c r="G176" s="1"/>
    </row>
    <row r="177" spans="3:7">
      <c r="C177" s="1"/>
      <c r="D177" s="1"/>
      <c r="E177" s="1"/>
      <c r="F177" s="1"/>
      <c r="G177" s="1"/>
    </row>
    <row r="178" spans="3:7">
      <c r="C178" s="1"/>
      <c r="D178" s="1"/>
      <c r="E178" s="1"/>
      <c r="F178" s="1"/>
      <c r="G178" s="1"/>
    </row>
    <row r="179" spans="3:7">
      <c r="C179" s="1"/>
      <c r="D179" s="1"/>
      <c r="E179" s="1"/>
      <c r="F179" s="1"/>
      <c r="G179" s="1"/>
    </row>
    <row r="180" spans="3:7">
      <c r="C180" s="1"/>
      <c r="D180" s="1"/>
      <c r="E180" s="1"/>
      <c r="F180" s="1"/>
      <c r="G180" s="1"/>
    </row>
    <row r="181" spans="3:7">
      <c r="C181" s="1"/>
      <c r="D181" s="1"/>
      <c r="E181" s="1"/>
      <c r="F181" s="1"/>
      <c r="G181" s="1"/>
    </row>
    <row r="182" spans="3:7">
      <c r="C182" s="1"/>
      <c r="D182" s="1"/>
      <c r="E182" s="1"/>
      <c r="F182" s="1"/>
      <c r="G182" s="1"/>
    </row>
    <row r="183" spans="3:7">
      <c r="C183" s="1"/>
      <c r="D183" s="1"/>
      <c r="E183" s="1"/>
      <c r="F183" s="1"/>
      <c r="G183" s="1"/>
    </row>
    <row r="184" spans="3:7">
      <c r="C184" s="1"/>
      <c r="D184" s="1"/>
      <c r="E184" s="1"/>
      <c r="F184" s="1"/>
      <c r="G184" s="1"/>
    </row>
    <row r="185" spans="3:7">
      <c r="C185" s="1"/>
      <c r="D185" s="1"/>
      <c r="E185" s="1"/>
      <c r="F185" s="1"/>
      <c r="G185" s="1"/>
    </row>
    <row r="186" spans="3:7">
      <c r="C186" s="1"/>
      <c r="D186" s="1"/>
      <c r="E186" s="1"/>
      <c r="F186" s="1"/>
      <c r="G186" s="1"/>
    </row>
    <row r="187" spans="3:7">
      <c r="C187" s="1"/>
      <c r="D187" s="1"/>
      <c r="E187" s="1"/>
      <c r="F187" s="1"/>
      <c r="G187" s="1"/>
    </row>
    <row r="188" spans="3:7">
      <c r="C188" s="1"/>
      <c r="D188" s="1"/>
      <c r="E188" s="1"/>
      <c r="F188" s="1"/>
      <c r="G188" s="1"/>
    </row>
    <row r="189" spans="3:7">
      <c r="C189" s="1"/>
      <c r="D189" s="1"/>
      <c r="E189" s="1"/>
      <c r="F189" s="1"/>
      <c r="G189" s="1"/>
    </row>
    <row r="190" spans="3:7">
      <c r="C190" s="1"/>
      <c r="D190" s="1"/>
      <c r="E190" s="1"/>
      <c r="F190" s="1"/>
      <c r="G190" s="1"/>
    </row>
    <row r="191" spans="3:7">
      <c r="C191" s="1"/>
      <c r="D191" s="1"/>
      <c r="E191" s="1"/>
      <c r="F191" s="1"/>
      <c r="G191" s="1"/>
    </row>
    <row r="192" spans="3:7">
      <c r="C192" s="1"/>
      <c r="D192" s="1"/>
      <c r="E192" s="1"/>
      <c r="F192" s="1"/>
      <c r="G192" s="1"/>
    </row>
    <row r="193" spans="3:7">
      <c r="C193" s="1"/>
      <c r="D193" s="1"/>
      <c r="E193" s="1"/>
      <c r="F193" s="1"/>
      <c r="G193" s="1"/>
    </row>
    <row r="194" spans="3:7">
      <c r="C194" s="1"/>
      <c r="D194" s="1"/>
      <c r="E194" s="1"/>
      <c r="F194" s="1"/>
      <c r="G194" s="1"/>
    </row>
    <row r="195" spans="3:7">
      <c r="C195" s="1"/>
      <c r="D195" s="1"/>
      <c r="E195" s="1"/>
      <c r="F195" s="1"/>
      <c r="G195" s="1"/>
    </row>
    <row r="196" spans="3:7">
      <c r="C196" s="1"/>
      <c r="D196" s="1"/>
      <c r="E196" s="1"/>
      <c r="F196" s="1"/>
      <c r="G196" s="1"/>
    </row>
    <row r="197" spans="3:7">
      <c r="C197" s="1"/>
      <c r="D197" s="1"/>
      <c r="E197" s="1"/>
      <c r="F197" s="1"/>
      <c r="G197" s="1"/>
    </row>
    <row r="198" spans="3:7">
      <c r="C198" s="1"/>
      <c r="D198" s="1"/>
      <c r="E198" s="1"/>
      <c r="F198" s="1"/>
      <c r="G198" s="1"/>
    </row>
    <row r="199" spans="3:7">
      <c r="C199" s="1"/>
      <c r="D199" s="1"/>
      <c r="E199" s="1"/>
      <c r="F199" s="1"/>
      <c r="G199" s="1"/>
    </row>
    <row r="200" spans="3:7">
      <c r="C200" s="1"/>
      <c r="D200" s="1"/>
      <c r="E200" s="1"/>
      <c r="F200" s="1"/>
      <c r="G200" s="1"/>
    </row>
    <row r="201" spans="3:7">
      <c r="C201" s="1"/>
      <c r="D201" s="1"/>
      <c r="E201" s="1"/>
      <c r="F201" s="1"/>
      <c r="G201" s="1"/>
    </row>
    <row r="202" spans="3:7">
      <c r="C202" s="1"/>
      <c r="D202" s="1"/>
      <c r="E202" s="1"/>
      <c r="F202" s="1"/>
      <c r="G202" s="1"/>
    </row>
    <row r="203" spans="3:7">
      <c r="C203" s="1"/>
      <c r="D203" s="1"/>
      <c r="E203" s="1"/>
      <c r="F203" s="1"/>
      <c r="G203" s="1"/>
    </row>
    <row r="204" spans="3:7">
      <c r="C204" s="1"/>
      <c r="D204" s="1"/>
      <c r="E204" s="1"/>
      <c r="F204" s="1"/>
      <c r="G204" s="1"/>
    </row>
    <row r="205" spans="3:7">
      <c r="C205" s="1"/>
      <c r="D205" s="1"/>
      <c r="E205" s="1"/>
      <c r="F205" s="1"/>
      <c r="G205" s="1"/>
    </row>
    <row r="206" spans="3:7">
      <c r="C206" s="1"/>
      <c r="D206" s="1"/>
      <c r="E206" s="1"/>
      <c r="F206" s="1"/>
      <c r="G206" s="1"/>
    </row>
    <row r="207" spans="3:7">
      <c r="C207" s="1"/>
      <c r="D207" s="1"/>
      <c r="E207" s="1"/>
      <c r="F207" s="1"/>
      <c r="G207" s="1"/>
    </row>
    <row r="208" spans="3:7">
      <c r="C208" s="1"/>
      <c r="D208" s="1"/>
      <c r="E208" s="1"/>
      <c r="F208" s="1"/>
      <c r="G208" s="1"/>
    </row>
    <row r="209" spans="3:7">
      <c r="C209" s="1"/>
      <c r="D209" s="1"/>
      <c r="E209" s="1"/>
      <c r="F209" s="1"/>
      <c r="G209" s="1"/>
    </row>
    <row r="210" spans="3:7">
      <c r="C210" s="1"/>
      <c r="D210" s="1"/>
      <c r="E210" s="1"/>
      <c r="F210" s="1"/>
      <c r="G210" s="1"/>
    </row>
    <row r="211" spans="3:7">
      <c r="C211" s="1"/>
      <c r="D211" s="1"/>
      <c r="E211" s="1"/>
      <c r="F211" s="1"/>
      <c r="G211" s="1"/>
    </row>
    <row r="212" spans="3:7">
      <c r="C212" s="1"/>
      <c r="D212" s="1"/>
      <c r="E212" s="1"/>
      <c r="F212" s="1"/>
      <c r="G212" s="1"/>
    </row>
    <row r="213" spans="3:7">
      <c r="C213" s="1"/>
      <c r="D213" s="1"/>
      <c r="E213" s="1"/>
      <c r="F213" s="1"/>
      <c r="G213" s="1"/>
    </row>
    <row r="214" spans="3:7">
      <c r="C214" s="1"/>
      <c r="D214" s="1"/>
      <c r="E214" s="1"/>
      <c r="F214" s="1"/>
      <c r="G214" s="1"/>
    </row>
    <row r="215" spans="3:7">
      <c r="C215" s="1"/>
      <c r="D215" s="1"/>
      <c r="E215" s="1"/>
      <c r="F215" s="1"/>
      <c r="G215" s="1"/>
    </row>
    <row r="216" spans="3:7">
      <c r="C216" s="1"/>
      <c r="D216" s="1"/>
      <c r="E216" s="1"/>
      <c r="F216" s="1"/>
      <c r="G216" s="1"/>
    </row>
    <row r="217" spans="3:7">
      <c r="C217" s="1"/>
      <c r="D217" s="1"/>
      <c r="E217" s="1"/>
      <c r="F217" s="1"/>
      <c r="G217" s="1"/>
    </row>
    <row r="218" spans="3:7">
      <c r="C218" s="1"/>
      <c r="D218" s="1"/>
      <c r="E218" s="1"/>
      <c r="F218" s="1"/>
      <c r="G218" s="1"/>
    </row>
    <row r="219" spans="3:7">
      <c r="C219" s="1"/>
      <c r="D219" s="1"/>
      <c r="E219" s="1"/>
      <c r="F219" s="1"/>
      <c r="G219" s="1"/>
    </row>
    <row r="220" spans="3:7">
      <c r="C220" s="1"/>
      <c r="D220" s="1"/>
      <c r="E220" s="1"/>
      <c r="F220" s="1"/>
      <c r="G220" s="1"/>
    </row>
    <row r="221" spans="3:7">
      <c r="C221" s="1"/>
      <c r="D221" s="1"/>
      <c r="E221" s="1"/>
      <c r="F221" s="1"/>
      <c r="G221" s="1"/>
    </row>
    <row r="222" spans="3:7">
      <c r="C222" s="1"/>
      <c r="D222" s="1"/>
      <c r="E222" s="1"/>
      <c r="F222" s="1"/>
      <c r="G222" s="1"/>
    </row>
    <row r="223" spans="3:7">
      <c r="C223" s="1"/>
      <c r="D223" s="1"/>
      <c r="E223" s="1"/>
      <c r="F223" s="1"/>
      <c r="G223" s="1"/>
    </row>
    <row r="224" spans="3:7">
      <c r="C224" s="1"/>
      <c r="D224" s="1"/>
      <c r="E224" s="1"/>
      <c r="F224" s="1"/>
      <c r="G224" s="1"/>
    </row>
    <row r="225" spans="3:7">
      <c r="C225" s="1"/>
      <c r="D225" s="1"/>
      <c r="E225" s="1"/>
      <c r="F225" s="1"/>
      <c r="G225" s="1"/>
    </row>
    <row r="226" spans="3:7">
      <c r="C226" s="1"/>
      <c r="D226" s="1"/>
      <c r="E226" s="1"/>
      <c r="F226" s="1"/>
      <c r="G226" s="1"/>
    </row>
    <row r="227" spans="3:7">
      <c r="C227" s="1"/>
      <c r="D227" s="1"/>
      <c r="E227" s="1"/>
      <c r="F227" s="1"/>
      <c r="G227" s="1"/>
    </row>
    <row r="228" spans="3:7">
      <c r="C228" s="1"/>
      <c r="D228" s="1"/>
      <c r="E228" s="1"/>
      <c r="F228" s="1"/>
      <c r="G228" s="1"/>
    </row>
    <row r="229" spans="3:7">
      <c r="C229" s="1"/>
      <c r="D229" s="1"/>
      <c r="E229" s="1"/>
      <c r="F229" s="1"/>
      <c r="G229" s="1"/>
    </row>
    <row r="230" spans="3:7">
      <c r="C230" s="1"/>
      <c r="D230" s="1"/>
      <c r="E230" s="1"/>
      <c r="F230" s="1"/>
      <c r="G230" s="1"/>
    </row>
    <row r="231" spans="3:7">
      <c r="C231" s="1"/>
      <c r="D231" s="1"/>
      <c r="E231" s="1"/>
      <c r="F231" s="1"/>
      <c r="G231" s="1"/>
    </row>
    <row r="232" spans="3:7">
      <c r="C232" s="1"/>
      <c r="D232" s="1"/>
      <c r="E232" s="1"/>
      <c r="F232" s="1"/>
      <c r="G232" s="1"/>
    </row>
    <row r="233" spans="3:7">
      <c r="C233" s="1"/>
      <c r="D233" s="1"/>
      <c r="E233" s="1"/>
      <c r="F233" s="1"/>
      <c r="G233" s="1"/>
    </row>
    <row r="234" spans="3:7">
      <c r="C234" s="1"/>
      <c r="D234" s="1"/>
      <c r="E234" s="1"/>
      <c r="F234" s="1"/>
      <c r="G234" s="1"/>
    </row>
    <row r="235" spans="3:7">
      <c r="C235" s="1"/>
      <c r="D235" s="1"/>
      <c r="E235" s="1"/>
      <c r="F235" s="1"/>
      <c r="G235" s="1"/>
    </row>
    <row r="236" spans="3:7">
      <c r="C236" s="1"/>
      <c r="D236" s="1"/>
      <c r="E236" s="1"/>
      <c r="F236" s="1"/>
      <c r="G236" s="1"/>
    </row>
    <row r="237" spans="3:7">
      <c r="C237" s="1"/>
      <c r="D237" s="1"/>
      <c r="E237" s="1"/>
      <c r="F237" s="1"/>
      <c r="G237" s="1"/>
    </row>
    <row r="238" spans="3:7">
      <c r="C238" s="1"/>
      <c r="D238" s="1"/>
      <c r="E238" s="1"/>
      <c r="F238" s="1"/>
      <c r="G238" s="1"/>
    </row>
    <row r="239" spans="3:7">
      <c r="C239" s="1"/>
      <c r="D239" s="1"/>
      <c r="E239" s="1"/>
      <c r="F239" s="1"/>
      <c r="G239" s="1"/>
    </row>
    <row r="240" spans="3:7">
      <c r="C240" s="1"/>
      <c r="D240" s="1"/>
      <c r="E240" s="1"/>
      <c r="F240" s="1"/>
      <c r="G240" s="1"/>
    </row>
    <row r="241" spans="3:7">
      <c r="C241" s="1"/>
      <c r="D241" s="1"/>
      <c r="E241" s="1"/>
      <c r="F241" s="1"/>
      <c r="G241" s="1"/>
    </row>
    <row r="242" spans="3:7">
      <c r="C242" s="1"/>
      <c r="D242" s="1"/>
      <c r="E242" s="1"/>
      <c r="F242" s="1"/>
      <c r="G242" s="1"/>
    </row>
    <row r="243" spans="3:7">
      <c r="C243" s="1"/>
      <c r="D243" s="1"/>
      <c r="E243" s="1"/>
      <c r="F243" s="1"/>
      <c r="G243" s="1"/>
    </row>
    <row r="244" spans="3:7">
      <c r="C244" s="1"/>
      <c r="D244" s="1"/>
      <c r="E244" s="1"/>
      <c r="F244" s="1"/>
      <c r="G244" s="1"/>
    </row>
    <row r="245" spans="3:7">
      <c r="C245" s="1"/>
      <c r="D245" s="1"/>
      <c r="E245" s="1"/>
      <c r="F245" s="1"/>
      <c r="G245" s="1"/>
    </row>
    <row r="246" spans="3:7">
      <c r="C246" s="1"/>
      <c r="D246" s="1"/>
      <c r="E246" s="1"/>
      <c r="F246" s="1"/>
      <c r="G246" s="1"/>
    </row>
    <row r="247" spans="3:7">
      <c r="C247" s="1"/>
      <c r="D247" s="1"/>
      <c r="E247" s="1"/>
      <c r="F247" s="1"/>
      <c r="G247" s="1"/>
    </row>
    <row r="248" spans="3:7">
      <c r="C248" s="1"/>
      <c r="D248" s="1"/>
      <c r="E248" s="1"/>
      <c r="F248" s="1"/>
      <c r="G248" s="1"/>
    </row>
    <row r="249" spans="3:7">
      <c r="C249" s="1"/>
      <c r="D249" s="1"/>
      <c r="E249" s="1"/>
      <c r="F249" s="1"/>
      <c r="G249" s="1"/>
    </row>
    <row r="250" spans="3:7">
      <c r="C250" s="1"/>
      <c r="D250" s="1"/>
      <c r="E250" s="1"/>
      <c r="F250" s="1"/>
      <c r="G250" s="1"/>
    </row>
    <row r="251" spans="3:7">
      <c r="C251" s="1"/>
      <c r="D251" s="1"/>
      <c r="E251" s="1"/>
      <c r="F251" s="1"/>
      <c r="G251" s="1"/>
    </row>
    <row r="252" spans="3:7">
      <c r="C252" s="1"/>
      <c r="D252" s="1"/>
      <c r="E252" s="1"/>
      <c r="F252" s="1"/>
      <c r="G252" s="1"/>
    </row>
    <row r="253" spans="3:7">
      <c r="C253" s="1"/>
      <c r="D253" s="1"/>
      <c r="E253" s="1"/>
      <c r="F253" s="1"/>
      <c r="G253" s="1"/>
    </row>
    <row r="254" spans="3:7">
      <c r="C254" s="1"/>
      <c r="D254" s="1"/>
      <c r="E254" s="1"/>
      <c r="F254" s="1"/>
      <c r="G254" s="1"/>
    </row>
    <row r="255" spans="3:7">
      <c r="C255" s="1"/>
      <c r="D255" s="1"/>
      <c r="E255" s="1"/>
      <c r="F255" s="1"/>
      <c r="G255" s="1"/>
    </row>
    <row r="256" spans="3:7">
      <c r="C256" s="1"/>
      <c r="D256" s="1"/>
      <c r="E256" s="1"/>
      <c r="F256" s="1"/>
      <c r="G256" s="1"/>
    </row>
    <row r="257" spans="3:7">
      <c r="C257" s="1"/>
      <c r="D257" s="1"/>
      <c r="E257" s="1"/>
      <c r="F257" s="1"/>
      <c r="G257" s="1"/>
    </row>
    <row r="258" spans="3:7">
      <c r="C258" s="1"/>
      <c r="D258" s="1"/>
      <c r="E258" s="1"/>
      <c r="F258" s="1"/>
      <c r="G258" s="1"/>
    </row>
    <row r="259" spans="3:7">
      <c r="C259" s="1"/>
      <c r="D259" s="1"/>
      <c r="E259" s="1"/>
      <c r="F259" s="1"/>
      <c r="G259" s="1"/>
    </row>
    <row r="260" spans="3:7">
      <c r="C260" s="1"/>
      <c r="D260" s="1"/>
      <c r="E260" s="1"/>
      <c r="F260" s="1"/>
      <c r="G260" s="1"/>
    </row>
    <row r="261" spans="3:7">
      <c r="C261" s="1"/>
      <c r="D261" s="1"/>
      <c r="E261" s="1"/>
      <c r="F261" s="1"/>
      <c r="G261" s="1"/>
    </row>
    <row r="262" spans="3:7">
      <c r="C262" s="1"/>
      <c r="D262" s="1"/>
      <c r="E262" s="1"/>
      <c r="F262" s="1"/>
      <c r="G262" s="1"/>
    </row>
    <row r="263" spans="3:7">
      <c r="C263" s="1"/>
      <c r="D263" s="1"/>
      <c r="E263" s="1"/>
      <c r="F263" s="1"/>
      <c r="G263" s="1"/>
    </row>
    <row r="264" spans="3:7">
      <c r="C264" s="1"/>
      <c r="D264" s="1"/>
      <c r="E264" s="1"/>
      <c r="F264" s="1"/>
      <c r="G264" s="1"/>
    </row>
    <row r="265" spans="3:7">
      <c r="C265" s="1"/>
      <c r="D265" s="1"/>
      <c r="E265" s="1"/>
      <c r="F265" s="1"/>
      <c r="G265" s="1"/>
    </row>
    <row r="266" spans="3:7">
      <c r="C266" s="1"/>
      <c r="D266" s="1"/>
      <c r="E266" s="1"/>
      <c r="F266" s="1"/>
      <c r="G266" s="1"/>
    </row>
    <row r="267" spans="3:7">
      <c r="C267" s="1"/>
      <c r="D267" s="1"/>
      <c r="E267" s="1"/>
      <c r="F267" s="1"/>
      <c r="G267" s="1"/>
    </row>
    <row r="268" spans="3:7">
      <c r="C268" s="1"/>
      <c r="D268" s="1"/>
      <c r="E268" s="1"/>
      <c r="F268" s="1"/>
      <c r="G268" s="1"/>
    </row>
    <row r="269" spans="3:7">
      <c r="C269" s="1"/>
      <c r="D269" s="1"/>
      <c r="E269" s="1"/>
      <c r="F269" s="1"/>
      <c r="G269" s="1"/>
    </row>
    <row r="270" spans="3:7">
      <c r="C270" s="1"/>
      <c r="D270" s="1"/>
      <c r="E270" s="1"/>
      <c r="F270" s="1"/>
      <c r="G270" s="1"/>
    </row>
    <row r="271" spans="3:7">
      <c r="C271" s="1"/>
      <c r="D271" s="1"/>
      <c r="E271" s="1"/>
      <c r="F271" s="1"/>
      <c r="G271" s="1"/>
    </row>
    <row r="272" spans="3:7">
      <c r="C272" s="1"/>
      <c r="D272" s="1"/>
      <c r="E272" s="1"/>
      <c r="F272" s="1"/>
      <c r="G272" s="1"/>
    </row>
    <row r="273" spans="3:7">
      <c r="C273" s="1"/>
      <c r="D273" s="1"/>
      <c r="E273" s="1"/>
      <c r="F273" s="1"/>
      <c r="G273" s="1"/>
    </row>
    <row r="274" spans="3:7">
      <c r="C274" s="1"/>
      <c r="D274" s="1"/>
      <c r="E274" s="1"/>
      <c r="F274" s="1"/>
      <c r="G274" s="1"/>
    </row>
    <row r="275" spans="3:7">
      <c r="C275" s="1"/>
      <c r="D275" s="1"/>
      <c r="E275" s="1"/>
      <c r="F275" s="1"/>
      <c r="G275" s="1"/>
    </row>
    <row r="276" spans="3:7">
      <c r="C276" s="1"/>
      <c r="D276" s="1"/>
      <c r="E276" s="1"/>
      <c r="F276" s="1"/>
      <c r="G276" s="1"/>
    </row>
    <row r="277" spans="3:7">
      <c r="C277" s="1"/>
      <c r="D277" s="1"/>
      <c r="E277" s="1"/>
      <c r="F277" s="1"/>
      <c r="G277" s="1"/>
    </row>
    <row r="278" spans="3:7">
      <c r="C278" s="1"/>
      <c r="D278" s="1"/>
      <c r="E278" s="1"/>
      <c r="F278" s="1"/>
      <c r="G278" s="1"/>
    </row>
    <row r="279" spans="3:7">
      <c r="C279" s="1"/>
      <c r="D279" s="1"/>
      <c r="E279" s="1"/>
      <c r="F279" s="1"/>
      <c r="G279" s="1"/>
    </row>
    <row r="280" spans="3:7">
      <c r="C280" s="1"/>
      <c r="D280" s="1"/>
      <c r="E280" s="1"/>
      <c r="F280" s="1"/>
      <c r="G280" s="1"/>
    </row>
    <row r="281" spans="3:7">
      <c r="C281" s="1"/>
      <c r="D281" s="1"/>
      <c r="E281" s="1"/>
      <c r="F281" s="1"/>
      <c r="G281" s="1"/>
    </row>
    <row r="282" spans="3:7">
      <c r="C282" s="1"/>
      <c r="D282" s="1"/>
      <c r="E282" s="1"/>
      <c r="F282" s="1"/>
      <c r="G282" s="1"/>
    </row>
    <row r="283" spans="3:7">
      <c r="C283" s="1"/>
      <c r="D283" s="1"/>
      <c r="E283" s="1"/>
      <c r="F283" s="1"/>
      <c r="G283" s="1"/>
    </row>
    <row r="284" spans="3:7">
      <c r="C284" s="1"/>
      <c r="D284" s="1"/>
      <c r="E284" s="1"/>
      <c r="F284" s="1"/>
      <c r="G284" s="1"/>
    </row>
    <row r="285" spans="3:7">
      <c r="C285" s="1"/>
      <c r="D285" s="1"/>
      <c r="E285" s="1"/>
      <c r="F285" s="1"/>
      <c r="G285" s="1"/>
    </row>
    <row r="286" spans="3:7">
      <c r="C286" s="1"/>
      <c r="D286" s="1"/>
      <c r="E286" s="1"/>
      <c r="F286" s="1"/>
      <c r="G286" s="1"/>
    </row>
    <row r="287" spans="3:7">
      <c r="C287" s="1"/>
      <c r="D287" s="1"/>
      <c r="E287" s="1"/>
      <c r="F287" s="1"/>
      <c r="G287" s="1"/>
    </row>
    <row r="288" spans="3:7">
      <c r="C288" s="1"/>
      <c r="D288" s="1"/>
      <c r="E288" s="1"/>
      <c r="F288" s="1"/>
      <c r="G288" s="1"/>
    </row>
    <row r="289" spans="3:7">
      <c r="C289" s="1"/>
      <c r="D289" s="1"/>
      <c r="E289" s="1"/>
      <c r="F289" s="1"/>
      <c r="G289" s="1"/>
    </row>
    <row r="290" spans="3:7">
      <c r="C290" s="1"/>
      <c r="D290" s="1"/>
      <c r="E290" s="1"/>
      <c r="F290" s="1"/>
      <c r="G290" s="1"/>
    </row>
    <row r="291" spans="3:7">
      <c r="C291" s="1"/>
      <c r="D291" s="1"/>
      <c r="E291" s="1"/>
      <c r="F291" s="1"/>
      <c r="G291" s="1"/>
    </row>
    <row r="292" spans="3:7">
      <c r="C292" s="1"/>
      <c r="D292" s="1"/>
      <c r="E292" s="1"/>
      <c r="F292" s="1"/>
      <c r="G292" s="1"/>
    </row>
    <row r="293" spans="3:7">
      <c r="C293" s="1"/>
      <c r="D293" s="1"/>
      <c r="E293" s="1"/>
      <c r="F293" s="1"/>
      <c r="G293" s="1"/>
    </row>
    <row r="294" spans="3:7">
      <c r="C294" s="1"/>
      <c r="D294" s="1"/>
      <c r="E294" s="1"/>
      <c r="F294" s="1"/>
      <c r="G294" s="1"/>
    </row>
    <row r="295" spans="3:7">
      <c r="C295" s="1"/>
      <c r="D295" s="1"/>
      <c r="E295" s="1"/>
      <c r="F295" s="1"/>
      <c r="G295" s="1"/>
    </row>
    <row r="296" spans="3:7">
      <c r="C296" s="1"/>
      <c r="D296" s="1"/>
      <c r="E296" s="1"/>
      <c r="F296" s="1"/>
      <c r="G296" s="1"/>
    </row>
    <row r="297" spans="3:7">
      <c r="C297" s="1"/>
      <c r="D297" s="1"/>
      <c r="E297" s="1"/>
      <c r="F297" s="1"/>
      <c r="G297" s="1"/>
    </row>
    <row r="298" spans="3:7">
      <c r="C298" s="1"/>
      <c r="D298" s="1"/>
      <c r="E298" s="1"/>
      <c r="F298" s="1"/>
      <c r="G298" s="1"/>
    </row>
    <row r="299" spans="3:7">
      <c r="C299" s="1"/>
      <c r="D299" s="1"/>
      <c r="E299" s="1"/>
      <c r="F299" s="1"/>
      <c r="G299" s="1"/>
    </row>
    <row r="300" spans="3:7">
      <c r="C300" s="1"/>
      <c r="D300" s="1"/>
      <c r="E300" s="1"/>
      <c r="F300" s="1"/>
      <c r="G300" s="1"/>
    </row>
    <row r="301" spans="3:7">
      <c r="C301" s="1"/>
      <c r="D301" s="1"/>
      <c r="E301" s="1"/>
      <c r="F301" s="1"/>
      <c r="G301" s="1"/>
    </row>
    <row r="302" spans="3:7">
      <c r="C302" s="1"/>
      <c r="D302" s="1"/>
      <c r="E302" s="1"/>
      <c r="F302" s="1"/>
      <c r="G302" s="1"/>
    </row>
    <row r="303" spans="3:7">
      <c r="C303" s="1"/>
      <c r="D303" s="1"/>
      <c r="E303" s="1"/>
      <c r="F303" s="1"/>
      <c r="G303" s="1"/>
    </row>
    <row r="304" spans="3:7">
      <c r="C304" s="1"/>
      <c r="D304" s="1"/>
      <c r="E304" s="1"/>
      <c r="F304" s="1"/>
      <c r="G304" s="1"/>
    </row>
    <row r="305" spans="3:7">
      <c r="C305" s="1"/>
      <c r="D305" s="1"/>
      <c r="E305" s="1"/>
      <c r="F305" s="1"/>
      <c r="G305" s="1"/>
    </row>
    <row r="306" spans="3:7">
      <c r="C306" s="1"/>
      <c r="D306" s="1"/>
      <c r="E306" s="1"/>
      <c r="F306" s="1"/>
      <c r="G306" s="1"/>
    </row>
    <row r="307" spans="3:7">
      <c r="C307" s="1"/>
      <c r="D307" s="1"/>
      <c r="E307" s="1"/>
      <c r="F307" s="1"/>
      <c r="G307" s="1"/>
    </row>
    <row r="308" spans="3:7">
      <c r="C308" s="1"/>
      <c r="D308" s="1"/>
      <c r="E308" s="1"/>
      <c r="F308" s="1"/>
      <c r="G308" s="1"/>
    </row>
    <row r="309" spans="3:7">
      <c r="C309" s="1"/>
      <c r="D309" s="1"/>
      <c r="E309" s="1"/>
      <c r="F309" s="1"/>
      <c r="G309" s="1"/>
    </row>
    <row r="310" spans="3:7">
      <c r="C310" s="1"/>
      <c r="D310" s="1"/>
      <c r="E310" s="1"/>
      <c r="F310" s="1"/>
      <c r="G310" s="1"/>
    </row>
    <row r="311" spans="3:7">
      <c r="C311" s="1"/>
      <c r="D311" s="1"/>
      <c r="E311" s="1"/>
      <c r="F311" s="1"/>
      <c r="G311" s="1"/>
    </row>
    <row r="312" spans="3:7">
      <c r="C312" s="1"/>
      <c r="D312" s="1"/>
      <c r="E312" s="1"/>
      <c r="F312" s="1"/>
      <c r="G312" s="1"/>
    </row>
    <row r="313" spans="3:7">
      <c r="C313" s="1"/>
      <c r="D313" s="1"/>
      <c r="E313" s="1"/>
      <c r="F313" s="1"/>
      <c r="G313" s="1"/>
    </row>
    <row r="314" spans="3:7">
      <c r="C314" s="1"/>
      <c r="D314" s="1"/>
      <c r="E314" s="1"/>
      <c r="F314" s="1"/>
      <c r="G314" s="1"/>
    </row>
    <row r="315" spans="3:7">
      <c r="C315" s="1"/>
      <c r="D315" s="1"/>
      <c r="E315" s="1"/>
      <c r="F315" s="1"/>
      <c r="G315" s="1"/>
    </row>
    <row r="316" spans="3:7">
      <c r="C316" s="1"/>
      <c r="D316" s="1"/>
      <c r="E316" s="1"/>
      <c r="F316" s="1"/>
      <c r="G316" s="1"/>
    </row>
    <row r="317" spans="3:7">
      <c r="C317" s="1"/>
      <c r="D317" s="1"/>
      <c r="E317" s="1"/>
      <c r="F317" s="1"/>
      <c r="G317" s="1"/>
    </row>
    <row r="318" spans="3:7">
      <c r="C318" s="1"/>
      <c r="D318" s="1"/>
      <c r="E318" s="1"/>
      <c r="F318" s="1"/>
      <c r="G318" s="1"/>
    </row>
    <row r="319" spans="3:7">
      <c r="C319" s="1"/>
      <c r="D319" s="1"/>
      <c r="E319" s="1"/>
      <c r="F319" s="1"/>
      <c r="G319" s="1"/>
    </row>
    <row r="320" spans="3:7">
      <c r="C320" s="1"/>
      <c r="D320" s="1"/>
      <c r="E320" s="1"/>
      <c r="F320" s="1"/>
      <c r="G320" s="1"/>
    </row>
    <row r="321" spans="3:7">
      <c r="C321" s="1"/>
      <c r="D321" s="1"/>
      <c r="E321" s="1"/>
      <c r="F321" s="1"/>
      <c r="G321" s="1"/>
    </row>
    <row r="322" spans="3:7">
      <c r="C322" s="1"/>
      <c r="D322" s="1"/>
      <c r="E322" s="1"/>
      <c r="F322" s="1"/>
      <c r="G322" s="1"/>
    </row>
    <row r="323" spans="3:7">
      <c r="C323" s="1"/>
      <c r="D323" s="1"/>
      <c r="E323" s="1"/>
      <c r="F323" s="1"/>
      <c r="G323" s="1"/>
    </row>
    <row r="324" spans="3:7">
      <c r="C324" s="1"/>
      <c r="D324" s="1"/>
      <c r="E324" s="1"/>
      <c r="F324" s="1"/>
      <c r="G324" s="1"/>
    </row>
    <row r="325" spans="3:7">
      <c r="C325" s="1"/>
      <c r="D325" s="1"/>
      <c r="E325" s="1"/>
      <c r="F325" s="1"/>
      <c r="G325" s="1"/>
    </row>
    <row r="326" spans="3:7">
      <c r="C326" s="1"/>
      <c r="D326" s="1"/>
      <c r="E326" s="1"/>
      <c r="F326" s="1"/>
      <c r="G326" s="1"/>
    </row>
    <row r="327" spans="3:7">
      <c r="C327" s="1"/>
      <c r="D327" s="1"/>
      <c r="E327" s="1"/>
      <c r="F327" s="1"/>
      <c r="G327" s="1"/>
    </row>
    <row r="328" spans="3:7">
      <c r="C328" s="1"/>
      <c r="D328" s="1"/>
      <c r="E328" s="1"/>
      <c r="F328" s="1"/>
      <c r="G328" s="1"/>
    </row>
    <row r="329" spans="3:7">
      <c r="C329" s="1"/>
      <c r="D329" s="1"/>
      <c r="E329" s="1"/>
      <c r="F329" s="1"/>
      <c r="G329" s="1"/>
    </row>
    <row r="330" spans="3:7">
      <c r="C330" s="1"/>
      <c r="D330" s="1"/>
      <c r="E330" s="1"/>
      <c r="F330" s="1"/>
      <c r="G330" s="1"/>
    </row>
    <row r="331" spans="3:7">
      <c r="C331" s="1"/>
      <c r="D331" s="1"/>
      <c r="E331" s="1"/>
      <c r="F331" s="1"/>
      <c r="G331" s="1"/>
    </row>
    <row r="332" spans="3:7">
      <c r="C332" s="1"/>
      <c r="D332" s="1"/>
      <c r="E332" s="1"/>
      <c r="F332" s="1"/>
      <c r="G332" s="1"/>
    </row>
    <row r="333" spans="3:7">
      <c r="C333" s="1"/>
      <c r="D333" s="1"/>
      <c r="E333" s="1"/>
      <c r="F333" s="1"/>
      <c r="G333" s="1"/>
    </row>
    <row r="334" spans="3:7">
      <c r="C334" s="1"/>
      <c r="D334" s="1"/>
      <c r="E334" s="1"/>
      <c r="F334" s="1"/>
      <c r="G334" s="1"/>
    </row>
    <row r="335" spans="3:7">
      <c r="C335" s="1"/>
      <c r="D335" s="1"/>
      <c r="E335" s="1"/>
      <c r="F335" s="1"/>
      <c r="G335" s="1"/>
    </row>
    <row r="336" spans="3:7">
      <c r="C336" s="1"/>
      <c r="D336" s="1"/>
      <c r="E336" s="1"/>
      <c r="F336" s="1"/>
      <c r="G336" s="1"/>
    </row>
    <row r="337" spans="3:7">
      <c r="C337" s="1"/>
      <c r="D337" s="1"/>
      <c r="E337" s="1"/>
      <c r="F337" s="1"/>
      <c r="G337" s="1"/>
    </row>
    <row r="338" spans="3:7">
      <c r="C338" s="1"/>
      <c r="D338" s="1"/>
      <c r="E338" s="1"/>
      <c r="F338" s="1"/>
      <c r="G338" s="1"/>
    </row>
    <row r="339" spans="3:7">
      <c r="C339" s="1"/>
      <c r="D339" s="1"/>
      <c r="E339" s="1"/>
      <c r="F339" s="1"/>
      <c r="G339" s="1"/>
    </row>
    <row r="340" spans="3:7">
      <c r="C340" s="1"/>
      <c r="D340" s="1"/>
      <c r="E340" s="1"/>
      <c r="F340" s="1"/>
      <c r="G340" s="1"/>
    </row>
    <row r="341" spans="3:7">
      <c r="C341" s="1"/>
      <c r="D341" s="1"/>
      <c r="E341" s="1"/>
      <c r="F341" s="1"/>
      <c r="G341" s="1"/>
    </row>
    <row r="342" spans="3:7">
      <c r="C342" s="1"/>
      <c r="D342" s="1"/>
      <c r="E342" s="1"/>
      <c r="F342" s="1"/>
      <c r="G342" s="1"/>
    </row>
    <row r="343" spans="3:7">
      <c r="C343" s="1"/>
      <c r="D343" s="1"/>
      <c r="E343" s="1"/>
      <c r="F343" s="1"/>
      <c r="G343" s="1"/>
    </row>
    <row r="344" spans="3:7">
      <c r="C344" s="1"/>
      <c r="D344" s="1"/>
      <c r="E344" s="1"/>
      <c r="F344" s="1"/>
      <c r="G344" s="1"/>
    </row>
    <row r="345" spans="3:7">
      <c r="C345" s="1"/>
      <c r="D345" s="1"/>
      <c r="E345" s="1"/>
      <c r="F345" s="1"/>
      <c r="G345" s="1"/>
    </row>
    <row r="346" spans="3:7">
      <c r="C346" s="1"/>
      <c r="D346" s="1"/>
      <c r="E346" s="1"/>
      <c r="F346" s="1"/>
      <c r="G346" s="1"/>
    </row>
    <row r="347" spans="3:7">
      <c r="C347" s="1"/>
      <c r="D347" s="1"/>
      <c r="E347" s="1"/>
      <c r="F347" s="1"/>
      <c r="G347" s="1"/>
    </row>
    <row r="348" spans="3:7">
      <c r="C348" s="1"/>
      <c r="D348" s="1"/>
      <c r="E348" s="1"/>
      <c r="F348" s="1"/>
      <c r="G348" s="1"/>
    </row>
    <row r="349" spans="3:7">
      <c r="C349" s="1"/>
      <c r="D349" s="1"/>
      <c r="E349" s="1"/>
      <c r="F349" s="1"/>
      <c r="G349" s="1"/>
    </row>
    <row r="350" spans="3:7">
      <c r="C350" s="1"/>
      <c r="D350" s="1"/>
      <c r="E350" s="1"/>
      <c r="F350" s="1"/>
      <c r="G350" s="1"/>
    </row>
    <row r="351" spans="3:7">
      <c r="C351" s="1"/>
      <c r="D351" s="1"/>
      <c r="E351" s="1"/>
      <c r="F351" s="1"/>
      <c r="G351" s="1"/>
    </row>
    <row r="352" spans="3:7">
      <c r="C352" s="1"/>
      <c r="D352" s="1"/>
      <c r="E352" s="1"/>
      <c r="F352" s="1"/>
      <c r="G352" s="1"/>
    </row>
    <row r="353" spans="3:7">
      <c r="C353" s="1"/>
      <c r="D353" s="1"/>
      <c r="E353" s="1"/>
      <c r="F353" s="1"/>
      <c r="G353" s="1"/>
    </row>
    <row r="354" spans="3:7">
      <c r="C354" s="1"/>
      <c r="D354" s="1"/>
      <c r="E354" s="1"/>
      <c r="F354" s="1"/>
      <c r="G354" s="1"/>
    </row>
    <row r="355" spans="3:7">
      <c r="C355" s="1"/>
      <c r="D355" s="1"/>
      <c r="E355" s="1"/>
      <c r="F355" s="1"/>
      <c r="G355" s="1"/>
    </row>
    <row r="356" spans="3:7">
      <c r="C356" s="1"/>
      <c r="D356" s="1"/>
      <c r="E356" s="1"/>
      <c r="F356" s="1"/>
      <c r="G356" s="1"/>
    </row>
    <row r="357" spans="3:7">
      <c r="C357" s="1"/>
      <c r="D357" s="1"/>
      <c r="E357" s="1"/>
      <c r="F357" s="1"/>
      <c r="G357" s="1"/>
    </row>
    <row r="358" spans="3:7">
      <c r="C358" s="1"/>
      <c r="D358" s="1"/>
      <c r="E358" s="1"/>
      <c r="F358" s="1"/>
      <c r="G358" s="1"/>
    </row>
    <row r="359" spans="3:7">
      <c r="C359" s="1"/>
      <c r="D359" s="1"/>
      <c r="E359" s="1"/>
      <c r="F359" s="1"/>
      <c r="G359" s="1"/>
    </row>
    <row r="360" spans="3:7">
      <c r="C360" s="1"/>
      <c r="D360" s="1"/>
      <c r="E360" s="1"/>
      <c r="F360" s="1"/>
      <c r="G360" s="1"/>
    </row>
    <row r="361" spans="3:7">
      <c r="C361" s="1"/>
      <c r="D361" s="1"/>
      <c r="E361" s="1"/>
      <c r="F361" s="1"/>
      <c r="G361" s="1"/>
    </row>
    <row r="362" spans="3:7">
      <c r="C362" s="1"/>
      <c r="D362" s="1"/>
      <c r="E362" s="1"/>
      <c r="F362" s="1"/>
      <c r="G362" s="1"/>
    </row>
    <row r="363" spans="3:7">
      <c r="C363" s="1"/>
      <c r="D363" s="1"/>
      <c r="E363" s="1"/>
      <c r="F363" s="1"/>
      <c r="G363" s="1"/>
    </row>
    <row r="364" spans="3:7">
      <c r="C364" s="1"/>
      <c r="D364" s="1"/>
      <c r="E364" s="1"/>
      <c r="F364" s="1"/>
      <c r="G364" s="1"/>
    </row>
    <row r="365" spans="3:7">
      <c r="C365" s="1"/>
      <c r="D365" s="1"/>
      <c r="E365" s="1"/>
      <c r="F365" s="1"/>
      <c r="G365" s="1"/>
    </row>
    <row r="366" spans="3:7">
      <c r="C366" s="1"/>
      <c r="D366" s="1"/>
      <c r="E366" s="1"/>
      <c r="F366" s="1"/>
      <c r="G366" s="1"/>
    </row>
    <row r="367" spans="3:7">
      <c r="C367" s="1"/>
      <c r="D367" s="1"/>
      <c r="E367" s="1"/>
      <c r="F367" s="1"/>
      <c r="G367" s="1"/>
    </row>
    <row r="368" spans="3:7">
      <c r="C368" s="1"/>
      <c r="D368" s="1"/>
      <c r="E368" s="1"/>
      <c r="F368" s="1"/>
      <c r="G368" s="1"/>
    </row>
    <row r="369" spans="3:7">
      <c r="C369" s="1"/>
      <c r="D369" s="1"/>
      <c r="E369" s="1"/>
      <c r="F369" s="1"/>
      <c r="G369" s="1"/>
    </row>
    <row r="370" spans="3:7">
      <c r="C370" s="1"/>
      <c r="D370" s="1"/>
      <c r="E370" s="1"/>
      <c r="F370" s="1"/>
      <c r="G370" s="1"/>
    </row>
    <row r="371" spans="3:7">
      <c r="C371" s="1"/>
      <c r="D371" s="1"/>
      <c r="E371" s="1"/>
      <c r="F371" s="1"/>
      <c r="G371" s="1"/>
    </row>
    <row r="372" spans="3:7">
      <c r="C372" s="1"/>
      <c r="D372" s="1"/>
      <c r="E372" s="1"/>
      <c r="F372" s="1"/>
      <c r="G372" s="1"/>
    </row>
    <row r="373" spans="3:7">
      <c r="C373" s="1"/>
      <c r="D373" s="1"/>
      <c r="E373" s="1"/>
      <c r="F373" s="1"/>
      <c r="G373" s="1"/>
    </row>
    <row r="374" spans="3:7">
      <c r="C374" s="1"/>
      <c r="D374" s="1"/>
      <c r="E374" s="1"/>
      <c r="F374" s="1"/>
      <c r="G374" s="1"/>
    </row>
    <row r="375" spans="3:7">
      <c r="C375" s="1"/>
      <c r="D375" s="1"/>
      <c r="E375" s="1"/>
      <c r="F375" s="1"/>
      <c r="G375" s="1"/>
    </row>
    <row r="376" spans="3:7">
      <c r="C376" s="1"/>
      <c r="D376" s="1"/>
      <c r="E376" s="1"/>
      <c r="F376" s="1"/>
      <c r="G376" s="1"/>
    </row>
    <row r="377" spans="3:7">
      <c r="C377" s="1"/>
      <c r="D377" s="1"/>
      <c r="E377" s="1"/>
      <c r="F377" s="1"/>
      <c r="G377" s="1"/>
    </row>
    <row r="378" spans="3:7">
      <c r="C378" s="1"/>
      <c r="D378" s="1"/>
      <c r="E378" s="1"/>
      <c r="F378" s="1"/>
      <c r="G378" s="1"/>
    </row>
    <row r="379" spans="3:7">
      <c r="C379" s="1"/>
      <c r="D379" s="1"/>
      <c r="E379" s="1"/>
      <c r="F379" s="1"/>
      <c r="G379" s="1"/>
    </row>
    <row r="380" spans="3:7">
      <c r="C380" s="1"/>
      <c r="D380" s="1"/>
      <c r="E380" s="1"/>
      <c r="F380" s="1"/>
      <c r="G380" s="1"/>
    </row>
    <row r="381" spans="3:7">
      <c r="C381" s="1"/>
      <c r="D381" s="1"/>
      <c r="E381" s="1"/>
      <c r="F381" s="1"/>
      <c r="G381" s="1"/>
    </row>
    <row r="382" spans="3:7">
      <c r="C382" s="1"/>
      <c r="D382" s="1"/>
      <c r="E382" s="1"/>
      <c r="F382" s="1"/>
      <c r="G382" s="1"/>
    </row>
    <row r="383" spans="3:7">
      <c r="C383" s="1"/>
      <c r="D383" s="1"/>
      <c r="E383" s="1"/>
      <c r="F383" s="1"/>
      <c r="G383" s="1"/>
    </row>
    <row r="384" spans="3:7">
      <c r="C384" s="1"/>
      <c r="D384" s="1"/>
      <c r="E384" s="1"/>
      <c r="F384" s="1"/>
      <c r="G384" s="1"/>
    </row>
    <row r="385" spans="3:7">
      <c r="C385" s="1"/>
      <c r="D385" s="1"/>
      <c r="E385" s="1"/>
      <c r="F385" s="1"/>
      <c r="G385" s="1"/>
    </row>
    <row r="386" spans="3:7">
      <c r="C386" s="1"/>
      <c r="D386" s="1"/>
      <c r="E386" s="1"/>
      <c r="F386" s="1"/>
      <c r="G386" s="1"/>
    </row>
    <row r="387" spans="3:7">
      <c r="C387" s="1"/>
      <c r="D387" s="1"/>
      <c r="E387" s="1"/>
      <c r="F387" s="1"/>
      <c r="G387" s="1"/>
    </row>
    <row r="388" spans="3:7">
      <c r="C388" s="1"/>
      <c r="D388" s="1"/>
      <c r="E388" s="1"/>
      <c r="F388" s="1"/>
      <c r="G388" s="1"/>
    </row>
    <row r="389" spans="3:7">
      <c r="C389" s="1"/>
      <c r="D389" s="1"/>
      <c r="E389" s="1"/>
      <c r="F389" s="1"/>
      <c r="G389" s="1"/>
    </row>
    <row r="390" spans="3:7">
      <c r="C390" s="1"/>
      <c r="D390" s="1"/>
      <c r="E390" s="1"/>
      <c r="F390" s="1"/>
      <c r="G390" s="1"/>
    </row>
    <row r="391" spans="3:7">
      <c r="C391" s="1"/>
      <c r="D391" s="1"/>
      <c r="E391" s="1"/>
      <c r="F391" s="1"/>
      <c r="G391" s="1"/>
    </row>
    <row r="392" spans="3:7">
      <c r="C392" s="1"/>
      <c r="D392" s="1"/>
      <c r="E392" s="1"/>
      <c r="F392" s="1"/>
      <c r="G392" s="1"/>
    </row>
    <row r="393" spans="3:7">
      <c r="C393" s="1"/>
      <c r="D393" s="1"/>
      <c r="E393" s="1"/>
      <c r="F393" s="1"/>
      <c r="G393" s="1"/>
    </row>
    <row r="394" spans="3:7">
      <c r="C394" s="1"/>
      <c r="D394" s="1"/>
      <c r="E394" s="1"/>
      <c r="F394" s="1"/>
      <c r="G394" s="1"/>
    </row>
    <row r="395" spans="3:7">
      <c r="C395" s="1"/>
      <c r="D395" s="1"/>
      <c r="E395" s="1"/>
      <c r="F395" s="1"/>
      <c r="G395" s="1"/>
    </row>
    <row r="396" spans="3:7">
      <c r="C396" s="1"/>
      <c r="D396" s="1"/>
      <c r="E396" s="1"/>
      <c r="F396" s="1"/>
      <c r="G396" s="1"/>
    </row>
    <row r="397" spans="3:7">
      <c r="C397" s="1"/>
      <c r="D397" s="1"/>
      <c r="E397" s="1"/>
      <c r="F397" s="1"/>
      <c r="G397" s="1"/>
    </row>
    <row r="398" spans="3:7">
      <c r="C398" s="1"/>
      <c r="D398" s="1"/>
      <c r="E398" s="1"/>
      <c r="F398" s="1"/>
      <c r="G398" s="1"/>
    </row>
    <row r="399" spans="3:7">
      <c r="C399" s="1"/>
      <c r="D399" s="1"/>
      <c r="E399" s="1"/>
      <c r="F399" s="1"/>
      <c r="G399" s="1"/>
    </row>
    <row r="400" spans="3:7">
      <c r="C400" s="1"/>
      <c r="D400" s="1"/>
      <c r="E400" s="1"/>
      <c r="F400" s="1"/>
      <c r="G400" s="1"/>
    </row>
    <row r="401" spans="3:7">
      <c r="C401" s="1"/>
      <c r="D401" s="1"/>
      <c r="E401" s="1"/>
      <c r="F401" s="1"/>
      <c r="G401" s="1"/>
    </row>
    <row r="402" spans="3:7">
      <c r="C402" s="1"/>
      <c r="D402" s="1"/>
      <c r="E402" s="1"/>
      <c r="F402" s="1"/>
      <c r="G402" s="1"/>
    </row>
    <row r="403" spans="3:7">
      <c r="C403" s="1"/>
      <c r="D403" s="1"/>
      <c r="E403" s="1"/>
      <c r="F403" s="1"/>
      <c r="G403" s="1"/>
    </row>
    <row r="404" spans="3:7">
      <c r="C404" s="1"/>
      <c r="D404" s="1"/>
      <c r="E404" s="1"/>
      <c r="F404" s="1"/>
      <c r="G404" s="1"/>
    </row>
    <row r="405" spans="3:7">
      <c r="C405" s="1"/>
      <c r="D405" s="1"/>
      <c r="E405" s="1"/>
      <c r="F405" s="1"/>
      <c r="G405" s="1"/>
    </row>
    <row r="406" spans="3:7">
      <c r="C406" s="1"/>
      <c r="D406" s="1"/>
      <c r="E406" s="1"/>
      <c r="F406" s="1"/>
      <c r="G406" s="1"/>
    </row>
    <row r="407" spans="3:7">
      <c r="C407" s="1"/>
      <c r="D407" s="1"/>
      <c r="E407" s="1"/>
      <c r="F407" s="1"/>
      <c r="G407" s="1"/>
    </row>
    <row r="408" spans="3:7">
      <c r="C408" s="1"/>
      <c r="D408" s="1"/>
      <c r="E408" s="1"/>
      <c r="F408" s="1"/>
      <c r="G408" s="1"/>
    </row>
    <row r="409" spans="3:7">
      <c r="C409" s="1"/>
      <c r="D409" s="1"/>
      <c r="E409" s="1"/>
      <c r="F409" s="1"/>
      <c r="G409" s="1"/>
    </row>
    <row r="410" spans="3:7">
      <c r="C410" s="1"/>
      <c r="D410" s="1"/>
      <c r="E410" s="1"/>
      <c r="F410" s="1"/>
      <c r="G410" s="1"/>
    </row>
    <row r="411" spans="3:7">
      <c r="C411" s="1"/>
      <c r="D411" s="1"/>
      <c r="E411" s="1"/>
      <c r="F411" s="1"/>
      <c r="G411" s="1"/>
    </row>
    <row r="412" spans="3:7">
      <c r="C412" s="1"/>
      <c r="D412" s="1"/>
      <c r="E412" s="1"/>
      <c r="F412" s="1"/>
      <c r="G412" s="1"/>
    </row>
    <row r="413" spans="3:7">
      <c r="C413" s="1"/>
      <c r="D413" s="1"/>
      <c r="E413" s="1"/>
      <c r="F413" s="1"/>
      <c r="G413" s="1"/>
    </row>
    <row r="414" spans="3:7">
      <c r="C414" s="1"/>
      <c r="D414" s="1"/>
      <c r="E414" s="1"/>
      <c r="F414" s="1"/>
      <c r="G414" s="1"/>
    </row>
    <row r="415" spans="3:7">
      <c r="C415" s="1"/>
      <c r="D415" s="1"/>
      <c r="E415" s="1"/>
      <c r="F415" s="1"/>
      <c r="G415" s="1"/>
    </row>
    <row r="416" spans="3:7">
      <c r="C416" s="1"/>
      <c r="D416" s="1"/>
      <c r="E416" s="1"/>
      <c r="F416" s="1"/>
      <c r="G416" s="1"/>
    </row>
    <row r="417" spans="3:7">
      <c r="C417" s="1"/>
      <c r="D417" s="1"/>
      <c r="E417" s="1"/>
      <c r="F417" s="1"/>
      <c r="G417" s="1"/>
    </row>
    <row r="418" spans="3:7">
      <c r="C418" s="1"/>
      <c r="D418" s="1"/>
      <c r="E418" s="1"/>
      <c r="F418" s="1"/>
      <c r="G418" s="1"/>
    </row>
    <row r="419" spans="3:7">
      <c r="C419" s="1"/>
      <c r="D419" s="1"/>
      <c r="E419" s="1"/>
      <c r="F419" s="1"/>
      <c r="G419" s="1"/>
    </row>
    <row r="420" spans="3:7">
      <c r="C420" s="1"/>
      <c r="D420" s="1"/>
      <c r="E420" s="1"/>
      <c r="F420" s="1"/>
      <c r="G420" s="1"/>
    </row>
    <row r="421" spans="3:7">
      <c r="C421" s="1"/>
      <c r="D421" s="1"/>
      <c r="E421" s="1"/>
      <c r="F421" s="1"/>
      <c r="G421" s="1"/>
    </row>
    <row r="422" spans="3:7">
      <c r="C422" s="1"/>
      <c r="D422" s="1"/>
      <c r="E422" s="1"/>
      <c r="F422" s="1"/>
      <c r="G422" s="1"/>
    </row>
    <row r="423" spans="3:7">
      <c r="C423" s="1"/>
      <c r="D423" s="1"/>
      <c r="E423" s="1"/>
      <c r="F423" s="1"/>
      <c r="G423" s="1"/>
    </row>
    <row r="424" spans="3:7">
      <c r="C424" s="1"/>
      <c r="D424" s="1"/>
      <c r="E424" s="1"/>
      <c r="F424" s="1"/>
      <c r="G424" s="1"/>
    </row>
    <row r="425" spans="3:7">
      <c r="C425" s="1"/>
      <c r="D425" s="1"/>
      <c r="E425" s="1"/>
      <c r="F425" s="1"/>
      <c r="G425" s="1"/>
    </row>
    <row r="426" spans="3:7">
      <c r="C426" s="1"/>
      <c r="D426" s="1"/>
      <c r="E426" s="1"/>
      <c r="F426" s="1"/>
      <c r="G426" s="1"/>
    </row>
    <row r="427" spans="3:7">
      <c r="C427" s="1"/>
      <c r="D427" s="1"/>
      <c r="E427" s="1"/>
      <c r="F427" s="1"/>
      <c r="G427" s="1"/>
    </row>
    <row r="428" spans="3:7">
      <c r="C428" s="1"/>
      <c r="D428" s="1"/>
      <c r="E428" s="1"/>
      <c r="F428" s="1"/>
      <c r="G428" s="1"/>
    </row>
    <row r="429" spans="3:7">
      <c r="C429" s="1"/>
      <c r="D429" s="1"/>
      <c r="E429" s="1"/>
      <c r="F429" s="1"/>
      <c r="G429" s="1"/>
    </row>
    <row r="430" spans="3:7">
      <c r="C430" s="1"/>
      <c r="D430" s="1"/>
      <c r="E430" s="1"/>
      <c r="F430" s="1"/>
      <c r="G430" s="1"/>
    </row>
    <row r="431" spans="3:7">
      <c r="C431" s="1"/>
      <c r="D431" s="1"/>
      <c r="E431" s="1"/>
      <c r="F431" s="1"/>
      <c r="G431" s="1"/>
    </row>
    <row r="432" spans="3:7">
      <c r="C432" s="1"/>
      <c r="D432" s="1"/>
      <c r="E432" s="1"/>
      <c r="F432" s="1"/>
      <c r="G432" s="1"/>
    </row>
    <row r="433" spans="3:7">
      <c r="C433" s="1"/>
      <c r="D433" s="1"/>
      <c r="E433" s="1"/>
      <c r="F433" s="1"/>
      <c r="G433" s="1"/>
    </row>
    <row r="434" spans="3:7">
      <c r="C434" s="1"/>
      <c r="D434" s="1"/>
      <c r="E434" s="1"/>
      <c r="F434" s="1"/>
      <c r="G434" s="1"/>
    </row>
    <row r="435" spans="3:7">
      <c r="C435" s="1"/>
      <c r="D435" s="1"/>
      <c r="E435" s="1"/>
      <c r="F435" s="1"/>
      <c r="G435" s="1"/>
    </row>
    <row r="436" spans="3:7">
      <c r="C436" s="1"/>
      <c r="D436" s="1"/>
      <c r="E436" s="1"/>
      <c r="F436" s="1"/>
      <c r="G436" s="1"/>
    </row>
    <row r="437" spans="3:7">
      <c r="C437" s="1"/>
      <c r="D437" s="1"/>
      <c r="E437" s="1"/>
      <c r="F437" s="1"/>
      <c r="G437" s="1"/>
    </row>
    <row r="438" spans="3:7">
      <c r="C438" s="1"/>
      <c r="D438" s="1"/>
      <c r="E438" s="1"/>
      <c r="F438" s="1"/>
      <c r="G438" s="1"/>
    </row>
    <row r="439" spans="3:7">
      <c r="C439" s="1"/>
      <c r="D439" s="1"/>
      <c r="E439" s="1"/>
      <c r="F439" s="1"/>
      <c r="G439" s="1"/>
    </row>
    <row r="440" spans="3:7">
      <c r="C440" s="1"/>
      <c r="D440" s="1"/>
      <c r="E440" s="1"/>
      <c r="F440" s="1"/>
      <c r="G440" s="1"/>
    </row>
    <row r="441" spans="3:7">
      <c r="C441" s="1"/>
      <c r="D441" s="1"/>
      <c r="E441" s="1"/>
      <c r="F441" s="1"/>
      <c r="G441" s="1"/>
    </row>
    <row r="442" spans="3:7">
      <c r="C442" s="1"/>
      <c r="D442" s="1"/>
      <c r="E442" s="1"/>
      <c r="F442" s="1"/>
      <c r="G442" s="1"/>
    </row>
    <row r="443" spans="3:7">
      <c r="C443" s="1"/>
      <c r="D443" s="1"/>
      <c r="E443" s="1"/>
      <c r="F443" s="1"/>
      <c r="G443" s="1"/>
    </row>
    <row r="444" spans="3:7">
      <c r="C444" s="1"/>
      <c r="D444" s="1"/>
      <c r="E444" s="1"/>
      <c r="F444" s="1"/>
      <c r="G444" s="1"/>
    </row>
    <row r="445" spans="3:7">
      <c r="C445" s="1"/>
      <c r="D445" s="1"/>
      <c r="E445" s="1"/>
      <c r="F445" s="1"/>
      <c r="G445" s="1"/>
    </row>
    <row r="446" spans="3:7">
      <c r="C446" s="1"/>
      <c r="D446" s="1"/>
      <c r="E446" s="1"/>
      <c r="F446" s="1"/>
      <c r="G446" s="1"/>
    </row>
    <row r="447" spans="3:7">
      <c r="C447" s="1"/>
      <c r="D447" s="1"/>
      <c r="E447" s="1"/>
      <c r="F447" s="1"/>
      <c r="G447" s="1"/>
    </row>
    <row r="448" spans="3:7">
      <c r="C448" s="1"/>
      <c r="D448" s="1"/>
      <c r="E448" s="1"/>
      <c r="F448" s="1"/>
      <c r="G448" s="1"/>
    </row>
    <row r="449" spans="3:7">
      <c r="C449" s="1"/>
      <c r="D449" s="1"/>
      <c r="E449" s="1"/>
      <c r="F449" s="1"/>
      <c r="G449" s="1"/>
    </row>
    <row r="450" spans="3:7">
      <c r="C450" s="1"/>
      <c r="D450" s="1"/>
      <c r="E450" s="1"/>
      <c r="F450" s="1"/>
      <c r="G450" s="1"/>
    </row>
    <row r="451" spans="3:7">
      <c r="C451" s="1"/>
      <c r="D451" s="1"/>
      <c r="E451" s="1"/>
      <c r="F451" s="1"/>
      <c r="G451" s="1"/>
    </row>
    <row r="452" spans="3:7">
      <c r="C452" s="1"/>
      <c r="D452" s="1"/>
      <c r="E452" s="1"/>
      <c r="F452" s="1"/>
      <c r="G452" s="1"/>
    </row>
    <row r="453" spans="3:7">
      <c r="C453" s="1"/>
      <c r="D453" s="1"/>
      <c r="E453" s="1"/>
      <c r="F453" s="1"/>
      <c r="G453" s="1"/>
    </row>
    <row r="454" spans="3:7">
      <c r="C454" s="1"/>
      <c r="D454" s="1"/>
      <c r="E454" s="1"/>
      <c r="F454" s="1"/>
      <c r="G454" s="1"/>
    </row>
    <row r="455" spans="3:7">
      <c r="C455" s="1"/>
      <c r="D455" s="1"/>
      <c r="E455" s="1"/>
      <c r="F455" s="1"/>
      <c r="G455" s="1"/>
    </row>
    <row r="456" spans="3:7">
      <c r="C456" s="1"/>
      <c r="D456" s="1"/>
      <c r="E456" s="1"/>
      <c r="F456" s="1"/>
      <c r="G456" s="1"/>
    </row>
    <row r="457" spans="3:7">
      <c r="C457" s="1"/>
      <c r="D457" s="1"/>
      <c r="E457" s="1"/>
      <c r="F457" s="1"/>
      <c r="G457" s="1"/>
    </row>
    <row r="458" spans="3:7">
      <c r="C458" s="1"/>
      <c r="D458" s="1"/>
      <c r="E458" s="1"/>
      <c r="F458" s="1"/>
      <c r="G458" s="1"/>
    </row>
    <row r="459" spans="3:7">
      <c r="C459" s="1"/>
      <c r="D459" s="1"/>
      <c r="E459" s="1"/>
      <c r="F459" s="1"/>
      <c r="G459" s="1"/>
    </row>
    <row r="460" spans="3:7">
      <c r="C460" s="1"/>
      <c r="D460" s="1"/>
      <c r="E460" s="1"/>
      <c r="F460" s="1"/>
      <c r="G460" s="1"/>
    </row>
    <row r="461" spans="3:7">
      <c r="C461" s="1"/>
      <c r="D461" s="1"/>
      <c r="E461" s="1"/>
      <c r="F461" s="1"/>
      <c r="G461" s="1"/>
    </row>
    <row r="462" spans="3:7">
      <c r="C462" s="1"/>
      <c r="D462" s="1"/>
      <c r="E462" s="1"/>
      <c r="F462" s="1"/>
      <c r="G462" s="1"/>
    </row>
    <row r="463" spans="3:7">
      <c r="C463" s="1"/>
      <c r="D463" s="1"/>
      <c r="E463" s="1"/>
      <c r="F463" s="1"/>
      <c r="G463" s="1"/>
    </row>
    <row r="464" spans="3:7">
      <c r="C464" s="1"/>
      <c r="D464" s="1"/>
      <c r="E464" s="1"/>
      <c r="F464" s="1"/>
      <c r="G464" s="1"/>
    </row>
    <row r="465" spans="3:7">
      <c r="C465" s="1"/>
      <c r="D465" s="1"/>
      <c r="E465" s="1"/>
      <c r="F465" s="1"/>
      <c r="G465" s="1"/>
    </row>
    <row r="466" spans="3:7">
      <c r="C466" s="1"/>
      <c r="D466" s="1"/>
      <c r="E466" s="1"/>
      <c r="F466" s="1"/>
      <c r="G466" s="1"/>
    </row>
    <row r="467" spans="3:7">
      <c r="C467" s="1"/>
      <c r="D467" s="1"/>
      <c r="E467" s="1"/>
      <c r="F467" s="1"/>
      <c r="G467" s="1"/>
    </row>
    <row r="468" spans="3:7">
      <c r="C468" s="1"/>
      <c r="D468" s="1"/>
      <c r="E468" s="1"/>
      <c r="F468" s="1"/>
      <c r="G468" s="1"/>
    </row>
    <row r="469" spans="3:7">
      <c r="C469" s="1"/>
      <c r="D469" s="1"/>
      <c r="E469" s="1"/>
      <c r="F469" s="1"/>
      <c r="G469" s="1"/>
    </row>
    <row r="470" spans="3:7">
      <c r="C470" s="1"/>
      <c r="D470" s="1"/>
      <c r="E470" s="1"/>
      <c r="F470" s="1"/>
      <c r="G470" s="1"/>
    </row>
    <row r="471" spans="3:7">
      <c r="C471" s="1"/>
      <c r="D471" s="1"/>
      <c r="E471" s="1"/>
      <c r="F471" s="1"/>
      <c r="G471" s="1"/>
    </row>
    <row r="472" spans="3:7">
      <c r="C472" s="1"/>
      <c r="D472" s="1"/>
      <c r="E472" s="1"/>
      <c r="F472" s="1"/>
      <c r="G472" s="1"/>
    </row>
    <row r="473" spans="3:7">
      <c r="C473" s="1"/>
      <c r="D473" s="1"/>
      <c r="E473" s="1"/>
      <c r="F473" s="1"/>
      <c r="G473" s="1"/>
    </row>
    <row r="474" spans="3:7">
      <c r="C474" s="1"/>
      <c r="D474" s="1"/>
      <c r="E474" s="1"/>
      <c r="F474" s="1"/>
      <c r="G474" s="1"/>
    </row>
    <row r="475" spans="3:7">
      <c r="C475" s="1"/>
      <c r="D475" s="1"/>
      <c r="E475" s="1"/>
      <c r="F475" s="1"/>
      <c r="G475" s="1"/>
    </row>
    <row r="476" spans="3:7">
      <c r="C476" s="1"/>
      <c r="D476" s="1"/>
      <c r="E476" s="1"/>
      <c r="F476" s="1"/>
      <c r="G476" s="1"/>
    </row>
    <row r="477" spans="3:7">
      <c r="C477" s="1"/>
      <c r="D477" s="1"/>
      <c r="E477" s="1"/>
      <c r="F477" s="1"/>
      <c r="G477" s="1"/>
    </row>
    <row r="478" spans="3:7">
      <c r="C478" s="1"/>
      <c r="D478" s="1"/>
      <c r="E478" s="1"/>
      <c r="F478" s="1"/>
      <c r="G478" s="1"/>
    </row>
    <row r="479" spans="3:7">
      <c r="C479" s="1"/>
      <c r="D479" s="1"/>
      <c r="E479" s="1"/>
      <c r="F479" s="1"/>
      <c r="G479" s="1"/>
    </row>
    <row r="480" spans="3:7">
      <c r="C480" s="1"/>
      <c r="D480" s="1"/>
      <c r="E480" s="1"/>
      <c r="F480" s="1"/>
      <c r="G480" s="1"/>
    </row>
    <row r="481" spans="3:7">
      <c r="C481" s="1"/>
      <c r="D481" s="1"/>
      <c r="E481" s="1"/>
      <c r="F481" s="1"/>
      <c r="G481" s="1"/>
    </row>
    <row r="482" spans="3:7">
      <c r="C482" s="1"/>
      <c r="D482" s="1"/>
      <c r="E482" s="1"/>
      <c r="F482" s="1"/>
      <c r="G482" s="1"/>
    </row>
    <row r="483" spans="3:7">
      <c r="C483" s="1"/>
      <c r="D483" s="1"/>
      <c r="E483" s="1"/>
      <c r="F483" s="1"/>
      <c r="G483" s="1"/>
    </row>
    <row r="484" spans="3:7">
      <c r="C484" s="1"/>
      <c r="D484" s="1"/>
      <c r="E484" s="1"/>
      <c r="F484" s="1"/>
      <c r="G484" s="1"/>
    </row>
    <row r="485" spans="3:7">
      <c r="C485" s="1"/>
      <c r="D485" s="1"/>
      <c r="E485" s="1"/>
      <c r="F485" s="1"/>
      <c r="G485" s="1"/>
    </row>
    <row r="486" spans="3:7">
      <c r="C486" s="1"/>
      <c r="D486" s="1"/>
      <c r="E486" s="1"/>
      <c r="F486" s="1"/>
      <c r="G486" s="1"/>
    </row>
    <row r="487" spans="3:7">
      <c r="C487" s="1"/>
      <c r="D487" s="1"/>
      <c r="E487" s="1"/>
      <c r="F487" s="1"/>
      <c r="G487" s="1"/>
    </row>
    <row r="488" spans="3:7">
      <c r="C488" s="1"/>
      <c r="D488" s="1"/>
      <c r="E488" s="1"/>
      <c r="F488" s="1"/>
      <c r="G488" s="1"/>
    </row>
    <row r="489" spans="3:7">
      <c r="C489" s="1"/>
      <c r="D489" s="1"/>
      <c r="E489" s="1"/>
      <c r="F489" s="1"/>
      <c r="G489" s="1"/>
    </row>
    <row r="490" spans="3:7">
      <c r="C490" s="1"/>
      <c r="D490" s="1"/>
      <c r="E490" s="1"/>
      <c r="F490" s="1"/>
      <c r="G490" s="1"/>
    </row>
    <row r="491" spans="3:7">
      <c r="C491" s="1"/>
      <c r="D491" s="1"/>
      <c r="E491" s="1"/>
      <c r="F491" s="1"/>
      <c r="G491" s="1"/>
    </row>
    <row r="492" spans="3:7">
      <c r="C492" s="1"/>
      <c r="D492" s="1"/>
      <c r="E492" s="1"/>
      <c r="F492" s="1"/>
      <c r="G492" s="1"/>
    </row>
    <row r="493" spans="3:7">
      <c r="C493" s="1"/>
      <c r="D493" s="1"/>
      <c r="E493" s="1"/>
      <c r="F493" s="1"/>
      <c r="G493" s="1"/>
    </row>
    <row r="494" spans="3:7">
      <c r="C494" s="1"/>
      <c r="D494" s="1"/>
      <c r="E494" s="1"/>
      <c r="F494" s="1"/>
      <c r="G494" s="1"/>
    </row>
    <row r="495" spans="3:7">
      <c r="C495" s="1"/>
      <c r="D495" s="1"/>
      <c r="E495" s="1"/>
      <c r="F495" s="1"/>
      <c r="G495" s="1"/>
    </row>
    <row r="496" spans="3:7">
      <c r="C496" s="1"/>
      <c r="D496" s="1"/>
      <c r="E496" s="1"/>
      <c r="F496" s="1"/>
      <c r="G496" s="1"/>
    </row>
    <row r="497" spans="3:7">
      <c r="C497" s="1"/>
      <c r="D497" s="1"/>
      <c r="E497" s="1"/>
      <c r="F497" s="1"/>
      <c r="G497" s="1"/>
    </row>
    <row r="498" spans="3:7">
      <c r="C498" s="1"/>
      <c r="D498" s="1"/>
      <c r="E498" s="1"/>
      <c r="F498" s="1"/>
      <c r="G498" s="1"/>
    </row>
    <row r="499" spans="3:7">
      <c r="C499" s="1"/>
      <c r="D499" s="1"/>
      <c r="E499" s="1"/>
      <c r="F499" s="1"/>
      <c r="G499" s="1"/>
    </row>
    <row r="500" spans="3:7">
      <c r="C500" s="1"/>
      <c r="D500" s="1"/>
      <c r="E500" s="1"/>
      <c r="F500" s="1"/>
      <c r="G500" s="1"/>
    </row>
    <row r="501" spans="3:7">
      <c r="C501" s="1"/>
      <c r="D501" s="1"/>
      <c r="E501" s="1"/>
      <c r="F501" s="1"/>
      <c r="G501" s="1"/>
    </row>
    <row r="502" spans="3:7">
      <c r="C502" s="1"/>
      <c r="D502" s="1"/>
      <c r="E502" s="1"/>
      <c r="F502" s="1"/>
      <c r="G502" s="1"/>
    </row>
    <row r="503" spans="3:7">
      <c r="C503" s="1"/>
      <c r="D503" s="1"/>
      <c r="E503" s="1"/>
      <c r="F503" s="1"/>
      <c r="G503" s="1"/>
    </row>
    <row r="504" spans="3:7">
      <c r="C504" s="1"/>
      <c r="D504" s="1"/>
      <c r="E504" s="1"/>
      <c r="F504" s="1"/>
      <c r="G504" s="1"/>
    </row>
    <row r="505" spans="3:7">
      <c r="C505" s="1"/>
      <c r="D505" s="1"/>
      <c r="E505" s="1"/>
      <c r="F505" s="1"/>
      <c r="G505" s="1"/>
    </row>
    <row r="506" spans="3:7">
      <c r="C506" s="1"/>
      <c r="D506" s="1"/>
      <c r="E506" s="1"/>
      <c r="F506" s="1"/>
      <c r="G506" s="1"/>
    </row>
    <row r="507" spans="3:7">
      <c r="C507" s="1"/>
      <c r="D507" s="1"/>
      <c r="E507" s="1"/>
      <c r="F507" s="1"/>
      <c r="G507" s="1"/>
    </row>
    <row r="508" spans="3:7">
      <c r="C508" s="1"/>
      <c r="D508" s="1"/>
      <c r="E508" s="1"/>
      <c r="F508" s="1"/>
      <c r="G508" s="1"/>
    </row>
    <row r="509" spans="3:7">
      <c r="C509" s="1"/>
      <c r="D509" s="1"/>
      <c r="E509" s="1"/>
      <c r="F509" s="1"/>
      <c r="G509" s="1"/>
    </row>
    <row r="510" spans="3:7">
      <c r="C510" s="1"/>
      <c r="D510" s="1"/>
      <c r="E510" s="1"/>
      <c r="F510" s="1"/>
      <c r="G510" s="1"/>
    </row>
    <row r="511" spans="3:7">
      <c r="C511" s="1"/>
      <c r="D511" s="1"/>
      <c r="E511" s="1"/>
      <c r="F511" s="1"/>
      <c r="G511" s="1"/>
    </row>
    <row r="512" spans="3:7">
      <c r="C512" s="1"/>
      <c r="D512" s="1"/>
      <c r="E512" s="1"/>
      <c r="F512" s="1"/>
      <c r="G512" s="1"/>
    </row>
    <row r="513" spans="3:7">
      <c r="C513" s="1"/>
      <c r="D513" s="1"/>
      <c r="E513" s="1"/>
      <c r="F513" s="1"/>
      <c r="G513" s="1"/>
    </row>
    <row r="514" spans="3:7">
      <c r="C514" s="1"/>
      <c r="D514" s="1"/>
      <c r="E514" s="1"/>
      <c r="F514" s="1"/>
      <c r="G514" s="1"/>
    </row>
    <row r="515" spans="3:7">
      <c r="C515" s="1"/>
      <c r="D515" s="1"/>
      <c r="E515" s="1"/>
      <c r="F515" s="1"/>
      <c r="G515" s="1"/>
    </row>
    <row r="516" spans="3:7">
      <c r="C516" s="1"/>
      <c r="D516" s="1"/>
      <c r="E516" s="1"/>
      <c r="F516" s="1"/>
      <c r="G516" s="1"/>
    </row>
    <row r="517" spans="3:7">
      <c r="C517" s="1"/>
      <c r="D517" s="1"/>
      <c r="E517" s="1"/>
      <c r="F517" s="1"/>
      <c r="G517" s="1"/>
    </row>
    <row r="518" spans="3:7">
      <c r="C518" s="1"/>
      <c r="D518" s="1"/>
      <c r="E518" s="1"/>
      <c r="F518" s="1"/>
      <c r="G518" s="1"/>
    </row>
    <row r="519" spans="3:7">
      <c r="C519" s="1"/>
      <c r="D519" s="1"/>
      <c r="E519" s="1"/>
      <c r="F519" s="1"/>
      <c r="G519" s="1"/>
    </row>
    <row r="520" spans="3:7">
      <c r="C520" s="1"/>
      <c r="D520" s="1"/>
      <c r="E520" s="1"/>
      <c r="F520" s="1"/>
      <c r="G520" s="1"/>
    </row>
    <row r="521" spans="3:7">
      <c r="C521" s="1"/>
      <c r="D521" s="1"/>
      <c r="E521" s="1"/>
      <c r="F521" s="1"/>
      <c r="G521" s="1"/>
    </row>
    <row r="522" spans="3:7">
      <c r="C522" s="1"/>
      <c r="D522" s="1"/>
      <c r="E522" s="1"/>
      <c r="F522" s="1"/>
      <c r="G522" s="1"/>
    </row>
    <row r="523" spans="3:7">
      <c r="C523" s="1"/>
      <c r="D523" s="1"/>
      <c r="E523" s="1"/>
      <c r="F523" s="1"/>
      <c r="G523" s="1"/>
    </row>
    <row r="524" spans="3:7">
      <c r="C524" s="1"/>
      <c r="D524" s="1"/>
      <c r="E524" s="1"/>
      <c r="F524" s="1"/>
      <c r="G524" s="1"/>
    </row>
    <row r="525" spans="3:7">
      <c r="C525" s="1"/>
      <c r="D525" s="1"/>
      <c r="E525" s="1"/>
      <c r="F525" s="1"/>
      <c r="G525" s="1"/>
    </row>
    <row r="526" spans="3:7">
      <c r="C526" s="1"/>
      <c r="D526" s="1"/>
      <c r="E526" s="1"/>
      <c r="F526" s="1"/>
      <c r="G526" s="1"/>
    </row>
    <row r="527" spans="3:7">
      <c r="C527" s="1"/>
      <c r="D527" s="1"/>
      <c r="E527" s="1"/>
      <c r="F527" s="1"/>
      <c r="G527" s="1"/>
    </row>
    <row r="528" spans="3:7">
      <c r="C528" s="1"/>
      <c r="D528" s="1"/>
      <c r="E528" s="1"/>
      <c r="F528" s="1"/>
      <c r="G528" s="1"/>
    </row>
    <row r="529" spans="3:7">
      <c r="C529" s="1"/>
      <c r="D529" s="1"/>
      <c r="E529" s="1"/>
      <c r="F529" s="1"/>
      <c r="G529" s="1"/>
    </row>
    <row r="530" spans="3:7">
      <c r="C530" s="1"/>
      <c r="D530" s="1"/>
      <c r="E530" s="1"/>
      <c r="F530" s="1"/>
      <c r="G530" s="1"/>
    </row>
    <row r="531" spans="3:7">
      <c r="C531" s="1"/>
      <c r="D531" s="1"/>
      <c r="E531" s="1"/>
      <c r="F531" s="1"/>
      <c r="G531" s="1"/>
    </row>
    <row r="532" spans="3:7">
      <c r="C532" s="1"/>
      <c r="D532" s="1"/>
      <c r="E532" s="1"/>
      <c r="F532" s="1"/>
      <c r="G532" s="1"/>
    </row>
    <row r="533" spans="3:7">
      <c r="C533" s="1"/>
      <c r="D533" s="1"/>
      <c r="E533" s="1"/>
      <c r="F533" s="1"/>
      <c r="G533" s="1"/>
    </row>
    <row r="534" spans="3:7">
      <c r="C534" s="1"/>
      <c r="D534" s="1"/>
      <c r="E534" s="1"/>
      <c r="F534" s="1"/>
      <c r="G534" s="1"/>
    </row>
    <row r="535" spans="3:7">
      <c r="C535" s="1"/>
      <c r="D535" s="1"/>
      <c r="E535" s="1"/>
      <c r="F535" s="1"/>
      <c r="G535" s="1"/>
    </row>
    <row r="536" spans="3:7">
      <c r="C536" s="1"/>
      <c r="D536" s="1"/>
      <c r="E536" s="1"/>
      <c r="F536" s="1"/>
      <c r="G536" s="1"/>
    </row>
    <row r="537" spans="3:7">
      <c r="C537" s="1"/>
      <c r="D537" s="1"/>
      <c r="E537" s="1"/>
      <c r="F537" s="1"/>
      <c r="G537" s="1"/>
    </row>
    <row r="538" spans="3:7">
      <c r="C538" s="1"/>
      <c r="D538" s="1"/>
      <c r="E538" s="1"/>
      <c r="F538" s="1"/>
      <c r="G538" s="1"/>
    </row>
    <row r="539" spans="3:7">
      <c r="C539" s="1"/>
      <c r="D539" s="1"/>
      <c r="E539" s="1"/>
      <c r="F539" s="1"/>
      <c r="G539" s="1"/>
    </row>
    <row r="540" spans="3:7">
      <c r="C540" s="1"/>
      <c r="D540" s="1"/>
      <c r="E540" s="1"/>
      <c r="F540" s="1"/>
      <c r="G540" s="1"/>
    </row>
    <row r="541" spans="3:7">
      <c r="C541" s="1"/>
      <c r="D541" s="1"/>
      <c r="E541" s="1"/>
      <c r="F541" s="1"/>
      <c r="G541" s="1"/>
    </row>
    <row r="542" spans="3:7">
      <c r="C542" s="1"/>
      <c r="D542" s="1"/>
      <c r="E542" s="1"/>
      <c r="F542" s="1"/>
      <c r="G542" s="1"/>
    </row>
    <row r="543" spans="3:7">
      <c r="C543" s="1"/>
      <c r="D543" s="1"/>
      <c r="E543" s="1"/>
      <c r="F543" s="1"/>
      <c r="G543" s="1"/>
    </row>
    <row r="544" spans="3:7">
      <c r="C544" s="1"/>
      <c r="D544" s="1"/>
      <c r="E544" s="1"/>
      <c r="F544" s="1"/>
      <c r="G544" s="1"/>
    </row>
    <row r="545" spans="3:7">
      <c r="C545" s="1"/>
      <c r="D545" s="1"/>
      <c r="E545" s="1"/>
      <c r="F545" s="1"/>
      <c r="G545" s="1"/>
    </row>
    <row r="546" spans="3:7">
      <c r="C546" s="1"/>
      <c r="D546" s="1"/>
      <c r="E546" s="1"/>
      <c r="F546" s="1"/>
      <c r="G546" s="1"/>
    </row>
    <row r="547" spans="3:7">
      <c r="C547" s="1"/>
      <c r="D547" s="1"/>
      <c r="E547" s="1"/>
      <c r="F547" s="1"/>
      <c r="G547" s="1"/>
    </row>
    <row r="548" spans="3:7">
      <c r="C548" s="1"/>
      <c r="D548" s="1"/>
      <c r="E548" s="1"/>
      <c r="F548" s="1"/>
      <c r="G548" s="1"/>
    </row>
    <row r="549" spans="3:7">
      <c r="C549" s="1"/>
      <c r="D549" s="1"/>
      <c r="E549" s="1"/>
      <c r="F549" s="1"/>
      <c r="G549" s="1"/>
    </row>
    <row r="550" spans="3:7">
      <c r="C550" s="1"/>
      <c r="D550" s="1"/>
      <c r="E550" s="1"/>
      <c r="F550" s="1"/>
      <c r="G550" s="1"/>
    </row>
    <row r="551" spans="3:7">
      <c r="C551" s="1"/>
      <c r="D551" s="1"/>
      <c r="E551" s="1"/>
      <c r="F551" s="1"/>
      <c r="G551" s="1"/>
    </row>
    <row r="552" spans="3:7">
      <c r="C552" s="1"/>
      <c r="D552" s="1"/>
      <c r="E552" s="1"/>
      <c r="F552" s="1"/>
      <c r="G552" s="1"/>
    </row>
    <row r="553" spans="3:7">
      <c r="C553" s="1"/>
      <c r="D553" s="1"/>
      <c r="E553" s="1"/>
      <c r="F553" s="1"/>
      <c r="G553" s="1"/>
    </row>
    <row r="554" spans="3:7">
      <c r="C554" s="1"/>
      <c r="D554" s="1"/>
      <c r="E554" s="1"/>
      <c r="F554" s="1"/>
      <c r="G554" s="1"/>
    </row>
    <row r="555" spans="3:7">
      <c r="C555" s="1"/>
      <c r="D555" s="1"/>
      <c r="E555" s="1"/>
      <c r="F555" s="1"/>
      <c r="G555" s="1"/>
    </row>
    <row r="556" spans="3:7">
      <c r="C556" s="1"/>
      <c r="D556" s="1"/>
      <c r="E556" s="1"/>
      <c r="F556" s="1"/>
      <c r="G556" s="1"/>
    </row>
    <row r="557" spans="3:7">
      <c r="C557" s="1"/>
      <c r="D557" s="1"/>
      <c r="E557" s="1"/>
      <c r="F557" s="1"/>
      <c r="G557" s="1"/>
    </row>
    <row r="558" spans="3:7">
      <c r="C558" s="1"/>
      <c r="D558" s="1"/>
      <c r="E558" s="1"/>
      <c r="F558" s="1"/>
      <c r="G558" s="1"/>
    </row>
    <row r="559" spans="3:7">
      <c r="C559" s="1"/>
      <c r="D559" s="1"/>
      <c r="E559" s="1"/>
      <c r="F559" s="1"/>
      <c r="G559" s="1"/>
    </row>
    <row r="560" spans="3:7">
      <c r="C560" s="1"/>
      <c r="D560" s="1"/>
      <c r="E560" s="1"/>
      <c r="F560" s="1"/>
      <c r="G560" s="1"/>
    </row>
    <row r="561" spans="3:7">
      <c r="C561" s="1"/>
      <c r="D561" s="1"/>
      <c r="E561" s="1"/>
      <c r="F561" s="1"/>
      <c r="G561" s="1"/>
    </row>
    <row r="562" spans="3:7">
      <c r="C562" s="1"/>
      <c r="D562" s="1"/>
      <c r="E562" s="1"/>
      <c r="F562" s="1"/>
      <c r="G562" s="1"/>
    </row>
    <row r="563" spans="3:7">
      <c r="C563" s="1"/>
      <c r="D563" s="1"/>
      <c r="E563" s="1"/>
      <c r="F563" s="1"/>
      <c r="G563" s="1"/>
    </row>
    <row r="564" spans="3:7">
      <c r="C564" s="1"/>
      <c r="D564" s="1"/>
      <c r="E564" s="1"/>
      <c r="F564" s="1"/>
      <c r="G564" s="1"/>
    </row>
    <row r="565" spans="3:7">
      <c r="C565" s="1"/>
      <c r="D565" s="1"/>
      <c r="E565" s="1"/>
      <c r="F565" s="1"/>
      <c r="G565" s="1"/>
    </row>
    <row r="566" spans="3:7">
      <c r="C566" s="1"/>
      <c r="D566" s="1"/>
      <c r="E566" s="1"/>
      <c r="F566" s="1"/>
      <c r="G566" s="1"/>
    </row>
    <row r="567" spans="3:7">
      <c r="C567" s="1"/>
      <c r="D567" s="1"/>
      <c r="E567" s="1"/>
      <c r="F567" s="1"/>
      <c r="G567" s="1"/>
    </row>
    <row r="568" spans="3:7">
      <c r="C568" s="1"/>
      <c r="D568" s="1"/>
      <c r="E568" s="1"/>
      <c r="F568" s="1"/>
      <c r="G568" s="1"/>
    </row>
    <row r="569" spans="3:7">
      <c r="C569" s="1"/>
      <c r="D569" s="1"/>
      <c r="E569" s="1"/>
      <c r="F569" s="1"/>
      <c r="G569" s="1"/>
    </row>
    <row r="570" spans="3:7">
      <c r="C570" s="1"/>
      <c r="D570" s="1"/>
      <c r="E570" s="1"/>
      <c r="F570" s="1"/>
      <c r="G570" s="1"/>
    </row>
    <row r="571" spans="3:7">
      <c r="C571" s="1"/>
      <c r="D571" s="1"/>
      <c r="E571" s="1"/>
      <c r="F571" s="1"/>
      <c r="G571" s="1"/>
    </row>
    <row r="572" spans="3:7">
      <c r="C572" s="1"/>
      <c r="D572" s="1"/>
      <c r="E572" s="1"/>
      <c r="F572" s="1"/>
      <c r="G572" s="1"/>
    </row>
    <row r="573" spans="3:7">
      <c r="C573" s="1"/>
      <c r="D573" s="1"/>
      <c r="E573" s="1"/>
      <c r="F573" s="1"/>
      <c r="G573" s="1"/>
    </row>
    <row r="574" spans="3:7">
      <c r="C574" s="1"/>
      <c r="D574" s="1"/>
      <c r="E574" s="1"/>
      <c r="F574" s="1"/>
      <c r="G574" s="1"/>
    </row>
    <row r="575" spans="3:7">
      <c r="C575" s="1"/>
      <c r="D575" s="1"/>
      <c r="E575" s="1"/>
      <c r="F575" s="1"/>
      <c r="G575" s="1"/>
    </row>
    <row r="576" spans="3:7">
      <c r="C576" s="1"/>
      <c r="D576" s="1"/>
      <c r="E576" s="1"/>
      <c r="F576" s="1"/>
      <c r="G576" s="1"/>
    </row>
    <row r="577" spans="3:7">
      <c r="C577" s="1"/>
      <c r="D577" s="1"/>
      <c r="E577" s="1"/>
      <c r="F577" s="1"/>
      <c r="G577" s="1"/>
    </row>
    <row r="578" spans="3:7">
      <c r="C578" s="1"/>
      <c r="D578" s="1"/>
      <c r="E578" s="1"/>
      <c r="F578" s="1"/>
      <c r="G578" s="1"/>
    </row>
    <row r="579" spans="3:7">
      <c r="C579" s="1"/>
      <c r="D579" s="1"/>
      <c r="E579" s="1"/>
      <c r="F579" s="1"/>
      <c r="G579" s="1"/>
    </row>
    <row r="580" spans="3:7">
      <c r="C580" s="1"/>
      <c r="D580" s="1"/>
      <c r="E580" s="1"/>
      <c r="F580" s="1"/>
      <c r="G580" s="1"/>
    </row>
    <row r="581" spans="3:7">
      <c r="C581" s="1"/>
      <c r="D581" s="1"/>
      <c r="E581" s="1"/>
      <c r="F581" s="1"/>
      <c r="G581" s="1"/>
    </row>
    <row r="582" spans="3:7">
      <c r="C582" s="1"/>
      <c r="D582" s="1"/>
      <c r="E582" s="1"/>
      <c r="F582" s="1"/>
      <c r="G582" s="1"/>
    </row>
    <row r="583" spans="3:7">
      <c r="C583" s="1"/>
      <c r="D583" s="1"/>
      <c r="E583" s="1"/>
      <c r="F583" s="1"/>
      <c r="G583" s="1"/>
    </row>
    <row r="584" spans="3:7">
      <c r="C584" s="1"/>
      <c r="D584" s="1"/>
      <c r="E584" s="1"/>
      <c r="F584" s="1"/>
      <c r="G584" s="1"/>
    </row>
    <row r="585" spans="3:7">
      <c r="C585" s="1"/>
      <c r="D585" s="1"/>
      <c r="E585" s="1"/>
      <c r="F585" s="1"/>
      <c r="G585" s="1"/>
    </row>
    <row r="586" spans="3:7">
      <c r="C586" s="1"/>
      <c r="D586" s="1"/>
      <c r="E586" s="1"/>
      <c r="F586" s="1"/>
      <c r="G586" s="1"/>
    </row>
    <row r="587" spans="3:7">
      <c r="C587" s="1"/>
      <c r="D587" s="1"/>
      <c r="E587" s="1"/>
      <c r="F587" s="1"/>
      <c r="G587" s="1"/>
    </row>
    <row r="588" spans="3:7">
      <c r="C588" s="1"/>
      <c r="D588" s="1"/>
      <c r="E588" s="1"/>
      <c r="F588" s="1"/>
      <c r="G588" s="1"/>
    </row>
    <row r="589" spans="3:7">
      <c r="C589" s="1"/>
      <c r="D589" s="1"/>
      <c r="E589" s="1"/>
      <c r="F589" s="1"/>
      <c r="G589" s="1"/>
    </row>
    <row r="590" spans="3:7">
      <c r="C590" s="1"/>
      <c r="D590" s="1"/>
      <c r="E590" s="1"/>
      <c r="F590" s="1"/>
      <c r="G590" s="1"/>
    </row>
    <row r="591" spans="3:7">
      <c r="C591" s="1"/>
      <c r="D591" s="1"/>
      <c r="E591" s="1"/>
      <c r="F591" s="1"/>
      <c r="G591" s="1"/>
    </row>
    <row r="592" spans="3:7">
      <c r="C592" s="1"/>
      <c r="D592" s="1"/>
      <c r="E592" s="1"/>
      <c r="F592" s="1"/>
      <c r="G592" s="1"/>
    </row>
    <row r="593" spans="3:7">
      <c r="C593" s="1"/>
      <c r="D593" s="1"/>
      <c r="E593" s="1"/>
      <c r="F593" s="1"/>
      <c r="G593" s="1"/>
    </row>
    <row r="594" spans="3:7">
      <c r="C594" s="1"/>
      <c r="D594" s="1"/>
      <c r="E594" s="1"/>
      <c r="F594" s="1"/>
      <c r="G594" s="1"/>
    </row>
    <row r="595" spans="3:7">
      <c r="C595" s="1"/>
      <c r="D595" s="1"/>
      <c r="E595" s="1"/>
      <c r="F595" s="1"/>
      <c r="G595" s="1"/>
    </row>
    <row r="596" spans="3:7">
      <c r="C596" s="1"/>
      <c r="D596" s="1"/>
      <c r="E596" s="1"/>
      <c r="F596" s="1"/>
      <c r="G596" s="1"/>
    </row>
    <row r="597" spans="3:7">
      <c r="C597" s="1"/>
      <c r="D597" s="1"/>
      <c r="E597" s="1"/>
      <c r="F597" s="1"/>
      <c r="G597" s="1"/>
    </row>
    <row r="598" spans="3:7">
      <c r="C598" s="1"/>
      <c r="D598" s="1"/>
      <c r="E598" s="1"/>
      <c r="F598" s="1"/>
      <c r="G598" s="1"/>
    </row>
    <row r="599" spans="3:7">
      <c r="C599" s="1"/>
      <c r="D599" s="1"/>
      <c r="E599" s="1"/>
      <c r="F599" s="1"/>
      <c r="G599" s="1"/>
    </row>
    <row r="600" spans="3:7">
      <c r="C600" s="1"/>
      <c r="D600" s="1"/>
      <c r="E600" s="1"/>
      <c r="F600" s="1"/>
      <c r="G600" s="1"/>
    </row>
    <row r="601" spans="3:7">
      <c r="C601" s="1"/>
      <c r="D601" s="1"/>
      <c r="E601" s="1"/>
      <c r="F601" s="1"/>
      <c r="G601" s="1"/>
    </row>
    <row r="602" spans="3:7">
      <c r="C602" s="1"/>
      <c r="D602" s="1"/>
      <c r="E602" s="1"/>
      <c r="F602" s="1"/>
      <c r="G602" s="1"/>
    </row>
    <row r="603" spans="3:7">
      <c r="C603" s="1"/>
      <c r="D603" s="1"/>
      <c r="E603" s="1"/>
      <c r="F603" s="1"/>
      <c r="G603" s="1"/>
    </row>
    <row r="604" spans="3:7">
      <c r="C604" s="1"/>
      <c r="D604" s="1"/>
      <c r="E604" s="1"/>
      <c r="F604" s="1"/>
      <c r="G604" s="1"/>
    </row>
    <row r="605" spans="3:7">
      <c r="C605" s="1"/>
      <c r="D605" s="1"/>
      <c r="E605" s="1"/>
      <c r="F605" s="1"/>
      <c r="G605" s="1"/>
    </row>
    <row r="606" spans="3:7">
      <c r="C606" s="1"/>
      <c r="D606" s="1"/>
      <c r="E606" s="1"/>
      <c r="F606" s="1"/>
      <c r="G606" s="1"/>
    </row>
    <row r="607" spans="3:7">
      <c r="C607" s="1"/>
      <c r="D607" s="1"/>
      <c r="E607" s="1"/>
      <c r="F607" s="1"/>
      <c r="G607" s="1"/>
    </row>
    <row r="608" spans="3:7">
      <c r="C608" s="1"/>
      <c r="D608" s="1"/>
      <c r="E608" s="1"/>
      <c r="F608" s="1"/>
      <c r="G608" s="1"/>
    </row>
    <row r="609" spans="3:7">
      <c r="C609" s="1"/>
      <c r="D609" s="1"/>
      <c r="E609" s="1"/>
      <c r="F609" s="1"/>
      <c r="G609" s="1"/>
    </row>
    <row r="610" spans="3:7">
      <c r="C610" s="1"/>
      <c r="D610" s="1"/>
      <c r="E610" s="1"/>
      <c r="F610" s="1"/>
      <c r="G610" s="1"/>
    </row>
    <row r="611" spans="3:7">
      <c r="C611" s="1"/>
      <c r="D611" s="1"/>
      <c r="E611" s="1"/>
      <c r="F611" s="1"/>
      <c r="G611" s="1"/>
    </row>
    <row r="612" spans="3:7">
      <c r="C612" s="1"/>
      <c r="D612" s="1"/>
      <c r="E612" s="1"/>
      <c r="F612" s="1"/>
      <c r="G612" s="1"/>
    </row>
    <row r="613" spans="3:7">
      <c r="C613" s="1"/>
      <c r="D613" s="1"/>
      <c r="E613" s="1"/>
      <c r="F613" s="1"/>
      <c r="G613" s="1"/>
    </row>
    <row r="614" spans="3:7">
      <c r="C614" s="1"/>
      <c r="D614" s="1"/>
      <c r="E614" s="1"/>
      <c r="F614" s="1"/>
      <c r="G614" s="1"/>
    </row>
    <row r="615" spans="3:7">
      <c r="C615" s="1"/>
      <c r="D615" s="1"/>
      <c r="E615" s="1"/>
      <c r="F615" s="1"/>
      <c r="G615" s="1"/>
    </row>
    <row r="616" spans="3:7">
      <c r="C616" s="1"/>
      <c r="D616" s="1"/>
      <c r="E616" s="1"/>
      <c r="F616" s="1"/>
      <c r="G616" s="1"/>
    </row>
    <row r="617" spans="3:7">
      <c r="C617" s="1"/>
      <c r="D617" s="1"/>
      <c r="E617" s="1"/>
      <c r="F617" s="1"/>
      <c r="G617" s="1"/>
    </row>
    <row r="618" spans="3:7">
      <c r="C618" s="1"/>
      <c r="D618" s="1"/>
      <c r="E618" s="1"/>
      <c r="F618" s="1"/>
      <c r="G618" s="1"/>
    </row>
    <row r="619" spans="3:7">
      <c r="C619" s="1"/>
      <c r="D619" s="1"/>
      <c r="E619" s="1"/>
      <c r="F619" s="1"/>
      <c r="G619" s="1"/>
    </row>
    <row r="620" spans="3:7">
      <c r="C620" s="1"/>
      <c r="D620" s="1"/>
      <c r="E620" s="1"/>
      <c r="F620" s="1"/>
      <c r="G620" s="1"/>
    </row>
    <row r="621" spans="3:7">
      <c r="C621" s="1"/>
      <c r="D621" s="1"/>
      <c r="E621" s="1"/>
      <c r="F621" s="1"/>
      <c r="G621" s="1"/>
    </row>
    <row r="622" spans="3:7">
      <c r="C622" s="1"/>
      <c r="D622" s="1"/>
      <c r="E622" s="1"/>
      <c r="F622" s="1"/>
      <c r="G622" s="1"/>
    </row>
    <row r="623" spans="3:7">
      <c r="C623" s="1"/>
      <c r="D623" s="1"/>
      <c r="E623" s="1"/>
      <c r="F623" s="1"/>
      <c r="G623" s="1"/>
    </row>
    <row r="624" spans="3:7">
      <c r="C624" s="1"/>
      <c r="D624" s="1"/>
      <c r="E624" s="1"/>
      <c r="F624" s="1"/>
      <c r="G624" s="1"/>
    </row>
    <row r="625" spans="3:7">
      <c r="C625" s="1"/>
      <c r="D625" s="1"/>
      <c r="E625" s="1"/>
      <c r="F625" s="1"/>
      <c r="G625" s="1"/>
    </row>
    <row r="626" spans="3:7">
      <c r="C626" s="1"/>
      <c r="D626" s="1"/>
      <c r="E626" s="1"/>
      <c r="F626" s="1"/>
      <c r="G626" s="1"/>
    </row>
    <row r="627" spans="3:7">
      <c r="C627" s="1"/>
      <c r="D627" s="1"/>
      <c r="E627" s="1"/>
      <c r="F627" s="1"/>
      <c r="G627" s="1"/>
    </row>
    <row r="628" spans="3:7">
      <c r="C628" s="1"/>
      <c r="D628" s="1"/>
      <c r="E628" s="1"/>
      <c r="F628" s="1"/>
      <c r="G628" s="1"/>
    </row>
    <row r="629" spans="3:7">
      <c r="C629" s="1"/>
      <c r="D629" s="1"/>
      <c r="E629" s="1"/>
      <c r="F629" s="1"/>
      <c r="G629" s="1"/>
    </row>
    <row r="630" spans="3:7">
      <c r="C630" s="1"/>
      <c r="D630" s="1"/>
      <c r="E630" s="1"/>
      <c r="F630" s="1"/>
      <c r="G630" s="1"/>
    </row>
    <row r="631" spans="3:7">
      <c r="C631" s="1"/>
      <c r="D631" s="1"/>
      <c r="E631" s="1"/>
      <c r="F631" s="1"/>
      <c r="G631" s="1"/>
    </row>
    <row r="632" spans="3:7">
      <c r="C632" s="1"/>
      <c r="D632" s="1"/>
      <c r="E632" s="1"/>
      <c r="F632" s="1"/>
      <c r="G632" s="1"/>
    </row>
    <row r="633" spans="3:7">
      <c r="C633" s="1"/>
      <c r="D633" s="1"/>
      <c r="E633" s="1"/>
      <c r="F633" s="1"/>
      <c r="G633" s="1"/>
    </row>
    <row r="634" spans="3:7">
      <c r="C634" s="1"/>
      <c r="D634" s="1"/>
      <c r="E634" s="1"/>
      <c r="F634" s="1"/>
      <c r="G634" s="1"/>
    </row>
    <row r="635" spans="3:7">
      <c r="C635" s="1"/>
      <c r="D635" s="1"/>
      <c r="E635" s="1"/>
      <c r="F635" s="1"/>
      <c r="G635" s="1"/>
    </row>
    <row r="636" spans="3:7">
      <c r="C636" s="1"/>
      <c r="D636" s="1"/>
      <c r="E636" s="1"/>
      <c r="F636" s="1"/>
      <c r="G636" s="1"/>
    </row>
    <row r="637" spans="3:7">
      <c r="C637" s="1"/>
      <c r="D637" s="1"/>
      <c r="E637" s="1"/>
      <c r="F637" s="1"/>
      <c r="G637" s="1"/>
    </row>
    <row r="638" spans="3:7">
      <c r="C638" s="1"/>
      <c r="D638" s="1"/>
      <c r="E638" s="1"/>
      <c r="F638" s="1"/>
      <c r="G638" s="1"/>
    </row>
    <row r="639" spans="3:7">
      <c r="C639" s="1"/>
      <c r="D639" s="1"/>
      <c r="E639" s="1"/>
      <c r="F639" s="1"/>
      <c r="G639" s="1"/>
    </row>
    <row r="640" spans="3:7">
      <c r="C640" s="1"/>
      <c r="D640" s="1"/>
      <c r="E640" s="1"/>
      <c r="F640" s="1"/>
      <c r="G640" s="1"/>
    </row>
    <row r="641" spans="3:7">
      <c r="C641" s="1"/>
      <c r="D641" s="1"/>
      <c r="E641" s="1"/>
      <c r="F641" s="1"/>
      <c r="G641" s="1"/>
    </row>
    <row r="642" spans="3:7">
      <c r="C642" s="1"/>
      <c r="D642" s="1"/>
      <c r="E642" s="1"/>
      <c r="F642" s="1"/>
      <c r="G642" s="1"/>
    </row>
    <row r="643" spans="3:7">
      <c r="C643" s="1"/>
      <c r="D643" s="1"/>
      <c r="E643" s="1"/>
      <c r="F643" s="1"/>
      <c r="G643" s="1"/>
    </row>
    <row r="644" spans="3:7">
      <c r="C644" s="1"/>
      <c r="D644" s="1"/>
      <c r="E644" s="1"/>
      <c r="F644" s="1"/>
      <c r="G644" s="1"/>
    </row>
    <row r="645" spans="3:7">
      <c r="C645" s="1"/>
      <c r="D645" s="1"/>
      <c r="E645" s="1"/>
      <c r="F645" s="1"/>
      <c r="G645" s="1"/>
    </row>
    <row r="646" spans="3:7">
      <c r="C646" s="1"/>
      <c r="D646" s="1"/>
      <c r="E646" s="1"/>
      <c r="F646" s="1"/>
      <c r="G646" s="1"/>
    </row>
    <row r="647" spans="3:7">
      <c r="C647" s="1"/>
      <c r="D647" s="1"/>
      <c r="E647" s="1"/>
      <c r="F647" s="1"/>
      <c r="G647" s="1"/>
    </row>
    <row r="648" spans="3:7">
      <c r="C648" s="1"/>
      <c r="D648" s="1"/>
      <c r="E648" s="1"/>
      <c r="F648" s="1"/>
      <c r="G648" s="1"/>
    </row>
    <row r="649" spans="3:7">
      <c r="C649" s="1"/>
      <c r="D649" s="1"/>
      <c r="E649" s="1"/>
      <c r="F649" s="1"/>
      <c r="G649" s="1"/>
    </row>
    <row r="650" spans="3:7">
      <c r="C650" s="1"/>
      <c r="D650" s="1"/>
      <c r="E650" s="1"/>
      <c r="F650" s="1"/>
      <c r="G650" s="1"/>
    </row>
    <row r="651" spans="3:7">
      <c r="C651" s="1"/>
      <c r="D651" s="1"/>
      <c r="E651" s="1"/>
      <c r="F651" s="1"/>
      <c r="G651" s="1"/>
    </row>
    <row r="652" spans="3:7">
      <c r="C652" s="1"/>
      <c r="D652" s="1"/>
      <c r="E652" s="1"/>
      <c r="F652" s="1"/>
      <c r="G652" s="1"/>
    </row>
    <row r="653" spans="3:7">
      <c r="C653" s="1"/>
      <c r="D653" s="1"/>
      <c r="E653" s="1"/>
      <c r="F653" s="1"/>
      <c r="G653" s="1"/>
    </row>
    <row r="654" spans="3:7">
      <c r="C654" s="1"/>
      <c r="D654" s="1"/>
      <c r="E654" s="1"/>
      <c r="F654" s="1"/>
      <c r="G654" s="1"/>
    </row>
    <row r="655" spans="3:7">
      <c r="C655" s="1"/>
      <c r="D655" s="1"/>
      <c r="E655" s="1"/>
      <c r="F655" s="1"/>
      <c r="G655" s="1"/>
    </row>
    <row r="656" spans="3:7">
      <c r="C656" s="1"/>
      <c r="D656" s="1"/>
      <c r="E656" s="1"/>
      <c r="F656" s="1"/>
      <c r="G656" s="1"/>
    </row>
    <row r="657" spans="3:7">
      <c r="C657" s="1"/>
      <c r="D657" s="1"/>
      <c r="E657" s="1"/>
      <c r="F657" s="1"/>
      <c r="G657" s="1"/>
    </row>
    <row r="658" spans="3:7">
      <c r="C658" s="1"/>
      <c r="D658" s="1"/>
      <c r="E658" s="1"/>
      <c r="F658" s="1"/>
      <c r="G658" s="1"/>
    </row>
    <row r="659" spans="3:7">
      <c r="C659" s="1"/>
      <c r="D659" s="1"/>
      <c r="E659" s="1"/>
      <c r="F659" s="1"/>
      <c r="G659" s="1"/>
    </row>
    <row r="660" spans="3:7">
      <c r="C660" s="1"/>
      <c r="D660" s="1"/>
      <c r="E660" s="1"/>
      <c r="F660" s="1"/>
      <c r="G660" s="1"/>
    </row>
    <row r="661" spans="3:7">
      <c r="C661" s="1"/>
      <c r="D661" s="1"/>
      <c r="E661" s="1"/>
      <c r="F661" s="1"/>
      <c r="G661" s="1"/>
    </row>
    <row r="662" spans="3:7">
      <c r="C662" s="1"/>
      <c r="D662" s="1"/>
      <c r="E662" s="1"/>
      <c r="F662" s="1"/>
      <c r="G662" s="1"/>
    </row>
    <row r="663" spans="3:7">
      <c r="C663" s="1"/>
      <c r="D663" s="1"/>
      <c r="E663" s="1"/>
      <c r="F663" s="1"/>
      <c r="G663" s="1"/>
    </row>
    <row r="664" spans="3:7">
      <c r="C664" s="1"/>
      <c r="D664" s="1"/>
      <c r="E664" s="1"/>
      <c r="F664" s="1"/>
      <c r="G664" s="1"/>
    </row>
    <row r="665" spans="3:7">
      <c r="C665" s="1"/>
      <c r="D665" s="1"/>
      <c r="E665" s="1"/>
      <c r="F665" s="1"/>
      <c r="G665" s="1"/>
    </row>
    <row r="666" spans="3:7">
      <c r="C666" s="1"/>
      <c r="D666" s="1"/>
      <c r="E666" s="1"/>
      <c r="F666" s="1"/>
      <c r="G666" s="1"/>
    </row>
    <row r="667" spans="3:7">
      <c r="C667" s="1"/>
      <c r="D667" s="1"/>
      <c r="E667" s="1"/>
      <c r="F667" s="1"/>
      <c r="G667" s="1"/>
    </row>
    <row r="668" spans="3:7">
      <c r="C668" s="1"/>
      <c r="D668" s="1"/>
      <c r="E668" s="1"/>
      <c r="F668" s="1"/>
      <c r="G668" s="1"/>
    </row>
    <row r="669" spans="3:7">
      <c r="C669" s="1"/>
      <c r="D669" s="1"/>
      <c r="E669" s="1"/>
      <c r="F669" s="1"/>
      <c r="G669" s="1"/>
    </row>
    <row r="670" spans="3:7">
      <c r="C670" s="1"/>
      <c r="D670" s="1"/>
      <c r="E670" s="1"/>
      <c r="F670" s="1"/>
      <c r="G670" s="1"/>
    </row>
    <row r="671" spans="3:7">
      <c r="C671" s="1"/>
      <c r="D671" s="1"/>
      <c r="E671" s="1"/>
      <c r="F671" s="1"/>
      <c r="G671" s="1"/>
    </row>
    <row r="672" spans="3:7">
      <c r="C672" s="1"/>
      <c r="D672" s="1"/>
      <c r="E672" s="1"/>
      <c r="F672" s="1"/>
      <c r="G672" s="1"/>
    </row>
    <row r="673" spans="3:7">
      <c r="C673" s="1"/>
      <c r="D673" s="1"/>
      <c r="E673" s="1"/>
      <c r="F673" s="1"/>
      <c r="G673" s="1"/>
    </row>
    <row r="674" spans="3:7">
      <c r="C674" s="1"/>
      <c r="D674" s="1"/>
      <c r="E674" s="1"/>
      <c r="F674" s="1"/>
      <c r="G674" s="1"/>
    </row>
    <row r="675" spans="3:7">
      <c r="C675" s="1"/>
      <c r="D675" s="1"/>
      <c r="E675" s="1"/>
      <c r="F675" s="1"/>
      <c r="G675" s="1"/>
    </row>
    <row r="676" spans="3:7">
      <c r="C676" s="1"/>
      <c r="D676" s="1"/>
      <c r="E676" s="1"/>
      <c r="F676" s="1"/>
      <c r="G676" s="1"/>
    </row>
    <row r="677" spans="3:7">
      <c r="C677" s="1"/>
      <c r="D677" s="1"/>
      <c r="E677" s="1"/>
      <c r="F677" s="1"/>
      <c r="G677" s="1"/>
    </row>
    <row r="678" spans="3:7">
      <c r="C678" s="1"/>
      <c r="D678" s="1"/>
      <c r="E678" s="1"/>
      <c r="F678" s="1"/>
      <c r="G678" s="1"/>
    </row>
    <row r="679" spans="3:7">
      <c r="C679" s="1"/>
      <c r="D679" s="1"/>
      <c r="E679" s="1"/>
      <c r="F679" s="1"/>
      <c r="G679" s="1"/>
    </row>
    <row r="680" spans="3:7">
      <c r="C680" s="1"/>
      <c r="D680" s="1"/>
      <c r="E680" s="1"/>
      <c r="F680" s="1"/>
      <c r="G680" s="1"/>
    </row>
    <row r="681" spans="3:7">
      <c r="C681" s="1"/>
      <c r="D681" s="1"/>
      <c r="E681" s="1"/>
      <c r="F681" s="1"/>
      <c r="G681" s="1"/>
    </row>
    <row r="682" spans="3:7">
      <c r="C682" s="1"/>
      <c r="D682" s="1"/>
      <c r="E682" s="1"/>
      <c r="F682" s="1"/>
      <c r="G682" s="1"/>
    </row>
    <row r="683" spans="3:7">
      <c r="C683" s="1"/>
      <c r="D683" s="1"/>
      <c r="E683" s="1"/>
      <c r="F683" s="1"/>
      <c r="G683" s="1"/>
    </row>
    <row r="684" spans="3:7">
      <c r="C684" s="1"/>
      <c r="D684" s="1"/>
      <c r="E684" s="1"/>
      <c r="F684" s="1"/>
      <c r="G684" s="1"/>
    </row>
    <row r="685" spans="3:7">
      <c r="C685" s="1"/>
      <c r="D685" s="1"/>
      <c r="E685" s="1"/>
      <c r="F685" s="1"/>
      <c r="G685" s="1"/>
    </row>
    <row r="686" spans="3:7">
      <c r="C686" s="1"/>
      <c r="D686" s="1"/>
      <c r="E686" s="1"/>
      <c r="F686" s="1"/>
      <c r="G686" s="1"/>
    </row>
    <row r="687" spans="3:7">
      <c r="C687" s="1"/>
      <c r="D687" s="1"/>
      <c r="E687" s="1"/>
      <c r="F687" s="1"/>
      <c r="G687" s="1"/>
    </row>
    <row r="688" spans="3:7">
      <c r="C688" s="1"/>
      <c r="D688" s="1"/>
      <c r="E688" s="1"/>
      <c r="F688" s="1"/>
      <c r="G688" s="1"/>
    </row>
    <row r="689" spans="2:7">
      <c r="C689" s="1"/>
      <c r="D689" s="1"/>
      <c r="E689" s="1"/>
      <c r="F689" s="1"/>
      <c r="G689" s="1"/>
    </row>
    <row r="690" spans="2:7">
      <c r="C690" s="1"/>
      <c r="D690" s="1"/>
      <c r="E690" s="1"/>
      <c r="F690" s="1"/>
      <c r="G690" s="1"/>
    </row>
    <row r="691" spans="2:7">
      <c r="C691" s="1"/>
      <c r="D691" s="1"/>
      <c r="E691" s="1"/>
      <c r="F691" s="1"/>
      <c r="G691" s="1"/>
    </row>
    <row r="692" spans="2:7">
      <c r="C692" s="1"/>
      <c r="D692" s="1"/>
      <c r="E692" s="1"/>
      <c r="F692" s="1"/>
      <c r="G692" s="1"/>
    </row>
    <row r="693" spans="2:7">
      <c r="C693" s="1"/>
      <c r="D693" s="1"/>
      <c r="E693" s="1"/>
      <c r="F693" s="1"/>
      <c r="G693" s="1"/>
    </row>
    <row r="694" spans="2:7">
      <c r="C694" s="1"/>
      <c r="D694" s="1"/>
      <c r="E694" s="1"/>
      <c r="F694" s="1"/>
      <c r="G694" s="1"/>
    </row>
    <row r="695" spans="2:7">
      <c r="C695" s="1"/>
      <c r="D695" s="1"/>
      <c r="E695" s="1"/>
      <c r="F695" s="1"/>
      <c r="G695" s="1"/>
    </row>
    <row r="696" spans="2:7">
      <c r="C696" s="1"/>
      <c r="D696" s="1"/>
      <c r="E696" s="1"/>
      <c r="F696" s="1"/>
      <c r="G696" s="1"/>
    </row>
    <row r="697" spans="2:7">
      <c r="B697" s="41"/>
      <c r="C697" s="1"/>
      <c r="D697" s="1"/>
      <c r="E697" s="1"/>
      <c r="F697" s="1"/>
      <c r="G697" s="1"/>
    </row>
    <row r="698" spans="2:7">
      <c r="B698" s="41"/>
      <c r="C698" s="1"/>
      <c r="D698" s="1"/>
      <c r="E698" s="1"/>
      <c r="F698" s="1"/>
      <c r="G698" s="1"/>
    </row>
    <row r="699" spans="2:7">
      <c r="B699" s="3"/>
      <c r="C699" s="1"/>
      <c r="D699" s="1"/>
      <c r="E699" s="1"/>
      <c r="F699" s="1"/>
      <c r="G699" s="1"/>
    </row>
    <row r="700" spans="2:7">
      <c r="C700" s="1"/>
      <c r="D700" s="1"/>
      <c r="E700" s="1"/>
      <c r="F700" s="1"/>
      <c r="G700" s="1"/>
    </row>
    <row r="701" spans="2:7">
      <c r="C701" s="1"/>
      <c r="D701" s="1"/>
      <c r="E701" s="1"/>
      <c r="F701" s="1"/>
      <c r="G701" s="1"/>
    </row>
    <row r="702" spans="2:7">
      <c r="C702" s="1"/>
      <c r="D702" s="1"/>
      <c r="E702" s="1"/>
      <c r="F702" s="1"/>
      <c r="G702" s="1"/>
    </row>
    <row r="703" spans="2:7">
      <c r="C703" s="1"/>
      <c r="D703" s="1"/>
      <c r="E703" s="1"/>
      <c r="F703" s="1"/>
      <c r="G703" s="1"/>
    </row>
    <row r="704" spans="2:7">
      <c r="C704" s="1"/>
      <c r="D704" s="1"/>
      <c r="E704" s="1"/>
      <c r="F704" s="1"/>
      <c r="G704" s="1"/>
    </row>
    <row r="705" spans="3:7">
      <c r="C705" s="1"/>
      <c r="D705" s="1"/>
      <c r="E705" s="1"/>
      <c r="F705" s="1"/>
      <c r="G705" s="1"/>
    </row>
    <row r="706" spans="3:7">
      <c r="C706" s="1"/>
      <c r="D706" s="1"/>
      <c r="E706" s="1"/>
      <c r="F706" s="1"/>
      <c r="G706" s="1"/>
    </row>
    <row r="707" spans="3:7">
      <c r="C707" s="1"/>
      <c r="D707" s="1"/>
      <c r="E707" s="1"/>
      <c r="F707" s="1"/>
      <c r="G707" s="1"/>
    </row>
    <row r="708" spans="3:7">
      <c r="C708" s="1"/>
      <c r="D708" s="1"/>
      <c r="E708" s="1"/>
      <c r="F708" s="1"/>
      <c r="G708" s="1"/>
    </row>
    <row r="709" spans="3:7">
      <c r="C709" s="1"/>
      <c r="D709" s="1"/>
      <c r="E709" s="1"/>
      <c r="F709" s="1"/>
      <c r="G709" s="1"/>
    </row>
    <row r="710" spans="3:7">
      <c r="C710" s="1"/>
      <c r="D710" s="1"/>
      <c r="E710" s="1"/>
      <c r="F710" s="1"/>
      <c r="G710" s="1"/>
    </row>
    <row r="711" spans="3:7">
      <c r="C711" s="1"/>
      <c r="D711" s="1"/>
      <c r="E711" s="1"/>
      <c r="F711" s="1"/>
      <c r="G711" s="1"/>
    </row>
    <row r="712" spans="3:7">
      <c r="C712" s="1"/>
      <c r="D712" s="1"/>
      <c r="E712" s="1"/>
      <c r="F712" s="1"/>
      <c r="G712" s="1"/>
    </row>
    <row r="713" spans="3:7">
      <c r="E713" s="1"/>
    </row>
  </sheetData>
  <sheetProtection sheet="1" objects="1" scenarios="1"/>
  <mergeCells count="2">
    <mergeCell ref="B7:T7"/>
    <mergeCell ref="B6:T6"/>
  </mergeCells>
  <phoneticPr fontId="3" type="noConversion"/>
  <dataValidations count="6">
    <dataValidation allowBlank="1" showInputMessage="1" showErrorMessage="1" sqref="A1 B31:B33 B14:B15"/>
    <dataValidation type="list" allowBlank="1" showInputMessage="1" showErrorMessage="1" sqref="E205:E712">
      <formula1>#REF!</formula1>
    </dataValidation>
    <dataValidation type="list" allowBlank="1" showInputMessage="1" showErrorMessage="1" sqref="I12:I32 I34:I487">
      <formula1>#REF!</formula1>
    </dataValidation>
    <dataValidation type="list" allowBlank="1" showInputMessage="1" showErrorMessage="1" sqref="E12:E32 E34:E204">
      <formula1>#REF!</formula1>
    </dataValidation>
    <dataValidation type="list" allowBlank="1" showInputMessage="1" showErrorMessage="1" sqref="L12:L487">
      <formula1>#REF!</formula1>
    </dataValidation>
    <dataValidation type="list" allowBlank="1" showInputMessage="1" showErrorMessage="1" sqref="G12:G32 G34:G705">
      <formula1>#REF!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>
    <tabColor indexed="44"/>
    <pageSetUpPr fitToPage="1"/>
  </sheetPr>
  <dimension ref="B1:U83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2" style="2" bestFit="1" customWidth="1"/>
    <col min="3" max="3" width="51.5703125" style="2" bestFit="1" customWidth="1"/>
    <col min="4" max="4" width="5.42578125" style="2" bestFit="1" customWidth="1"/>
    <col min="5" max="5" width="4.5703125" style="2" bestFit="1" customWidth="1"/>
    <col min="6" max="6" width="5.7109375" style="2" bestFit="1" customWidth="1"/>
    <col min="7" max="7" width="8.5703125" style="1" customWidth="1"/>
    <col min="8" max="8" width="4.5703125" style="1" bestFit="1" customWidth="1"/>
    <col min="9" max="9" width="7.85546875" style="1" bestFit="1" customWidth="1"/>
    <col min="10" max="10" width="7.140625" style="1" bestFit="1" customWidth="1"/>
    <col min="11" max="11" width="5.140625" style="1" bestFit="1" customWidth="1"/>
    <col min="12" max="12" width="5.28515625" style="1" bestFit="1" customWidth="1"/>
    <col min="13" max="13" width="6.7109375" style="1" bestFit="1" customWidth="1"/>
    <col min="14" max="14" width="7.5703125" style="1" bestFit="1" customWidth="1"/>
    <col min="15" max="15" width="7" style="1" bestFit="1" customWidth="1"/>
    <col min="16" max="16" width="6.42578125" style="1" bestFit="1" customWidth="1"/>
    <col min="17" max="17" width="8.28515625" style="1" bestFit="1" customWidth="1"/>
    <col min="18" max="18" width="6.85546875" style="1" bestFit="1" customWidth="1"/>
    <col min="19" max="19" width="11.28515625" style="1" bestFit="1" customWidth="1"/>
    <col min="20" max="20" width="11.85546875" style="1" bestFit="1" customWidth="1"/>
    <col min="21" max="21" width="9" style="1" bestFit="1" customWidth="1"/>
    <col min="22" max="16384" width="9.140625" style="1"/>
  </cols>
  <sheetData>
    <row r="1" spans="2:21">
      <c r="B1" s="46" t="s">
        <v>124</v>
      </c>
      <c r="C1" s="67" t="s" vm="1">
        <v>201</v>
      </c>
    </row>
    <row r="2" spans="2:21">
      <c r="B2" s="46" t="s">
        <v>123</v>
      </c>
      <c r="C2" s="67" t="s">
        <v>202</v>
      </c>
    </row>
    <row r="3" spans="2:21">
      <c r="B3" s="46" t="s">
        <v>125</v>
      </c>
      <c r="C3" s="67" t="s">
        <v>203</v>
      </c>
    </row>
    <row r="4" spans="2:21">
      <c r="B4" s="46" t="s">
        <v>126</v>
      </c>
      <c r="C4" s="67">
        <v>2146</v>
      </c>
    </row>
    <row r="6" spans="2:21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2"/>
    </row>
    <row r="7" spans="2:21" ht="26.25" customHeight="1">
      <c r="B7" s="120" t="s">
        <v>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121"/>
      <c r="R7" s="121"/>
      <c r="S7" s="121"/>
      <c r="T7" s="121"/>
      <c r="U7" s="122"/>
    </row>
    <row r="8" spans="2:21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14</v>
      </c>
      <c r="I8" s="29" t="s">
        <v>50</v>
      </c>
      <c r="J8" s="29" t="s">
        <v>83</v>
      </c>
      <c r="K8" s="29" t="s">
        <v>17</v>
      </c>
      <c r="L8" s="29" t="s">
        <v>82</v>
      </c>
      <c r="M8" s="29" t="s">
        <v>16</v>
      </c>
      <c r="N8" s="29" t="s">
        <v>18</v>
      </c>
      <c r="O8" s="12" t="s">
        <v>179</v>
      </c>
      <c r="P8" s="29" t="s">
        <v>178</v>
      </c>
      <c r="Q8" s="29" t="s">
        <v>193</v>
      </c>
      <c r="R8" s="29" t="s">
        <v>46</v>
      </c>
      <c r="S8" s="12" t="s">
        <v>45</v>
      </c>
      <c r="T8" s="29" t="s">
        <v>127</v>
      </c>
      <c r="U8" s="13" t="s">
        <v>129</v>
      </c>
    </row>
    <row r="9" spans="2:21" s="3" customFormat="1" ht="25.5">
      <c r="B9" s="14"/>
      <c r="C9" s="15"/>
      <c r="D9" s="15"/>
      <c r="E9" s="15"/>
      <c r="F9" s="15"/>
      <c r="G9" s="15"/>
      <c r="H9" s="31"/>
      <c r="I9" s="31"/>
      <c r="J9" s="31" t="s">
        <v>21</v>
      </c>
      <c r="K9" s="31" t="s">
        <v>20</v>
      </c>
      <c r="L9" s="31"/>
      <c r="M9" s="31" t="s">
        <v>19</v>
      </c>
      <c r="N9" s="31" t="s">
        <v>19</v>
      </c>
      <c r="O9" s="31" t="s">
        <v>186</v>
      </c>
      <c r="P9" s="31"/>
      <c r="Q9" s="15" t="s">
        <v>182</v>
      </c>
      <c r="R9" s="31" t="s">
        <v>182</v>
      </c>
      <c r="S9" s="15" t="s">
        <v>19</v>
      </c>
      <c r="T9" s="31" t="s">
        <v>182</v>
      </c>
      <c r="U9" s="16" t="s">
        <v>19</v>
      </c>
    </row>
    <row r="10" spans="2:21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8" t="s">
        <v>12</v>
      </c>
      <c r="P10" s="33" t="s">
        <v>13</v>
      </c>
      <c r="Q10" s="40" t="s">
        <v>92</v>
      </c>
      <c r="R10" s="18" t="s">
        <v>93</v>
      </c>
      <c r="S10" s="18" t="s">
        <v>130</v>
      </c>
      <c r="T10" s="18" t="s">
        <v>169</v>
      </c>
      <c r="U10" s="19" t="s">
        <v>188</v>
      </c>
    </row>
    <row r="11" spans="2:21" s="4" customFormat="1" ht="18" customHeight="1">
      <c r="B11" s="112" t="s">
        <v>1270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113">
        <v>0</v>
      </c>
      <c r="S11" s="68"/>
      <c r="T11" s="68"/>
      <c r="U11" s="68"/>
    </row>
    <row r="12" spans="2:21">
      <c r="B12" s="109" t="s">
        <v>194</v>
      </c>
      <c r="C12" s="111"/>
      <c r="D12" s="111"/>
      <c r="E12" s="111"/>
      <c r="F12" s="111"/>
      <c r="G12" s="111"/>
      <c r="H12" s="111"/>
      <c r="I12" s="111"/>
      <c r="J12" s="111"/>
      <c r="K12" s="111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2:21">
      <c r="B13" s="109" t="s">
        <v>91</v>
      </c>
      <c r="C13" s="111"/>
      <c r="D13" s="111"/>
      <c r="E13" s="111"/>
      <c r="F13" s="111"/>
      <c r="G13" s="111"/>
      <c r="H13" s="111"/>
      <c r="I13" s="111"/>
      <c r="J13" s="111"/>
      <c r="K13" s="111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2:21">
      <c r="B14" s="109" t="s">
        <v>177</v>
      </c>
      <c r="C14" s="111"/>
      <c r="D14" s="111"/>
      <c r="E14" s="111"/>
      <c r="F14" s="111"/>
      <c r="G14" s="111"/>
      <c r="H14" s="111"/>
      <c r="I14" s="111"/>
      <c r="J14" s="111"/>
      <c r="K14" s="111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2:21">
      <c r="B15" s="109" t="s">
        <v>185</v>
      </c>
      <c r="C15" s="111"/>
      <c r="D15" s="111"/>
      <c r="E15" s="111"/>
      <c r="F15" s="111"/>
      <c r="G15" s="111"/>
      <c r="H15" s="111"/>
      <c r="I15" s="111"/>
      <c r="J15" s="111"/>
      <c r="K15" s="111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2:21">
      <c r="B16" s="129" t="s">
        <v>190</v>
      </c>
      <c r="C16" s="129"/>
      <c r="D16" s="129"/>
      <c r="E16" s="129"/>
      <c r="F16" s="129"/>
      <c r="G16" s="129"/>
      <c r="H16" s="129"/>
      <c r="I16" s="129"/>
      <c r="J16" s="129"/>
      <c r="K16" s="129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2:21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2:21">
      <c r="B18" s="68"/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2:21">
      <c r="B19" s="68"/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2:21"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2:21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2:21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2:21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2:21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2:21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2:21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2:21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2:21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2:21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2:21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2:21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2:21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2:21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2:21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2:21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2:21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2:21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2:21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2:21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2:21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2:21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2:21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2:21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2:21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2:21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2:21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2:21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2:21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2:21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2:21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2:21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2:21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2:21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2:21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2:21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2:21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2:21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2:21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2:21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2:21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</row>
    <row r="61" spans="2:21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2:21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2:21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2:21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2:21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2:21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</row>
    <row r="67" spans="2:21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  <c r="P67" s="68"/>
      <c r="Q67" s="68"/>
      <c r="R67" s="68"/>
      <c r="S67" s="68"/>
      <c r="T67" s="68"/>
      <c r="U67" s="68"/>
    </row>
    <row r="68" spans="2:21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</row>
    <row r="69" spans="2:21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8"/>
      <c r="T69" s="68"/>
      <c r="U69" s="68"/>
    </row>
    <row r="70" spans="2:21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  <c r="P70" s="68"/>
      <c r="Q70" s="68"/>
      <c r="R70" s="68"/>
      <c r="S70" s="68"/>
      <c r="T70" s="68"/>
      <c r="U70" s="68"/>
    </row>
    <row r="71" spans="2:21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8"/>
      <c r="U71" s="68"/>
    </row>
    <row r="72" spans="2:21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</row>
    <row r="73" spans="2:21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</row>
    <row r="74" spans="2:21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</row>
    <row r="75" spans="2:21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  <c r="P75" s="68"/>
      <c r="Q75" s="68"/>
      <c r="R75" s="68"/>
      <c r="S75" s="68"/>
      <c r="T75" s="68"/>
      <c r="U75" s="68"/>
    </row>
    <row r="76" spans="2:21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  <c r="P76" s="68"/>
      <c r="Q76" s="68"/>
      <c r="R76" s="68"/>
      <c r="S76" s="68"/>
      <c r="T76" s="68"/>
      <c r="U76" s="68"/>
    </row>
    <row r="77" spans="2:21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</row>
    <row r="78" spans="2:21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</row>
    <row r="79" spans="2:21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  <c r="P79" s="68"/>
      <c r="Q79" s="68"/>
      <c r="R79" s="68"/>
      <c r="S79" s="68"/>
      <c r="T79" s="68"/>
      <c r="U79" s="68"/>
    </row>
    <row r="80" spans="2:21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</row>
    <row r="81" spans="2:21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</row>
    <row r="82" spans="2:21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  <c r="P82" s="68"/>
      <c r="Q82" s="68"/>
      <c r="R82" s="68"/>
      <c r="S82" s="68"/>
      <c r="T82" s="68"/>
      <c r="U82" s="68"/>
    </row>
    <row r="83" spans="2:21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8"/>
    </row>
    <row r="84" spans="2:21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</row>
    <row r="85" spans="2:21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</row>
    <row r="86" spans="2:21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  <c r="P86" s="68"/>
      <c r="Q86" s="68"/>
      <c r="R86" s="68"/>
      <c r="S86" s="68"/>
      <c r="T86" s="68"/>
      <c r="U86" s="68"/>
    </row>
    <row r="87" spans="2:21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  <c r="P87" s="68"/>
      <c r="Q87" s="68"/>
      <c r="R87" s="68"/>
      <c r="S87" s="68"/>
      <c r="T87" s="68"/>
      <c r="U87" s="68"/>
    </row>
    <row r="88" spans="2:21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  <c r="P88" s="68"/>
      <c r="Q88" s="68"/>
      <c r="R88" s="68"/>
      <c r="S88" s="68"/>
      <c r="T88" s="68"/>
      <c r="U88" s="68"/>
    </row>
    <row r="89" spans="2:21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2:21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2:21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2:21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2:21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2:21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2:21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2:21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</row>
    <row r="97" spans="2:21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</row>
    <row r="98" spans="2:21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</row>
    <row r="99" spans="2:21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</row>
    <row r="100" spans="2:21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</row>
    <row r="101" spans="2:21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</row>
    <row r="102" spans="2:21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</row>
    <row r="103" spans="2:21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  <c r="P103" s="68"/>
      <c r="Q103" s="68"/>
      <c r="R103" s="68"/>
      <c r="S103" s="68"/>
      <c r="T103" s="68"/>
      <c r="U103" s="68"/>
    </row>
    <row r="104" spans="2:21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  <c r="P104" s="68"/>
      <c r="Q104" s="68"/>
      <c r="R104" s="68"/>
      <c r="S104" s="68"/>
      <c r="T104" s="68"/>
      <c r="U104" s="68"/>
    </row>
    <row r="105" spans="2:21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  <c r="P105" s="68"/>
      <c r="Q105" s="68"/>
      <c r="R105" s="68"/>
      <c r="S105" s="68"/>
      <c r="T105" s="68"/>
      <c r="U105" s="68"/>
    </row>
    <row r="106" spans="2:21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  <c r="P106" s="68"/>
      <c r="Q106" s="68"/>
      <c r="R106" s="68"/>
      <c r="S106" s="68"/>
      <c r="T106" s="68"/>
      <c r="U106" s="68"/>
    </row>
    <row r="107" spans="2:21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  <c r="P107" s="68"/>
      <c r="Q107" s="68"/>
      <c r="R107" s="68"/>
      <c r="S107" s="68"/>
      <c r="T107" s="68"/>
      <c r="U107" s="68"/>
    </row>
    <row r="108" spans="2:21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</row>
    <row r="109" spans="2:21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</row>
    <row r="110" spans="2:21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</row>
    <row r="111" spans="2:21">
      <c r="B111" s="100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</row>
    <row r="112" spans="2:21">
      <c r="B112" s="100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</row>
    <row r="113" spans="2:21">
      <c r="B113" s="100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</row>
    <row r="114" spans="2:21">
      <c r="B114" s="100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</row>
    <row r="115" spans="2:21">
      <c r="B115" s="100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</row>
    <row r="116" spans="2:21">
      <c r="B116" s="100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</row>
    <row r="117" spans="2:21">
      <c r="B117" s="100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</row>
    <row r="118" spans="2:21">
      <c r="B118" s="100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</row>
    <row r="119" spans="2:21">
      <c r="B119" s="100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</row>
    <row r="120" spans="2:21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</row>
    <row r="121" spans="2:21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</row>
    <row r="122" spans="2:21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</row>
    <row r="123" spans="2:21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</row>
    <row r="124" spans="2:21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</row>
    <row r="125" spans="2:21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</row>
    <row r="126" spans="2:21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</row>
    <row r="127" spans="2:21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</row>
    <row r="128" spans="2:21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</row>
    <row r="129" spans="2:21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</row>
    <row r="130" spans="2:21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</row>
    <row r="131" spans="2:21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</row>
    <row r="132" spans="2:21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</row>
    <row r="133" spans="2:21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</row>
    <row r="134" spans="2:21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</row>
    <row r="135" spans="2:21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</row>
    <row r="136" spans="2:21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</row>
    <row r="137" spans="2:21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</row>
    <row r="138" spans="2:21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</row>
    <row r="139" spans="2:21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</row>
    <row r="140" spans="2:21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</row>
    <row r="141" spans="2:21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</row>
    <row r="142" spans="2:21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</row>
    <row r="143" spans="2:21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</row>
    <row r="144" spans="2:21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</row>
    <row r="145" spans="2:21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</row>
    <row r="146" spans="2:21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</row>
    <row r="147" spans="2:21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</row>
    <row r="148" spans="2:21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</row>
    <row r="149" spans="2:21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</row>
    <row r="150" spans="2:21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</row>
    <row r="151" spans="2:21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</row>
    <row r="152" spans="2:21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</row>
    <row r="153" spans="2:21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</row>
    <row r="154" spans="2:21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</row>
    <row r="155" spans="2:21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</row>
    <row r="156" spans="2:21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</row>
    <row r="157" spans="2:21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</row>
    <row r="158" spans="2:21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</row>
    <row r="159" spans="2:21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</row>
    <row r="160" spans="2:21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</row>
    <row r="161" spans="2:21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</row>
    <row r="162" spans="2:21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</row>
    <row r="163" spans="2:21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</row>
    <row r="164" spans="2:21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</row>
    <row r="165" spans="2:21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</row>
    <row r="166" spans="2:21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</row>
    <row r="167" spans="2:21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</row>
    <row r="168" spans="2:21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</row>
    <row r="169" spans="2:21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</row>
    <row r="170" spans="2:21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</row>
    <row r="171" spans="2:21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</row>
    <row r="172" spans="2:21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</row>
    <row r="173" spans="2:21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</row>
    <row r="174" spans="2:21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</row>
    <row r="175" spans="2:21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</row>
    <row r="176" spans="2:21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</row>
    <row r="177" spans="2:21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</row>
    <row r="178" spans="2:21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</row>
    <row r="179" spans="2:21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</row>
    <row r="180" spans="2:21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</row>
    <row r="181" spans="2:21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</row>
    <row r="182" spans="2:21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</row>
    <row r="183" spans="2:21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</row>
    <row r="184" spans="2:21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</row>
    <row r="185" spans="2:21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</row>
    <row r="186" spans="2:21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</row>
    <row r="187" spans="2:21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</row>
    <row r="188" spans="2:21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</row>
    <row r="189" spans="2:21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</row>
    <row r="190" spans="2:21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</row>
    <row r="191" spans="2:21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</row>
    <row r="192" spans="2:21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</row>
    <row r="193" spans="2:21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</row>
    <row r="194" spans="2:21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</row>
    <row r="195" spans="2:21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</row>
    <row r="196" spans="2:21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</row>
    <row r="197" spans="2:21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</row>
    <row r="198" spans="2:21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</row>
    <row r="199" spans="2:21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</row>
    <row r="200" spans="2:21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</row>
    <row r="201" spans="2:21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</row>
    <row r="202" spans="2:21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</row>
    <row r="203" spans="2:21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</row>
    <row r="204" spans="2:21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</row>
    <row r="205" spans="2:21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</row>
    <row r="206" spans="2:21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</row>
    <row r="207" spans="2:21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</row>
    <row r="208" spans="2:21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</row>
    <row r="209" spans="2:21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</row>
    <row r="210" spans="2:21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</row>
    <row r="211" spans="2:21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</row>
    <row r="212" spans="2:21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</row>
    <row r="213" spans="2:21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</row>
    <row r="214" spans="2:21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</row>
    <row r="215" spans="2:21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</row>
    <row r="216" spans="2:21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</row>
    <row r="217" spans="2:21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</row>
    <row r="218" spans="2:21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</row>
    <row r="219" spans="2:21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</row>
    <row r="220" spans="2:21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</row>
    <row r="221" spans="2:21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</row>
    <row r="222" spans="2:21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</row>
    <row r="223" spans="2:21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</row>
    <row r="224" spans="2:21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</row>
    <row r="225" spans="2:21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</row>
    <row r="226" spans="2:21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</row>
    <row r="227" spans="2:21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</row>
    <row r="228" spans="2:21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</row>
    <row r="229" spans="2:21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</row>
    <row r="230" spans="2:21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</row>
    <row r="231" spans="2:21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</row>
    <row r="232" spans="2:21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</row>
    <row r="233" spans="2:21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</row>
    <row r="234" spans="2:21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</row>
    <row r="235" spans="2:21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</row>
    <row r="236" spans="2:21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</row>
    <row r="237" spans="2:21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</row>
    <row r="238" spans="2:21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</row>
    <row r="239" spans="2:21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</row>
    <row r="240" spans="2:21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</row>
    <row r="241" spans="2:21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</row>
    <row r="242" spans="2:21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</row>
    <row r="243" spans="2:21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</row>
    <row r="244" spans="2:21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</row>
    <row r="245" spans="2:21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</row>
    <row r="246" spans="2:21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</row>
    <row r="247" spans="2:21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</row>
    <row r="248" spans="2:21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</row>
    <row r="249" spans="2:21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</row>
    <row r="250" spans="2:21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</row>
    <row r="251" spans="2:21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</row>
    <row r="252" spans="2:21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</row>
    <row r="253" spans="2:21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</row>
    <row r="254" spans="2:21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</row>
    <row r="255" spans="2:21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</row>
    <row r="256" spans="2:21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</row>
    <row r="257" spans="2:21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</row>
    <row r="258" spans="2:21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</row>
    <row r="259" spans="2:21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</row>
    <row r="260" spans="2:21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</row>
    <row r="261" spans="2:21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</row>
    <row r="262" spans="2:21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</row>
    <row r="263" spans="2:21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</row>
    <row r="264" spans="2:21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</row>
    <row r="265" spans="2:21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</row>
    <row r="266" spans="2:21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</row>
    <row r="267" spans="2:21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</row>
    <row r="268" spans="2:21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</row>
    <row r="269" spans="2:21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</row>
    <row r="270" spans="2:21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</row>
    <row r="271" spans="2:21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</row>
    <row r="272" spans="2:21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</row>
    <row r="273" spans="2:21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</row>
    <row r="274" spans="2:21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</row>
    <row r="275" spans="2:21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</row>
    <row r="276" spans="2:21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</row>
    <row r="277" spans="2:21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</row>
    <row r="278" spans="2:21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</row>
    <row r="279" spans="2:21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</row>
    <row r="280" spans="2:21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</row>
    <row r="281" spans="2:21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</row>
    <row r="282" spans="2:21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</row>
    <row r="283" spans="2:21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</row>
    <row r="284" spans="2:21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</row>
    <row r="285" spans="2:21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</row>
    <row r="286" spans="2:21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</row>
    <row r="287" spans="2:21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</row>
    <row r="288" spans="2:21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</row>
    <row r="289" spans="2:21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</row>
    <row r="290" spans="2:21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</row>
    <row r="291" spans="2:21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</row>
    <row r="292" spans="2:21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</row>
    <row r="293" spans="2:21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</row>
    <row r="294" spans="2:21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</row>
    <row r="295" spans="2:21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</row>
    <row r="296" spans="2:21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</row>
    <row r="297" spans="2:21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</row>
    <row r="298" spans="2:21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</row>
    <row r="299" spans="2:21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</row>
    <row r="300" spans="2:21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</row>
    <row r="301" spans="2:21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</row>
    <row r="302" spans="2:21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</row>
    <row r="303" spans="2:21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</row>
    <row r="304" spans="2:21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</row>
    <row r="305" spans="2:21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</row>
    <row r="306" spans="2:21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</row>
    <row r="307" spans="2:21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</row>
    <row r="308" spans="2:21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</row>
    <row r="309" spans="2:21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</row>
    <row r="310" spans="2:21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</row>
    <row r="311" spans="2:21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</row>
    <row r="312" spans="2:21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</row>
    <row r="313" spans="2:21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</row>
    <row r="314" spans="2:21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</row>
    <row r="315" spans="2:21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</row>
    <row r="316" spans="2:21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</row>
    <row r="317" spans="2:21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</row>
    <row r="318" spans="2:21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</row>
    <row r="319" spans="2:21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</row>
    <row r="320" spans="2:21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</row>
    <row r="321" spans="2:21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</row>
    <row r="322" spans="2:21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</row>
    <row r="323" spans="2:21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</row>
    <row r="324" spans="2:21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</row>
    <row r="325" spans="2:21">
      <c r="B325" s="100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</row>
    <row r="326" spans="2:21">
      <c r="B326" s="100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</row>
    <row r="327" spans="2:21">
      <c r="B327" s="100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</row>
    <row r="328" spans="2:21">
      <c r="B328" s="100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</row>
    <row r="329" spans="2:21">
      <c r="B329" s="100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</row>
    <row r="330" spans="2:21">
      <c r="B330" s="100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</row>
    <row r="331" spans="2:21">
      <c r="B331" s="100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</row>
    <row r="332" spans="2:21">
      <c r="B332" s="100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</row>
    <row r="333" spans="2:21">
      <c r="B333" s="100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</row>
    <row r="334" spans="2:21">
      <c r="B334" s="100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</row>
    <row r="335" spans="2:21">
      <c r="B335" s="100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</row>
    <row r="336" spans="2:21">
      <c r="B336" s="100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</row>
    <row r="337" spans="2:21">
      <c r="B337" s="100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</row>
    <row r="338" spans="2:21">
      <c r="B338" s="100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</row>
    <row r="339" spans="2:21">
      <c r="B339" s="100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</row>
    <row r="340" spans="2:21">
      <c r="B340" s="100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</row>
    <row r="341" spans="2:21">
      <c r="B341" s="100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</row>
    <row r="342" spans="2:21">
      <c r="B342" s="100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</row>
    <row r="343" spans="2:21">
      <c r="B343" s="100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</row>
    <row r="344" spans="2:21">
      <c r="B344" s="100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</row>
    <row r="345" spans="2:21">
      <c r="B345" s="100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</row>
    <row r="346" spans="2:21">
      <c r="B346" s="100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</row>
    <row r="347" spans="2:21">
      <c r="B347" s="100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</row>
    <row r="348" spans="2:21">
      <c r="B348" s="100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</row>
    <row r="349" spans="2:21">
      <c r="B349" s="100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</row>
    <row r="350" spans="2:21">
      <c r="B350" s="100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</row>
    <row r="351" spans="2:21">
      <c r="B351" s="100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</row>
    <row r="352" spans="2:21">
      <c r="B352" s="100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</row>
    <row r="353" spans="2:21">
      <c r="B353" s="100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</row>
    <row r="354" spans="2:21">
      <c r="B354" s="100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</row>
    <row r="355" spans="2:21">
      <c r="B355" s="100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</row>
    <row r="356" spans="2:21">
      <c r="B356" s="100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</row>
    <row r="357" spans="2:21">
      <c r="B357" s="100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</row>
    <row r="358" spans="2:21">
      <c r="B358" s="100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</row>
    <row r="359" spans="2:21">
      <c r="B359" s="100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</row>
    <row r="360" spans="2:21">
      <c r="B360" s="100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</row>
    <row r="361" spans="2:21">
      <c r="B361" s="100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</row>
    <row r="362" spans="2:21">
      <c r="B362" s="100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</row>
    <row r="363" spans="2:21">
      <c r="B363" s="100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</row>
    <row r="364" spans="2:21">
      <c r="B364" s="100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</row>
    <row r="365" spans="2:21">
      <c r="B365" s="100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</row>
    <row r="366" spans="2:21">
      <c r="B366" s="100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</row>
    <row r="367" spans="2:21">
      <c r="B367" s="100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</row>
    <row r="368" spans="2:21">
      <c r="B368" s="100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</row>
    <row r="369" spans="2:21">
      <c r="B369" s="100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</row>
    <row r="370" spans="2:21">
      <c r="B370" s="100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</row>
    <row r="371" spans="2:21">
      <c r="B371" s="100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</row>
    <row r="372" spans="2:21">
      <c r="B372" s="100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</row>
    <row r="373" spans="2:21">
      <c r="B373" s="100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</row>
    <row r="374" spans="2:21">
      <c r="B374" s="100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</row>
    <row r="375" spans="2:21">
      <c r="B375" s="100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</row>
    <row r="376" spans="2:21">
      <c r="B376" s="100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</row>
    <row r="377" spans="2:21">
      <c r="B377" s="100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</row>
    <row r="378" spans="2:21">
      <c r="B378" s="100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</row>
    <row r="379" spans="2:21">
      <c r="B379" s="100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</row>
    <row r="380" spans="2:21">
      <c r="B380" s="100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</row>
    <row r="381" spans="2:21">
      <c r="B381" s="100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</row>
    <row r="382" spans="2:21">
      <c r="B382" s="100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</row>
    <row r="383" spans="2:21">
      <c r="B383" s="100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</row>
    <row r="384" spans="2:21">
      <c r="B384" s="100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</row>
    <row r="385" spans="2:21">
      <c r="B385" s="100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</row>
    <row r="386" spans="2:21">
      <c r="B386" s="100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</row>
    <row r="387" spans="2:21">
      <c r="B387" s="100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</row>
    <row r="388" spans="2:21">
      <c r="B388" s="100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</row>
    <row r="389" spans="2:21">
      <c r="B389" s="100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</row>
    <row r="390" spans="2:21">
      <c r="B390" s="100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</row>
    <row r="391" spans="2:21">
      <c r="B391" s="100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</row>
    <row r="392" spans="2:21">
      <c r="B392" s="100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</row>
    <row r="393" spans="2:21">
      <c r="B393" s="100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</row>
    <row r="394" spans="2:21">
      <c r="B394" s="100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</row>
    <row r="395" spans="2:21">
      <c r="B395" s="100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</row>
    <row r="396" spans="2:21">
      <c r="B396" s="100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</row>
    <row r="397" spans="2:21">
      <c r="B397" s="100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</row>
    <row r="398" spans="2:21">
      <c r="B398" s="100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</row>
    <row r="399" spans="2:21">
      <c r="B399" s="100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</row>
    <row r="400" spans="2:21">
      <c r="B400" s="100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</row>
    <row r="401" spans="2:21">
      <c r="B401" s="100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</row>
    <row r="402" spans="2:21">
      <c r="B402" s="100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</row>
    <row r="403" spans="2:21">
      <c r="B403" s="100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</row>
    <row r="404" spans="2:21">
      <c r="B404" s="100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</row>
    <row r="405" spans="2:21">
      <c r="B405" s="100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</row>
    <row r="406" spans="2:21">
      <c r="B406" s="100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</row>
    <row r="407" spans="2:21">
      <c r="B407" s="100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</row>
    <row r="408" spans="2:21">
      <c r="B408" s="100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</row>
    <row r="409" spans="2:21">
      <c r="B409" s="100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</row>
    <row r="410" spans="2:21">
      <c r="B410" s="100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</row>
    <row r="411" spans="2:21">
      <c r="B411" s="100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</row>
    <row r="412" spans="2:21">
      <c r="B412" s="100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</row>
    <row r="413" spans="2:21">
      <c r="B413" s="100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</row>
    <row r="414" spans="2:21">
      <c r="B414" s="100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</row>
    <row r="415" spans="2:21">
      <c r="B415" s="100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</row>
    <row r="416" spans="2:21">
      <c r="B416" s="100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</row>
    <row r="417" spans="2:21">
      <c r="B417" s="100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</row>
    <row r="418" spans="2:21">
      <c r="B418" s="100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</row>
    <row r="419" spans="2:21">
      <c r="B419" s="100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</row>
    <row r="420" spans="2:21">
      <c r="B420" s="100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</row>
    <row r="421" spans="2:21">
      <c r="B421" s="100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</row>
    <row r="422" spans="2:21">
      <c r="B422" s="100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</row>
    <row r="423" spans="2:21">
      <c r="B423" s="100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</row>
    <row r="424" spans="2:21">
      <c r="B424" s="100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</row>
    <row r="425" spans="2:21">
      <c r="B425" s="100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</row>
    <row r="426" spans="2:21">
      <c r="B426" s="100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</row>
    <row r="427" spans="2:21">
      <c r="B427" s="100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</row>
    <row r="428" spans="2:21">
      <c r="B428" s="100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</row>
    <row r="429" spans="2:21">
      <c r="B429" s="100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</row>
    <row r="430" spans="2:21">
      <c r="B430" s="100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</row>
    <row r="431" spans="2:21">
      <c r="B431" s="100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</row>
    <row r="432" spans="2:21">
      <c r="B432" s="100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</row>
    <row r="433" spans="2:21">
      <c r="B433" s="100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</row>
    <row r="434" spans="2:21">
      <c r="B434" s="100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</row>
    <row r="435" spans="2:21">
      <c r="B435" s="100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</row>
    <row r="436" spans="2:21">
      <c r="B436" s="100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</row>
    <row r="437" spans="2:21">
      <c r="B437" s="100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</row>
    <row r="438" spans="2:21">
      <c r="B438" s="100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</row>
    <row r="439" spans="2:21">
      <c r="B439" s="100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</row>
    <row r="440" spans="2:21">
      <c r="B440" s="100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</row>
    <row r="441" spans="2:21">
      <c r="B441" s="100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</row>
    <row r="442" spans="2:21">
      <c r="B442" s="100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</row>
    <row r="443" spans="2:21">
      <c r="B443" s="100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</row>
    <row r="444" spans="2:21">
      <c r="B444" s="100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</row>
    <row r="445" spans="2:21">
      <c r="B445" s="100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</row>
    <row r="446" spans="2:21">
      <c r="B446" s="100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</row>
    <row r="447" spans="2:21">
      <c r="B447" s="100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</row>
    <row r="448" spans="2:21">
      <c r="B448" s="100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</row>
    <row r="449" spans="2:21">
      <c r="B449" s="100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</row>
    <row r="450" spans="2:21">
      <c r="B450" s="100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</row>
    <row r="451" spans="2:21">
      <c r="B451" s="100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</row>
    <row r="452" spans="2:21">
      <c r="B452" s="100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</row>
    <row r="453" spans="2:21">
      <c r="B453" s="100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</row>
    <row r="454" spans="2:21">
      <c r="B454" s="100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</row>
    <row r="455" spans="2:21">
      <c r="B455" s="100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</row>
    <row r="456" spans="2:21">
      <c r="B456" s="100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</row>
    <row r="457" spans="2:21">
      <c r="B457" s="100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</row>
    <row r="458" spans="2:21">
      <c r="B458" s="100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</row>
    <row r="459" spans="2:21">
      <c r="B459" s="100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</row>
    <row r="460" spans="2:21">
      <c r="B460" s="100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</row>
    <row r="461" spans="2:21">
      <c r="B461" s="100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</row>
    <row r="462" spans="2:21">
      <c r="B462" s="100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</row>
    <row r="463" spans="2:21">
      <c r="B463" s="100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</row>
    <row r="464" spans="2:21">
      <c r="B464" s="100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</row>
    <row r="465" spans="2:21">
      <c r="B465" s="100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</row>
    <row r="466" spans="2:21">
      <c r="B466" s="100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</row>
    <row r="467" spans="2:21">
      <c r="B467" s="100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</row>
    <row r="468" spans="2:21">
      <c r="B468" s="100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</row>
    <row r="469" spans="2:21">
      <c r="B469" s="100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</row>
    <row r="470" spans="2:21">
      <c r="B470" s="100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</row>
    <row r="471" spans="2:21">
      <c r="B471" s="100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</row>
    <row r="472" spans="2:21">
      <c r="B472" s="100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</row>
    <row r="473" spans="2:21">
      <c r="B473" s="100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</row>
    <row r="474" spans="2:21">
      <c r="B474" s="100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</row>
    <row r="475" spans="2:21">
      <c r="B475" s="100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</row>
    <row r="476" spans="2:21">
      <c r="B476" s="100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</row>
    <row r="477" spans="2:21">
      <c r="B477" s="100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</row>
    <row r="478" spans="2:21">
      <c r="B478" s="100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</row>
    <row r="479" spans="2:21">
      <c r="B479" s="100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</row>
    <row r="480" spans="2:21">
      <c r="B480" s="100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</row>
    <row r="481" spans="2:21">
      <c r="B481" s="100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</row>
    <row r="482" spans="2:21">
      <c r="B482" s="100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</row>
    <row r="483" spans="2:21">
      <c r="B483" s="100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</row>
    <row r="484" spans="2:21">
      <c r="B484" s="100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</row>
    <row r="485" spans="2:21">
      <c r="B485" s="100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</row>
    <row r="486" spans="2:21">
      <c r="B486" s="100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</row>
    <row r="487" spans="2:21">
      <c r="B487" s="100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</row>
    <row r="488" spans="2:21">
      <c r="B488" s="100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</row>
    <row r="489" spans="2:21">
      <c r="B489" s="100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</row>
    <row r="490" spans="2:21">
      <c r="B490" s="100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</row>
    <row r="491" spans="2:21">
      <c r="B491" s="100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</row>
    <row r="492" spans="2:21">
      <c r="B492" s="100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</row>
    <row r="493" spans="2:21">
      <c r="B493" s="100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</row>
    <row r="494" spans="2:21">
      <c r="B494" s="100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</row>
    <row r="495" spans="2:21">
      <c r="B495" s="100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</row>
    <row r="496" spans="2:21">
      <c r="B496" s="100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</row>
    <row r="497" spans="2:21">
      <c r="B497" s="100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</row>
    <row r="498" spans="2:21">
      <c r="B498" s="100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</row>
    <row r="499" spans="2:21">
      <c r="B499" s="100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</row>
    <row r="500" spans="2:21">
      <c r="B500" s="100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</row>
    <row r="501" spans="2:21">
      <c r="B501" s="100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</row>
    <row r="502" spans="2:21">
      <c r="B502" s="100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</row>
    <row r="503" spans="2:21">
      <c r="B503" s="100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</row>
    <row r="504" spans="2:21">
      <c r="B504" s="100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</row>
    <row r="505" spans="2:21">
      <c r="B505" s="100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</row>
    <row r="506" spans="2:21">
      <c r="B506" s="100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</row>
    <row r="507" spans="2:21">
      <c r="B507" s="100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</row>
    <row r="508" spans="2:21">
      <c r="B508" s="100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</row>
    <row r="509" spans="2:21">
      <c r="B509" s="100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</row>
    <row r="510" spans="2:21">
      <c r="B510" s="100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</row>
    <row r="511" spans="2:21">
      <c r="B511" s="100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</row>
    <row r="512" spans="2:21">
      <c r="B512" s="100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</row>
    <row r="513" spans="2:21">
      <c r="B513" s="100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</row>
    <row r="514" spans="2:21">
      <c r="B514" s="100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</row>
    <row r="515" spans="2:21">
      <c r="B515" s="100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</row>
    <row r="516" spans="2:21">
      <c r="B516" s="100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</row>
    <row r="517" spans="2:21">
      <c r="B517" s="100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</row>
    <row r="518" spans="2:21">
      <c r="B518" s="100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</row>
    <row r="519" spans="2:21">
      <c r="B519" s="100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</row>
    <row r="520" spans="2:21">
      <c r="B520" s="100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</row>
    <row r="521" spans="2:21">
      <c r="B521" s="100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</row>
    <row r="522" spans="2:21">
      <c r="B522" s="100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</row>
    <row r="523" spans="2:21">
      <c r="B523" s="100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</row>
    <row r="524" spans="2:21">
      <c r="B524" s="100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</row>
    <row r="525" spans="2:21">
      <c r="B525" s="100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</row>
    <row r="526" spans="2:21">
      <c r="B526" s="100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</row>
    <row r="527" spans="2:21">
      <c r="B527" s="100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</row>
    <row r="528" spans="2:21">
      <c r="B528" s="100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</row>
    <row r="529" spans="2:21">
      <c r="B529" s="100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</row>
    <row r="530" spans="2:21">
      <c r="B530" s="100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</row>
    <row r="531" spans="2:21">
      <c r="B531" s="100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</row>
    <row r="532" spans="2:21">
      <c r="B532" s="100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</row>
    <row r="533" spans="2:21">
      <c r="B533" s="100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</row>
    <row r="534" spans="2:21">
      <c r="B534" s="100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</row>
    <row r="535" spans="2:21">
      <c r="B535" s="100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</row>
    <row r="536" spans="2:21">
      <c r="B536" s="100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</row>
    <row r="537" spans="2:21">
      <c r="B537" s="100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</row>
    <row r="538" spans="2:21">
      <c r="B538" s="100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</row>
    <row r="539" spans="2:21">
      <c r="B539" s="100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</row>
    <row r="540" spans="2:21">
      <c r="B540" s="100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</row>
    <row r="541" spans="2:21">
      <c r="B541" s="100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</row>
    <row r="542" spans="2:21">
      <c r="B542" s="100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</row>
    <row r="543" spans="2:21">
      <c r="B543" s="100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</row>
    <row r="544" spans="2:21">
      <c r="B544" s="100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</row>
    <row r="545" spans="2:21">
      <c r="B545" s="100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</row>
    <row r="546" spans="2:21">
      <c r="B546" s="100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</row>
    <row r="547" spans="2:21">
      <c r="B547" s="100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</row>
    <row r="548" spans="2:21">
      <c r="B548" s="100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</row>
    <row r="549" spans="2:21">
      <c r="B549" s="100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</row>
    <row r="550" spans="2:21">
      <c r="B550" s="100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</row>
    <row r="551" spans="2:21">
      <c r="B551" s="100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</row>
    <row r="552" spans="2:21">
      <c r="B552" s="100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</row>
    <row r="553" spans="2:21">
      <c r="B553" s="100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</row>
    <row r="554" spans="2:21">
      <c r="B554" s="100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</row>
    <row r="555" spans="2:21">
      <c r="B555" s="100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</row>
    <row r="556" spans="2:21">
      <c r="B556" s="100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</row>
    <row r="557" spans="2:21">
      <c r="B557" s="100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</row>
    <row r="558" spans="2:21">
      <c r="B558" s="100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</row>
    <row r="559" spans="2:21">
      <c r="B559" s="100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</row>
    <row r="560" spans="2:21">
      <c r="B560" s="100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</row>
    <row r="561" spans="2:21">
      <c r="B561" s="100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</row>
    <row r="562" spans="2:21">
      <c r="B562" s="100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</row>
    <row r="563" spans="2:21">
      <c r="B563" s="100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</row>
    <row r="564" spans="2:21">
      <c r="B564" s="100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</row>
    <row r="565" spans="2:21">
      <c r="B565" s="100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</row>
    <row r="566" spans="2:21">
      <c r="B566" s="100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</row>
    <row r="567" spans="2:21">
      <c r="B567" s="100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</row>
    <row r="568" spans="2:21">
      <c r="B568" s="100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</row>
    <row r="569" spans="2:21">
      <c r="B569" s="100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</row>
    <row r="570" spans="2:21">
      <c r="B570" s="100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</row>
    <row r="571" spans="2:21">
      <c r="B571" s="100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</row>
    <row r="572" spans="2:21">
      <c r="B572" s="100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</row>
    <row r="573" spans="2:21">
      <c r="B573" s="100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</row>
    <row r="574" spans="2:21">
      <c r="B574" s="100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</row>
    <row r="575" spans="2:21">
      <c r="B575" s="100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</row>
    <row r="576" spans="2:21">
      <c r="B576" s="100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</row>
    <row r="577" spans="2:21">
      <c r="B577" s="100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</row>
    <row r="578" spans="2:21">
      <c r="B578" s="100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</row>
    <row r="579" spans="2:21">
      <c r="B579" s="100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</row>
    <row r="580" spans="2:21">
      <c r="B580" s="100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</row>
    <row r="581" spans="2:21">
      <c r="B581" s="100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</row>
    <row r="582" spans="2:21">
      <c r="B582" s="100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</row>
    <row r="583" spans="2:21">
      <c r="B583" s="100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</row>
    <row r="584" spans="2:21">
      <c r="B584" s="100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</row>
    <row r="585" spans="2:21">
      <c r="B585" s="100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</row>
    <row r="586" spans="2:21">
      <c r="B586" s="100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</row>
    <row r="587" spans="2:21">
      <c r="B587" s="100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</row>
    <row r="588" spans="2:21">
      <c r="B588" s="100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</row>
    <row r="589" spans="2:21">
      <c r="B589" s="100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</row>
    <row r="590" spans="2:21">
      <c r="B590" s="100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</row>
    <row r="591" spans="2:21">
      <c r="B591" s="100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</row>
    <row r="592" spans="2:21">
      <c r="B592" s="100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</row>
    <row r="593" spans="2:21">
      <c r="B593" s="100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</row>
    <row r="594" spans="2:21">
      <c r="B594" s="100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</row>
    <row r="595" spans="2:21">
      <c r="B595" s="100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</row>
    <row r="596" spans="2:21">
      <c r="B596" s="100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</row>
    <row r="597" spans="2:21">
      <c r="B597" s="100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</row>
    <row r="598" spans="2:21">
      <c r="B598" s="100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</row>
    <row r="599" spans="2:21">
      <c r="B599" s="100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</row>
    <row r="600" spans="2:21">
      <c r="B600" s="100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</row>
    <row r="601" spans="2:21">
      <c r="B601" s="100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</row>
    <row r="602" spans="2:21">
      <c r="B602" s="100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</row>
    <row r="603" spans="2:21">
      <c r="B603" s="100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</row>
    <row r="604" spans="2:21">
      <c r="B604" s="100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</row>
    <row r="605" spans="2:21">
      <c r="B605" s="100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</row>
    <row r="606" spans="2:21">
      <c r="B606" s="100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</row>
    <row r="607" spans="2:21">
      <c r="B607" s="100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</row>
    <row r="608" spans="2:21">
      <c r="B608" s="100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</row>
    <row r="609" spans="2:21">
      <c r="B609" s="100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</row>
    <row r="610" spans="2:21">
      <c r="B610" s="100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</row>
    <row r="611" spans="2:21">
      <c r="B611" s="100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</row>
    <row r="612" spans="2:21">
      <c r="B612" s="100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</row>
    <row r="613" spans="2:21">
      <c r="B613" s="100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</row>
    <row r="614" spans="2:21">
      <c r="B614" s="100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</row>
    <row r="615" spans="2:21">
      <c r="B615" s="100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</row>
    <row r="616" spans="2:21">
      <c r="B616" s="100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</row>
    <row r="617" spans="2:21">
      <c r="B617" s="100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</row>
    <row r="618" spans="2:21">
      <c r="B618" s="100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</row>
    <row r="619" spans="2:21">
      <c r="B619" s="100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</row>
    <row r="620" spans="2:21">
      <c r="B620" s="100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</row>
    <row r="621" spans="2:21">
      <c r="B621" s="100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</row>
    <row r="622" spans="2:21">
      <c r="B622" s="100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</row>
    <row r="623" spans="2:21">
      <c r="B623" s="100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</row>
    <row r="624" spans="2:21">
      <c r="B624" s="100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</row>
    <row r="625" spans="2:21">
      <c r="B625" s="100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</row>
    <row r="626" spans="2:21">
      <c r="B626" s="100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</row>
    <row r="627" spans="2:21">
      <c r="B627" s="100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</row>
    <row r="628" spans="2:21">
      <c r="B628" s="100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</row>
    <row r="629" spans="2:21">
      <c r="B629" s="100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</row>
    <row r="630" spans="2:21">
      <c r="B630" s="100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</row>
    <row r="631" spans="2:21">
      <c r="B631" s="100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</row>
    <row r="632" spans="2:21">
      <c r="B632" s="100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</row>
    <row r="633" spans="2:21">
      <c r="B633" s="100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</row>
    <row r="634" spans="2:21">
      <c r="B634" s="100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</row>
    <row r="635" spans="2:21">
      <c r="B635" s="100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</row>
    <row r="636" spans="2:21">
      <c r="B636" s="100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</row>
    <row r="637" spans="2:21">
      <c r="B637" s="100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</row>
    <row r="638" spans="2:21">
      <c r="B638" s="100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</row>
    <row r="639" spans="2:21">
      <c r="B639" s="100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</row>
    <row r="640" spans="2:21">
      <c r="B640" s="100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</row>
    <row r="641" spans="2:21">
      <c r="B641" s="100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</row>
    <row r="642" spans="2:21">
      <c r="B642" s="100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</row>
    <row r="643" spans="2:21">
      <c r="B643" s="100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</row>
    <row r="644" spans="2:21">
      <c r="B644" s="100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</row>
    <row r="645" spans="2:21">
      <c r="B645" s="100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</row>
    <row r="646" spans="2:21">
      <c r="B646" s="100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</row>
    <row r="647" spans="2:21">
      <c r="B647" s="100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</row>
    <row r="648" spans="2:21">
      <c r="B648" s="100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</row>
    <row r="649" spans="2:21">
      <c r="B649" s="100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</row>
    <row r="650" spans="2:21">
      <c r="B650" s="100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</row>
    <row r="651" spans="2:21">
      <c r="B651" s="100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</row>
    <row r="652" spans="2:21">
      <c r="B652" s="100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</row>
    <row r="653" spans="2:21">
      <c r="B653" s="100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</row>
    <row r="654" spans="2:21">
      <c r="B654" s="100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</row>
    <row r="655" spans="2:21">
      <c r="B655" s="100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</row>
    <row r="656" spans="2:21">
      <c r="B656" s="100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</row>
    <row r="657" spans="2:21">
      <c r="B657" s="100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</row>
    <row r="658" spans="2:21">
      <c r="B658" s="100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</row>
    <row r="659" spans="2:21">
      <c r="B659" s="100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</row>
    <row r="660" spans="2:21">
      <c r="B660" s="100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</row>
    <row r="661" spans="2:21">
      <c r="B661" s="100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</row>
    <row r="662" spans="2:21">
      <c r="B662" s="100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</row>
    <row r="663" spans="2:21">
      <c r="B663" s="100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</row>
    <row r="664" spans="2:21">
      <c r="B664" s="100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</row>
    <row r="665" spans="2:21">
      <c r="B665" s="100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</row>
    <row r="666" spans="2:21">
      <c r="B666" s="100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</row>
    <row r="667" spans="2:21">
      <c r="B667" s="100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</row>
    <row r="668" spans="2:21">
      <c r="B668" s="100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</row>
    <row r="669" spans="2:21">
      <c r="B669" s="100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</row>
    <row r="670" spans="2:21">
      <c r="B670" s="100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</row>
    <row r="671" spans="2:21">
      <c r="B671" s="100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</row>
    <row r="672" spans="2:21">
      <c r="B672" s="100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</row>
    <row r="673" spans="2:21">
      <c r="B673" s="100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</row>
    <row r="674" spans="2:21">
      <c r="B674" s="100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</row>
    <row r="675" spans="2:21">
      <c r="B675" s="100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</row>
    <row r="676" spans="2:21">
      <c r="B676" s="100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</row>
    <row r="677" spans="2:21">
      <c r="B677" s="100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</row>
    <row r="678" spans="2:21">
      <c r="B678" s="100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</row>
    <row r="679" spans="2:21">
      <c r="B679" s="100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</row>
    <row r="680" spans="2:21">
      <c r="B680" s="100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</row>
    <row r="681" spans="2:21">
      <c r="B681" s="100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</row>
    <row r="682" spans="2:21">
      <c r="B682" s="100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</row>
    <row r="683" spans="2:21">
      <c r="B683" s="100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</row>
    <row r="684" spans="2:21">
      <c r="B684" s="100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</row>
    <row r="685" spans="2:21">
      <c r="B685" s="100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</row>
    <row r="686" spans="2:21">
      <c r="B686" s="100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</row>
    <row r="687" spans="2:21">
      <c r="B687" s="100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</row>
    <row r="688" spans="2:21">
      <c r="B688" s="100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</row>
    <row r="689" spans="2:21">
      <c r="B689" s="100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</row>
    <row r="690" spans="2:21">
      <c r="B690" s="100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</row>
    <row r="691" spans="2:21">
      <c r="B691" s="100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</row>
    <row r="692" spans="2:21">
      <c r="B692" s="100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</row>
    <row r="693" spans="2:21">
      <c r="B693" s="100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</row>
    <row r="694" spans="2:21">
      <c r="B694" s="100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</row>
    <row r="695" spans="2:21">
      <c r="B695" s="100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</row>
    <row r="696" spans="2:21">
      <c r="B696" s="100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</row>
    <row r="697" spans="2:21">
      <c r="B697" s="100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</row>
    <row r="698" spans="2:21">
      <c r="B698" s="100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</row>
    <row r="699" spans="2:21">
      <c r="B699" s="100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</row>
    <row r="700" spans="2:21">
      <c r="B700" s="100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</row>
    <row r="701" spans="2:21">
      <c r="B701" s="100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</row>
    <row r="702" spans="2:21">
      <c r="B702" s="100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</row>
    <row r="703" spans="2:21">
      <c r="B703" s="100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</row>
    <row r="704" spans="2:21">
      <c r="B704" s="100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</row>
    <row r="705" spans="2:21">
      <c r="B705" s="100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</row>
    <row r="706" spans="2:21">
      <c r="B706" s="100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</row>
    <row r="707" spans="2:21">
      <c r="B707" s="100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</row>
    <row r="708" spans="2:21">
      <c r="B708" s="100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</row>
    <row r="709" spans="2:21">
      <c r="B709" s="100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</row>
    <row r="710" spans="2:21">
      <c r="B710" s="100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</row>
    <row r="711" spans="2:21">
      <c r="B711" s="100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</row>
    <row r="712" spans="2:21">
      <c r="B712" s="100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</row>
    <row r="713" spans="2:21">
      <c r="B713" s="100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</row>
    <row r="714" spans="2:21">
      <c r="B714" s="100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</row>
    <row r="715" spans="2:21">
      <c r="B715" s="100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</row>
    <row r="716" spans="2:21">
      <c r="B716" s="100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</row>
    <row r="717" spans="2:21">
      <c r="B717" s="100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</row>
    <row r="718" spans="2:21">
      <c r="B718" s="100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</row>
    <row r="719" spans="2:21">
      <c r="B719" s="100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</row>
    <row r="720" spans="2:21">
      <c r="B720" s="100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</row>
    <row r="721" spans="2:21">
      <c r="B721" s="100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</row>
    <row r="722" spans="2:21">
      <c r="B722" s="100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</row>
    <row r="723" spans="2:21">
      <c r="B723" s="100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</row>
    <row r="724" spans="2:21">
      <c r="B724" s="100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</row>
    <row r="725" spans="2:21">
      <c r="B725" s="100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</row>
    <row r="726" spans="2:21">
      <c r="B726" s="100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</row>
    <row r="727" spans="2:21">
      <c r="B727" s="100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</row>
    <row r="728" spans="2:21">
      <c r="B728" s="100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</row>
    <row r="729" spans="2:21">
      <c r="B729" s="100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</row>
    <row r="730" spans="2:21">
      <c r="B730" s="100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</row>
    <row r="731" spans="2:21">
      <c r="B731" s="100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</row>
    <row r="732" spans="2:21">
      <c r="B732" s="100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</row>
    <row r="733" spans="2:21">
      <c r="B733" s="100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</row>
    <row r="734" spans="2:21">
      <c r="C734" s="1"/>
      <c r="D734" s="1"/>
      <c r="E734" s="1"/>
      <c r="F734" s="1"/>
    </row>
    <row r="735" spans="2:21">
      <c r="C735" s="1"/>
      <c r="D735" s="1"/>
      <c r="E735" s="1"/>
      <c r="F735" s="1"/>
    </row>
    <row r="736" spans="2:21">
      <c r="C736" s="1"/>
      <c r="D736" s="1"/>
      <c r="E736" s="1"/>
      <c r="F736" s="1"/>
    </row>
    <row r="737" spans="3:6">
      <c r="C737" s="1"/>
      <c r="D737" s="1"/>
      <c r="E737" s="1"/>
      <c r="F737" s="1"/>
    </row>
    <row r="738" spans="3:6">
      <c r="C738" s="1"/>
      <c r="D738" s="1"/>
      <c r="E738" s="1"/>
      <c r="F738" s="1"/>
    </row>
    <row r="739" spans="3:6">
      <c r="C739" s="1"/>
      <c r="D739" s="1"/>
      <c r="E739" s="1"/>
      <c r="F739" s="1"/>
    </row>
    <row r="740" spans="3:6">
      <c r="C740" s="1"/>
      <c r="D740" s="1"/>
      <c r="E740" s="1"/>
      <c r="F740" s="1"/>
    </row>
    <row r="741" spans="3:6">
      <c r="C741" s="1"/>
      <c r="D741" s="1"/>
      <c r="E741" s="1"/>
      <c r="F741" s="1"/>
    </row>
    <row r="742" spans="3:6">
      <c r="C742" s="1"/>
      <c r="D742" s="1"/>
      <c r="E742" s="1"/>
      <c r="F742" s="1"/>
    </row>
    <row r="743" spans="3:6">
      <c r="C743" s="1"/>
      <c r="D743" s="1"/>
      <c r="E743" s="1"/>
      <c r="F743" s="1"/>
    </row>
    <row r="744" spans="3:6">
      <c r="C744" s="1"/>
      <c r="D744" s="1"/>
      <c r="E744" s="1"/>
      <c r="F744" s="1"/>
    </row>
    <row r="745" spans="3:6">
      <c r="C745" s="1"/>
      <c r="D745" s="1"/>
      <c r="E745" s="1"/>
      <c r="F745" s="1"/>
    </row>
    <row r="746" spans="3:6">
      <c r="C746" s="1"/>
      <c r="D746" s="1"/>
      <c r="E746" s="1"/>
      <c r="F746" s="1"/>
    </row>
    <row r="747" spans="3:6">
      <c r="C747" s="1"/>
      <c r="D747" s="1"/>
      <c r="E747" s="1"/>
      <c r="F747" s="1"/>
    </row>
    <row r="748" spans="3:6">
      <c r="C748" s="1"/>
      <c r="D748" s="1"/>
      <c r="E748" s="1"/>
      <c r="F748" s="1"/>
    </row>
    <row r="749" spans="3:6">
      <c r="C749" s="1"/>
      <c r="D749" s="1"/>
      <c r="E749" s="1"/>
      <c r="F749" s="1"/>
    </row>
    <row r="750" spans="3:6">
      <c r="C750" s="1"/>
      <c r="D750" s="1"/>
      <c r="E750" s="1"/>
      <c r="F750" s="1"/>
    </row>
    <row r="751" spans="3:6">
      <c r="C751" s="1"/>
      <c r="D751" s="1"/>
      <c r="E751" s="1"/>
      <c r="F751" s="1"/>
    </row>
    <row r="752" spans="3:6">
      <c r="C752" s="1"/>
      <c r="D752" s="1"/>
      <c r="E752" s="1"/>
      <c r="F752" s="1"/>
    </row>
    <row r="753" spans="3:6">
      <c r="C753" s="1"/>
      <c r="D753" s="1"/>
      <c r="E753" s="1"/>
      <c r="F753" s="1"/>
    </row>
    <row r="754" spans="3:6">
      <c r="C754" s="1"/>
      <c r="D754" s="1"/>
      <c r="E754" s="1"/>
      <c r="F754" s="1"/>
    </row>
    <row r="755" spans="3:6">
      <c r="C755" s="1"/>
      <c r="D755" s="1"/>
      <c r="E755" s="1"/>
      <c r="F755" s="1"/>
    </row>
    <row r="756" spans="3:6">
      <c r="C756" s="1"/>
      <c r="D756" s="1"/>
      <c r="E756" s="1"/>
      <c r="F756" s="1"/>
    </row>
    <row r="757" spans="3:6">
      <c r="C757" s="1"/>
      <c r="D757" s="1"/>
      <c r="E757" s="1"/>
      <c r="F757" s="1"/>
    </row>
    <row r="758" spans="3:6">
      <c r="C758" s="1"/>
      <c r="D758" s="1"/>
      <c r="E758" s="1"/>
      <c r="F758" s="1"/>
    </row>
    <row r="759" spans="3:6">
      <c r="C759" s="1"/>
      <c r="D759" s="1"/>
      <c r="E759" s="1"/>
      <c r="F759" s="1"/>
    </row>
    <row r="760" spans="3:6">
      <c r="C760" s="1"/>
      <c r="D760" s="1"/>
      <c r="E760" s="1"/>
      <c r="F760" s="1"/>
    </row>
    <row r="761" spans="3:6">
      <c r="C761" s="1"/>
      <c r="D761" s="1"/>
      <c r="E761" s="1"/>
      <c r="F761" s="1"/>
    </row>
    <row r="762" spans="3:6">
      <c r="C762" s="1"/>
      <c r="D762" s="1"/>
      <c r="E762" s="1"/>
      <c r="F762" s="1"/>
    </row>
    <row r="763" spans="3:6">
      <c r="C763" s="1"/>
      <c r="D763" s="1"/>
      <c r="E763" s="1"/>
      <c r="F763" s="1"/>
    </row>
    <row r="764" spans="3:6">
      <c r="C764" s="1"/>
      <c r="D764" s="1"/>
      <c r="E764" s="1"/>
      <c r="F764" s="1"/>
    </row>
    <row r="765" spans="3:6">
      <c r="C765" s="1"/>
      <c r="D765" s="1"/>
      <c r="E765" s="1"/>
      <c r="F765" s="1"/>
    </row>
    <row r="766" spans="3:6">
      <c r="C766" s="1"/>
      <c r="D766" s="1"/>
      <c r="E766" s="1"/>
      <c r="F766" s="1"/>
    </row>
    <row r="767" spans="3:6">
      <c r="C767" s="1"/>
      <c r="D767" s="1"/>
      <c r="E767" s="1"/>
      <c r="F767" s="1"/>
    </row>
    <row r="768" spans="3:6">
      <c r="C768" s="1"/>
      <c r="D768" s="1"/>
      <c r="E768" s="1"/>
      <c r="F768" s="1"/>
    </row>
    <row r="769" spans="3:6">
      <c r="C769" s="1"/>
      <c r="D769" s="1"/>
      <c r="E769" s="1"/>
      <c r="F769" s="1"/>
    </row>
    <row r="770" spans="3:6">
      <c r="C770" s="1"/>
      <c r="D770" s="1"/>
      <c r="E770" s="1"/>
      <c r="F770" s="1"/>
    </row>
    <row r="771" spans="3:6">
      <c r="C771" s="1"/>
      <c r="D771" s="1"/>
      <c r="E771" s="1"/>
      <c r="F771" s="1"/>
    </row>
    <row r="772" spans="3:6">
      <c r="C772" s="1"/>
      <c r="D772" s="1"/>
      <c r="E772" s="1"/>
      <c r="F772" s="1"/>
    </row>
    <row r="773" spans="3:6">
      <c r="C773" s="1"/>
      <c r="D773" s="1"/>
      <c r="E773" s="1"/>
      <c r="F773" s="1"/>
    </row>
    <row r="774" spans="3:6">
      <c r="C774" s="1"/>
      <c r="D774" s="1"/>
      <c r="E774" s="1"/>
      <c r="F774" s="1"/>
    </row>
    <row r="775" spans="3:6">
      <c r="C775" s="1"/>
      <c r="D775" s="1"/>
      <c r="E775" s="1"/>
      <c r="F775" s="1"/>
    </row>
    <row r="776" spans="3:6">
      <c r="C776" s="1"/>
      <c r="D776" s="1"/>
      <c r="E776" s="1"/>
      <c r="F776" s="1"/>
    </row>
    <row r="777" spans="3:6">
      <c r="C777" s="1"/>
      <c r="D777" s="1"/>
      <c r="E777" s="1"/>
      <c r="F777" s="1"/>
    </row>
    <row r="778" spans="3:6">
      <c r="C778" s="1"/>
      <c r="D778" s="1"/>
      <c r="E778" s="1"/>
      <c r="F778" s="1"/>
    </row>
    <row r="779" spans="3:6">
      <c r="C779" s="1"/>
      <c r="D779" s="1"/>
      <c r="E779" s="1"/>
      <c r="F779" s="1"/>
    </row>
    <row r="780" spans="3:6">
      <c r="C780" s="1"/>
      <c r="D780" s="1"/>
      <c r="E780" s="1"/>
      <c r="F780" s="1"/>
    </row>
    <row r="781" spans="3:6">
      <c r="C781" s="1"/>
      <c r="D781" s="1"/>
      <c r="E781" s="1"/>
      <c r="F781" s="1"/>
    </row>
    <row r="782" spans="3:6">
      <c r="C782" s="1"/>
      <c r="D782" s="1"/>
      <c r="E782" s="1"/>
      <c r="F782" s="1"/>
    </row>
    <row r="783" spans="3:6">
      <c r="C783" s="1"/>
      <c r="D783" s="1"/>
      <c r="E783" s="1"/>
      <c r="F783" s="1"/>
    </row>
    <row r="784" spans="3:6">
      <c r="C784" s="1"/>
      <c r="D784" s="1"/>
      <c r="E784" s="1"/>
      <c r="F784" s="1"/>
    </row>
    <row r="785" spans="2:6">
      <c r="C785" s="1"/>
      <c r="D785" s="1"/>
      <c r="E785" s="1"/>
      <c r="F785" s="1"/>
    </row>
    <row r="786" spans="2:6">
      <c r="C786" s="1"/>
      <c r="D786" s="1"/>
      <c r="E786" s="1"/>
      <c r="F786" s="1"/>
    </row>
    <row r="787" spans="2:6">
      <c r="C787" s="1"/>
      <c r="D787" s="1"/>
      <c r="E787" s="1"/>
      <c r="F787" s="1"/>
    </row>
    <row r="788" spans="2:6">
      <c r="C788" s="1"/>
      <c r="D788" s="1"/>
      <c r="E788" s="1"/>
      <c r="F788" s="1"/>
    </row>
    <row r="789" spans="2:6">
      <c r="C789" s="1"/>
      <c r="D789" s="1"/>
      <c r="E789" s="1"/>
      <c r="F789" s="1"/>
    </row>
    <row r="790" spans="2:6">
      <c r="C790" s="1"/>
      <c r="D790" s="1"/>
      <c r="E790" s="1"/>
      <c r="F790" s="1"/>
    </row>
    <row r="791" spans="2:6">
      <c r="C791" s="1"/>
      <c r="D791" s="1"/>
      <c r="E791" s="1"/>
      <c r="F791" s="1"/>
    </row>
    <row r="792" spans="2:6">
      <c r="C792" s="1"/>
      <c r="D792" s="1"/>
      <c r="E792" s="1"/>
      <c r="F792" s="1"/>
    </row>
    <row r="793" spans="2:6">
      <c r="C793" s="1"/>
      <c r="D793" s="1"/>
      <c r="E793" s="1"/>
      <c r="F793" s="1"/>
    </row>
    <row r="794" spans="2:6">
      <c r="C794" s="1"/>
      <c r="D794" s="1"/>
      <c r="E794" s="1"/>
      <c r="F794" s="1"/>
    </row>
    <row r="795" spans="2:6">
      <c r="C795" s="1"/>
      <c r="D795" s="1"/>
      <c r="E795" s="1"/>
      <c r="F795" s="1"/>
    </row>
    <row r="796" spans="2:6">
      <c r="B796" s="41"/>
      <c r="C796" s="1"/>
      <c r="D796" s="1"/>
      <c r="E796" s="1"/>
      <c r="F796" s="1"/>
    </row>
    <row r="797" spans="2:6">
      <c r="B797" s="41"/>
      <c r="C797" s="1"/>
      <c r="D797" s="1"/>
      <c r="E797" s="1"/>
      <c r="F797" s="1"/>
    </row>
    <row r="798" spans="2:6">
      <c r="B798" s="3"/>
      <c r="C798" s="1"/>
      <c r="D798" s="1"/>
      <c r="E798" s="1"/>
      <c r="F798" s="1"/>
    </row>
    <row r="799" spans="2:6">
      <c r="C799" s="1"/>
      <c r="D799" s="1"/>
      <c r="E799" s="1"/>
      <c r="F799" s="1"/>
    </row>
    <row r="800" spans="2:6">
      <c r="C800" s="1"/>
      <c r="D800" s="1"/>
      <c r="E800" s="1"/>
      <c r="F800" s="1"/>
    </row>
    <row r="801" spans="3:6">
      <c r="C801" s="1"/>
      <c r="D801" s="1"/>
      <c r="E801" s="1"/>
      <c r="F801" s="1"/>
    </row>
    <row r="802" spans="3:6">
      <c r="C802" s="1"/>
      <c r="D802" s="1"/>
      <c r="E802" s="1"/>
      <c r="F802" s="1"/>
    </row>
    <row r="803" spans="3:6">
      <c r="C803" s="1"/>
      <c r="D803" s="1"/>
      <c r="E803" s="1"/>
      <c r="F803" s="1"/>
    </row>
    <row r="804" spans="3:6">
      <c r="C804" s="1"/>
      <c r="D804" s="1"/>
      <c r="E804" s="1"/>
      <c r="F804" s="1"/>
    </row>
    <row r="805" spans="3:6">
      <c r="C805" s="1"/>
      <c r="D805" s="1"/>
      <c r="E805" s="1"/>
      <c r="F805" s="1"/>
    </row>
    <row r="806" spans="3:6">
      <c r="C806" s="1"/>
      <c r="D806" s="1"/>
      <c r="E806" s="1"/>
      <c r="F806" s="1"/>
    </row>
    <row r="807" spans="3:6">
      <c r="C807" s="1"/>
      <c r="D807" s="1"/>
      <c r="E807" s="1"/>
      <c r="F807" s="1"/>
    </row>
    <row r="808" spans="3:6">
      <c r="C808" s="1"/>
      <c r="D808" s="1"/>
      <c r="E808" s="1"/>
      <c r="F808" s="1"/>
    </row>
    <row r="809" spans="3:6">
      <c r="C809" s="1"/>
      <c r="D809" s="1"/>
      <c r="E809" s="1"/>
      <c r="F809" s="1"/>
    </row>
    <row r="810" spans="3:6">
      <c r="C810" s="1"/>
      <c r="D810" s="1"/>
      <c r="E810" s="1"/>
      <c r="F810" s="1"/>
    </row>
    <row r="811" spans="3:6">
      <c r="C811" s="1"/>
      <c r="D811" s="1"/>
      <c r="E811" s="1"/>
      <c r="F811" s="1"/>
    </row>
    <row r="812" spans="3:6">
      <c r="C812" s="1"/>
      <c r="D812" s="1"/>
      <c r="E812" s="1"/>
      <c r="F812" s="1"/>
    </row>
    <row r="813" spans="3:6">
      <c r="C813" s="1"/>
      <c r="D813" s="1"/>
      <c r="E813" s="1"/>
      <c r="F813" s="1"/>
    </row>
    <row r="814" spans="3:6">
      <c r="C814" s="1"/>
      <c r="D814" s="1"/>
      <c r="E814" s="1"/>
      <c r="F814" s="1"/>
    </row>
    <row r="815" spans="3:6">
      <c r="C815" s="1"/>
      <c r="D815" s="1"/>
      <c r="E815" s="1"/>
      <c r="F815" s="1"/>
    </row>
    <row r="816" spans="3:6">
      <c r="C816" s="1"/>
      <c r="D816" s="1"/>
      <c r="E816" s="1"/>
      <c r="F816" s="1"/>
    </row>
    <row r="817" spans="3:6">
      <c r="C817" s="1"/>
      <c r="D817" s="1"/>
      <c r="E817" s="1"/>
      <c r="F817" s="1"/>
    </row>
    <row r="818" spans="3:6">
      <c r="C818" s="1"/>
      <c r="D818" s="1"/>
      <c r="E818" s="1"/>
      <c r="F818" s="1"/>
    </row>
    <row r="819" spans="3:6">
      <c r="C819" s="1"/>
      <c r="D819" s="1"/>
      <c r="E819" s="1"/>
      <c r="F819" s="1"/>
    </row>
    <row r="820" spans="3:6">
      <c r="C820" s="1"/>
      <c r="D820" s="1"/>
      <c r="E820" s="1"/>
      <c r="F820" s="1"/>
    </row>
    <row r="821" spans="3:6">
      <c r="C821" s="1"/>
      <c r="D821" s="1"/>
      <c r="E821" s="1"/>
      <c r="F821" s="1"/>
    </row>
    <row r="822" spans="3:6">
      <c r="C822" s="1"/>
      <c r="D822" s="1"/>
      <c r="E822" s="1"/>
      <c r="F822" s="1"/>
    </row>
    <row r="823" spans="3:6">
      <c r="C823" s="1"/>
      <c r="D823" s="1"/>
      <c r="E823" s="1"/>
      <c r="F823" s="1"/>
    </row>
    <row r="824" spans="3:6">
      <c r="C824" s="1"/>
      <c r="D824" s="1"/>
      <c r="E824" s="1"/>
      <c r="F824" s="1"/>
    </row>
    <row r="825" spans="3:6">
      <c r="C825" s="1"/>
      <c r="D825" s="1"/>
      <c r="E825" s="1"/>
      <c r="F825" s="1"/>
    </row>
    <row r="826" spans="3:6">
      <c r="C826" s="1"/>
      <c r="D826" s="1"/>
      <c r="E826" s="1"/>
      <c r="F826" s="1"/>
    </row>
    <row r="827" spans="3:6">
      <c r="C827" s="1"/>
      <c r="D827" s="1"/>
      <c r="E827" s="1"/>
      <c r="F827" s="1"/>
    </row>
    <row r="828" spans="3:6">
      <c r="C828" s="1"/>
      <c r="D828" s="1"/>
      <c r="E828" s="1"/>
      <c r="F828" s="1"/>
    </row>
    <row r="829" spans="3:6">
      <c r="C829" s="1"/>
      <c r="D829" s="1"/>
      <c r="E829" s="1"/>
      <c r="F829" s="1"/>
    </row>
    <row r="830" spans="3:6">
      <c r="C830" s="1"/>
      <c r="D830" s="1"/>
      <c r="E830" s="1"/>
      <c r="F830" s="1"/>
    </row>
  </sheetData>
  <sheetProtection sheet="1" objects="1" scenarios="1"/>
  <mergeCells count="3">
    <mergeCell ref="B6:U6"/>
    <mergeCell ref="B7:U7"/>
    <mergeCell ref="B16:K16"/>
  </mergeCells>
  <phoneticPr fontId="3" type="noConversion"/>
  <conditionalFormatting sqref="B17:B110">
    <cfRule type="cellIs" dxfId="8" priority="2" operator="equal">
      <formula>"NR3"</formula>
    </cfRule>
  </conditionalFormatting>
  <conditionalFormatting sqref="B17:B110">
    <cfRule type="containsText" dxfId="7" priority="1" operator="containsText" text="הפרשה ">
      <formula>NOT(ISERROR(SEARCH("הפרשה ",B17)))</formula>
    </cfRule>
  </conditionalFormatting>
  <dataValidations count="6">
    <dataValidation allowBlank="1" showInputMessage="1" showErrorMessage="1" sqref="H2 B34 Q9 B36 B14 B16"/>
    <dataValidation type="list" allowBlank="1" showInputMessage="1" showErrorMessage="1" sqref="G556:G828">
      <formula1>#REF!</formula1>
    </dataValidation>
    <dataValidation type="list" allowBlank="1" showInputMessage="1" showErrorMessage="1" sqref="I12:I15 I17:I35 I37:I828">
      <formula1>#REF!</formula1>
    </dataValidation>
    <dataValidation type="list" allowBlank="1" showInputMessage="1" showErrorMessage="1" sqref="E12:E15 E17:E35 E37:E822">
      <formula1>#REF!</formula1>
    </dataValidation>
    <dataValidation type="list" allowBlank="1" showInputMessage="1" showErrorMessage="1" sqref="L12:L828">
      <formula1>#REF!</formula1>
    </dataValidation>
    <dataValidation type="list" allowBlank="1" showInputMessage="1" showErrorMessage="1" sqref="G12:G15 G17:G35 G37:G555">
      <formula1>#REF!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6">
    <tabColor indexed="44"/>
    <pageSetUpPr fitToPage="1"/>
  </sheetPr>
  <dimension ref="B1:O500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3.85546875" style="2" bestFit="1" customWidth="1"/>
    <col min="3" max="3" width="51.5703125" style="2" bestFit="1" customWidth="1"/>
    <col min="4" max="4" width="9.7109375" style="2" bestFit="1" customWidth="1"/>
    <col min="5" max="5" width="8" style="2" bestFit="1" customWidth="1"/>
    <col min="6" max="6" width="12" style="2" bestFit="1" customWidth="1"/>
    <col min="7" max="7" width="44.7109375" style="2" bestFit="1" customWidth="1"/>
    <col min="8" max="8" width="12.28515625" style="1" bestFit="1" customWidth="1"/>
    <col min="9" max="9" width="11.28515625" style="1" bestFit="1" customWidth="1"/>
    <col min="10" max="10" width="10.7109375" style="1" bestFit="1" customWidth="1"/>
    <col min="11" max="11" width="8.28515625" style="1" bestFit="1" customWidth="1"/>
    <col min="12" max="12" width="10.140625" style="1" bestFit="1" customWidth="1"/>
    <col min="13" max="13" width="9" style="1" bestFit="1" customWidth="1"/>
    <col min="14" max="14" width="9.7109375" style="1" customWidth="1"/>
    <col min="15" max="15" width="10.42578125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71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168</v>
      </c>
      <c r="F8" s="29" t="s">
        <v>96</v>
      </c>
      <c r="G8" s="29" t="s">
        <v>49</v>
      </c>
      <c r="H8" s="29" t="s">
        <v>82</v>
      </c>
      <c r="I8" s="12" t="s">
        <v>179</v>
      </c>
      <c r="J8" s="12" t="s">
        <v>178</v>
      </c>
      <c r="K8" s="29" t="s">
        <v>193</v>
      </c>
      <c r="L8" s="12" t="s">
        <v>46</v>
      </c>
      <c r="M8" s="12" t="s">
        <v>45</v>
      </c>
      <c r="N8" s="12" t="s">
        <v>127</v>
      </c>
      <c r="O8" s="13" t="s">
        <v>129</v>
      </c>
    </row>
    <row r="9" spans="2:15" s="3" customFormat="1" ht="24" customHeight="1">
      <c r="B9" s="14"/>
      <c r="C9" s="15"/>
      <c r="D9" s="15"/>
      <c r="E9" s="15"/>
      <c r="F9" s="15"/>
      <c r="G9" s="15"/>
      <c r="H9" s="15"/>
      <c r="I9" s="15" t="s">
        <v>186</v>
      </c>
      <c r="J9" s="15"/>
      <c r="K9" s="15" t="s">
        <v>182</v>
      </c>
      <c r="L9" s="15" t="s">
        <v>182</v>
      </c>
      <c r="M9" s="15" t="s">
        <v>19</v>
      </c>
      <c r="N9" s="15" t="s">
        <v>19</v>
      </c>
      <c r="O9" s="16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84" t="s">
        <v>27</v>
      </c>
      <c r="C11" s="86"/>
      <c r="D11" s="86"/>
      <c r="E11" s="86"/>
      <c r="F11" s="86"/>
      <c r="G11" s="86"/>
      <c r="H11" s="86"/>
      <c r="I11" s="87"/>
      <c r="J11" s="88"/>
      <c r="K11" s="87">
        <v>16.993165683000001</v>
      </c>
      <c r="L11" s="87">
        <f>L12+L131</f>
        <v>10864.695658179</v>
      </c>
      <c r="M11" s="86"/>
      <c r="N11" s="108">
        <f t="shared" ref="N11:N42" si="0">L11/$L$11</f>
        <v>1</v>
      </c>
      <c r="O11" s="108">
        <f>L11/'סכום נכסי הקרן'!$C$42</f>
        <v>0.45768305993198338</v>
      </c>
    </row>
    <row r="12" spans="2:15">
      <c r="B12" s="70" t="s">
        <v>173</v>
      </c>
      <c r="C12" s="71"/>
      <c r="D12" s="71"/>
      <c r="E12" s="71"/>
      <c r="F12" s="71"/>
      <c r="G12" s="71"/>
      <c r="H12" s="71"/>
      <c r="I12" s="79"/>
      <c r="J12" s="81"/>
      <c r="K12" s="79">
        <v>15.608960570000001</v>
      </c>
      <c r="L12" s="79">
        <f>L13+L44+L87</f>
        <v>6325.836803584999</v>
      </c>
      <c r="M12" s="71"/>
      <c r="N12" s="80">
        <f t="shared" si="0"/>
        <v>0.58223782815516567</v>
      </c>
      <c r="O12" s="80">
        <f>L12/'סכום נכסי הקרן'!$C$42</f>
        <v>0.26648039079820851</v>
      </c>
    </row>
    <row r="13" spans="2:15">
      <c r="B13" s="85" t="s">
        <v>219</v>
      </c>
      <c r="C13" s="71"/>
      <c r="D13" s="71"/>
      <c r="E13" s="71"/>
      <c r="F13" s="71"/>
      <c r="G13" s="71"/>
      <c r="H13" s="71"/>
      <c r="I13" s="79"/>
      <c r="J13" s="81"/>
      <c r="K13" s="79">
        <v>0.11758112599999999</v>
      </c>
      <c r="L13" s="79">
        <f>SUM(L14:L42)</f>
        <v>3869.3658316899991</v>
      </c>
      <c r="M13" s="71"/>
      <c r="N13" s="80">
        <f t="shared" si="0"/>
        <v>0.35614120757971901</v>
      </c>
      <c r="O13" s="80">
        <f>L13/'סכום נכסי הקרן'!$C$42</f>
        <v>0.16299979765295747</v>
      </c>
    </row>
    <row r="14" spans="2:15">
      <c r="B14" s="75" t="s">
        <v>220</v>
      </c>
      <c r="C14" s="69" t="s">
        <v>221</v>
      </c>
      <c r="D14" s="82" t="s">
        <v>99</v>
      </c>
      <c r="E14" s="82" t="s">
        <v>222</v>
      </c>
      <c r="F14" s="69" t="s">
        <v>223</v>
      </c>
      <c r="G14" s="82" t="s">
        <v>134</v>
      </c>
      <c r="H14" s="82" t="s">
        <v>111</v>
      </c>
      <c r="I14" s="76">
        <v>732.19471099999998</v>
      </c>
      <c r="J14" s="78">
        <v>22090</v>
      </c>
      <c r="K14" s="69"/>
      <c r="L14" s="76">
        <v>161.74181180799999</v>
      </c>
      <c r="M14" s="77">
        <v>1.4346711277776086E-5</v>
      </c>
      <c r="N14" s="77">
        <f t="shared" si="0"/>
        <v>1.4886916016486841E-2</v>
      </c>
      <c r="O14" s="77">
        <f>L14/'סכום נכסי הקרן'!$C$42</f>
        <v>6.8134892753761505E-3</v>
      </c>
    </row>
    <row r="15" spans="2:15">
      <c r="B15" s="75" t="s">
        <v>224</v>
      </c>
      <c r="C15" s="69" t="s">
        <v>225</v>
      </c>
      <c r="D15" s="82" t="s">
        <v>99</v>
      </c>
      <c r="E15" s="82" t="s">
        <v>222</v>
      </c>
      <c r="F15" s="69" t="s">
        <v>226</v>
      </c>
      <c r="G15" s="82" t="s">
        <v>227</v>
      </c>
      <c r="H15" s="82" t="s">
        <v>111</v>
      </c>
      <c r="I15" s="76">
        <v>20596.441727000001</v>
      </c>
      <c r="J15" s="78">
        <v>1026</v>
      </c>
      <c r="K15" s="69"/>
      <c r="L15" s="76">
        <v>211.319492115</v>
      </c>
      <c r="M15" s="77">
        <v>1.6084044573504258E-5</v>
      </c>
      <c r="N15" s="77">
        <f t="shared" si="0"/>
        <v>1.9450106911730894E-2</v>
      </c>
      <c r="O15" s="77">
        <f>L15/'סכום נכסי הקרן'!$C$42</f>
        <v>8.901984447365216E-3</v>
      </c>
    </row>
    <row r="16" spans="2:15">
      <c r="B16" s="75" t="s">
        <v>228</v>
      </c>
      <c r="C16" s="69" t="s">
        <v>229</v>
      </c>
      <c r="D16" s="82" t="s">
        <v>99</v>
      </c>
      <c r="E16" s="82" t="s">
        <v>222</v>
      </c>
      <c r="F16" s="69">
        <v>1760</v>
      </c>
      <c r="G16" s="82" t="s">
        <v>230</v>
      </c>
      <c r="H16" s="82" t="s">
        <v>111</v>
      </c>
      <c r="I16" s="76">
        <v>45.389352000000002</v>
      </c>
      <c r="J16" s="78">
        <v>42220</v>
      </c>
      <c r="K16" s="76">
        <v>0.11758112599999999</v>
      </c>
      <c r="L16" s="76">
        <v>19.28096575</v>
      </c>
      <c r="M16" s="77">
        <v>4.249451633626654E-7</v>
      </c>
      <c r="N16" s="77">
        <f t="shared" si="0"/>
        <v>1.7746438884816058E-3</v>
      </c>
      <c r="O16" s="77">
        <f>L16/'סכום נכסי הקרן'!$C$42</f>
        <v>8.1222444516985482E-4</v>
      </c>
    </row>
    <row r="17" spans="2:15">
      <c r="B17" s="75" t="s">
        <v>231</v>
      </c>
      <c r="C17" s="69" t="s">
        <v>232</v>
      </c>
      <c r="D17" s="82" t="s">
        <v>99</v>
      </c>
      <c r="E17" s="82" t="s">
        <v>222</v>
      </c>
      <c r="F17" s="69" t="s">
        <v>233</v>
      </c>
      <c r="G17" s="82" t="s">
        <v>234</v>
      </c>
      <c r="H17" s="82" t="s">
        <v>111</v>
      </c>
      <c r="I17" s="76">
        <v>1755.995461</v>
      </c>
      <c r="J17" s="78">
        <v>3713</v>
      </c>
      <c r="K17" s="69"/>
      <c r="L17" s="76">
        <v>65.200111462999999</v>
      </c>
      <c r="M17" s="77">
        <v>1.3770421503575665E-5</v>
      </c>
      <c r="N17" s="77">
        <f t="shared" si="0"/>
        <v>6.0010987435176804E-3</v>
      </c>
      <c r="O17" s="77">
        <f>L17/'סכום נכסי הקרן'!$C$42</f>
        <v>2.7466012358871531E-3</v>
      </c>
    </row>
    <row r="18" spans="2:15">
      <c r="B18" s="75" t="s">
        <v>235</v>
      </c>
      <c r="C18" s="69" t="s">
        <v>236</v>
      </c>
      <c r="D18" s="82" t="s">
        <v>99</v>
      </c>
      <c r="E18" s="82" t="s">
        <v>222</v>
      </c>
      <c r="F18" s="69" t="s">
        <v>237</v>
      </c>
      <c r="G18" s="82" t="s">
        <v>238</v>
      </c>
      <c r="H18" s="82" t="s">
        <v>111</v>
      </c>
      <c r="I18" s="76">
        <v>500.437523</v>
      </c>
      <c r="J18" s="78">
        <v>47400</v>
      </c>
      <c r="K18" s="69"/>
      <c r="L18" s="76">
        <v>237.20738586899998</v>
      </c>
      <c r="M18" s="77">
        <v>1.1322543702443056E-5</v>
      </c>
      <c r="N18" s="77">
        <f t="shared" si="0"/>
        <v>2.1832860609439071E-2</v>
      </c>
      <c r="O18" s="77">
        <f>L18/'סכום נכסי הקרן'!$C$42</f>
        <v>9.9925304507965419E-3</v>
      </c>
    </row>
    <row r="19" spans="2:15">
      <c r="B19" s="75" t="s">
        <v>239</v>
      </c>
      <c r="C19" s="69" t="s">
        <v>240</v>
      </c>
      <c r="D19" s="82" t="s">
        <v>99</v>
      </c>
      <c r="E19" s="82" t="s">
        <v>222</v>
      </c>
      <c r="F19" s="69" t="s">
        <v>241</v>
      </c>
      <c r="G19" s="82" t="s">
        <v>242</v>
      </c>
      <c r="H19" s="82" t="s">
        <v>111</v>
      </c>
      <c r="I19" s="76">
        <v>128.881664</v>
      </c>
      <c r="J19" s="78">
        <v>147300</v>
      </c>
      <c r="K19" s="69"/>
      <c r="L19" s="76">
        <v>189.842691374</v>
      </c>
      <c r="M19" s="77">
        <v>3.4305477173497287E-5</v>
      </c>
      <c r="N19" s="77">
        <f t="shared" si="0"/>
        <v>1.7473355660090249E-2</v>
      </c>
      <c r="O19" s="77">
        <f>L19/'סכום נכסי הקרן'!$C$42</f>
        <v>7.9972588857899467E-3</v>
      </c>
    </row>
    <row r="20" spans="2:15">
      <c r="B20" s="75" t="s">
        <v>243</v>
      </c>
      <c r="C20" s="69" t="s">
        <v>244</v>
      </c>
      <c r="D20" s="82" t="s">
        <v>99</v>
      </c>
      <c r="E20" s="82" t="s">
        <v>222</v>
      </c>
      <c r="F20" s="69" t="s">
        <v>245</v>
      </c>
      <c r="G20" s="82" t="s">
        <v>234</v>
      </c>
      <c r="H20" s="82" t="s">
        <v>111</v>
      </c>
      <c r="I20" s="76">
        <v>4232.2367199999999</v>
      </c>
      <c r="J20" s="78">
        <v>1569</v>
      </c>
      <c r="K20" s="69"/>
      <c r="L20" s="76">
        <v>66.403794129999994</v>
      </c>
      <c r="M20" s="77">
        <v>1.1093962181948952E-5</v>
      </c>
      <c r="N20" s="77">
        <f t="shared" si="0"/>
        <v>6.1118871820409317E-3</v>
      </c>
      <c r="O20" s="77">
        <f>L20/'סכום נכסי הקרן'!$C$42</f>
        <v>2.797307227435561E-3</v>
      </c>
    </row>
    <row r="21" spans="2:15">
      <c r="B21" s="75" t="s">
        <v>246</v>
      </c>
      <c r="C21" s="69" t="s">
        <v>247</v>
      </c>
      <c r="D21" s="82" t="s">
        <v>99</v>
      </c>
      <c r="E21" s="82" t="s">
        <v>222</v>
      </c>
      <c r="F21" s="69" t="s">
        <v>248</v>
      </c>
      <c r="G21" s="82" t="s">
        <v>106</v>
      </c>
      <c r="H21" s="82" t="s">
        <v>111</v>
      </c>
      <c r="I21" s="76">
        <v>414.06586600000003</v>
      </c>
      <c r="J21" s="78">
        <v>2644</v>
      </c>
      <c r="K21" s="69"/>
      <c r="L21" s="76">
        <v>10.947901488999999</v>
      </c>
      <c r="M21" s="77">
        <v>2.3381741198002553E-6</v>
      </c>
      <c r="N21" s="77">
        <f t="shared" si="0"/>
        <v>1.0076583673798872E-3</v>
      </c>
      <c r="O21" s="77">
        <f>L21/'סכום נכסי הקרן'!$C$42</f>
        <v>4.6118816494849341E-4</v>
      </c>
    </row>
    <row r="22" spans="2:15">
      <c r="B22" s="75" t="s">
        <v>249</v>
      </c>
      <c r="C22" s="69" t="s">
        <v>250</v>
      </c>
      <c r="D22" s="82" t="s">
        <v>99</v>
      </c>
      <c r="E22" s="82" t="s">
        <v>222</v>
      </c>
      <c r="F22" s="69" t="s">
        <v>251</v>
      </c>
      <c r="G22" s="82" t="s">
        <v>135</v>
      </c>
      <c r="H22" s="82" t="s">
        <v>111</v>
      </c>
      <c r="I22" s="76">
        <v>43348.387532000001</v>
      </c>
      <c r="J22" s="78">
        <v>314</v>
      </c>
      <c r="K22" s="69"/>
      <c r="L22" s="76">
        <v>136.11393685200002</v>
      </c>
      <c r="M22" s="77">
        <v>1.5674782444630442E-5</v>
      </c>
      <c r="N22" s="77">
        <f t="shared" si="0"/>
        <v>1.2528094769919555E-2</v>
      </c>
      <c r="O22" s="77">
        <f>L22/'סכום נכסי הקרן'!$C$42</f>
        <v>5.7338967494146593E-3</v>
      </c>
    </row>
    <row r="23" spans="2:15">
      <c r="B23" s="75" t="s">
        <v>252</v>
      </c>
      <c r="C23" s="69" t="s">
        <v>253</v>
      </c>
      <c r="D23" s="82" t="s">
        <v>99</v>
      </c>
      <c r="E23" s="82" t="s">
        <v>222</v>
      </c>
      <c r="F23" s="69" t="s">
        <v>254</v>
      </c>
      <c r="G23" s="82" t="s">
        <v>255</v>
      </c>
      <c r="H23" s="82" t="s">
        <v>111</v>
      </c>
      <c r="I23" s="76">
        <v>1055.798507</v>
      </c>
      <c r="J23" s="78">
        <v>7310</v>
      </c>
      <c r="K23" s="69"/>
      <c r="L23" s="76">
        <v>77.178870892999996</v>
      </c>
      <c r="M23" s="77">
        <v>1.0523254122095436E-5</v>
      </c>
      <c r="N23" s="77">
        <f t="shared" si="0"/>
        <v>7.1036385483011057E-3</v>
      </c>
      <c r="O23" s="77">
        <f>L23/'סכום נכסי הקרן'!$C$42</f>
        <v>3.2512150274372426E-3</v>
      </c>
    </row>
    <row r="24" spans="2:15">
      <c r="B24" s="75" t="s">
        <v>256</v>
      </c>
      <c r="C24" s="69" t="s">
        <v>257</v>
      </c>
      <c r="D24" s="82" t="s">
        <v>99</v>
      </c>
      <c r="E24" s="82" t="s">
        <v>222</v>
      </c>
      <c r="F24" s="69" t="s">
        <v>258</v>
      </c>
      <c r="G24" s="82" t="s">
        <v>259</v>
      </c>
      <c r="H24" s="82" t="s">
        <v>111</v>
      </c>
      <c r="I24" s="76">
        <v>42604.845113000003</v>
      </c>
      <c r="J24" s="78">
        <v>63.9</v>
      </c>
      <c r="K24" s="69"/>
      <c r="L24" s="76">
        <v>27.224496027000001</v>
      </c>
      <c r="M24" s="77">
        <v>1.32902861442356E-5</v>
      </c>
      <c r="N24" s="77">
        <f t="shared" si="0"/>
        <v>2.5057762208465784E-3</v>
      </c>
      <c r="O24" s="77">
        <f>L24/'סכום נכסי הקרן'!$C$42</f>
        <v>1.1468513282618634E-3</v>
      </c>
    </row>
    <row r="25" spans="2:15">
      <c r="B25" s="75" t="s">
        <v>260</v>
      </c>
      <c r="C25" s="69" t="s">
        <v>261</v>
      </c>
      <c r="D25" s="82" t="s">
        <v>99</v>
      </c>
      <c r="E25" s="82" t="s">
        <v>222</v>
      </c>
      <c r="F25" s="69" t="s">
        <v>262</v>
      </c>
      <c r="G25" s="82" t="s">
        <v>255</v>
      </c>
      <c r="H25" s="82" t="s">
        <v>111</v>
      </c>
      <c r="I25" s="76">
        <v>15869.542412000001</v>
      </c>
      <c r="J25" s="78">
        <v>1050</v>
      </c>
      <c r="K25" s="69"/>
      <c r="L25" s="76">
        <v>166.63019532999999</v>
      </c>
      <c r="M25" s="77">
        <v>1.3633428470060145E-5</v>
      </c>
      <c r="N25" s="77">
        <f t="shared" si="0"/>
        <v>1.5336848870180723E-2</v>
      </c>
      <c r="O25" s="77">
        <f>L25/'סכום נכסי הקרן'!$C$42</f>
        <v>7.0194159206186952E-3</v>
      </c>
    </row>
    <row r="26" spans="2:15">
      <c r="B26" s="75" t="s">
        <v>263</v>
      </c>
      <c r="C26" s="69" t="s">
        <v>264</v>
      </c>
      <c r="D26" s="82" t="s">
        <v>99</v>
      </c>
      <c r="E26" s="82" t="s">
        <v>222</v>
      </c>
      <c r="F26" s="69" t="s">
        <v>265</v>
      </c>
      <c r="G26" s="82" t="s">
        <v>106</v>
      </c>
      <c r="H26" s="82" t="s">
        <v>111</v>
      </c>
      <c r="I26" s="76">
        <v>22215.012359</v>
      </c>
      <c r="J26" s="78">
        <v>252</v>
      </c>
      <c r="K26" s="69"/>
      <c r="L26" s="76">
        <v>55.981831150000005</v>
      </c>
      <c r="M26" s="77">
        <v>1.8925485027005852E-5</v>
      </c>
      <c r="N26" s="77">
        <f t="shared" si="0"/>
        <v>5.1526368442595619E-3</v>
      </c>
      <c r="O26" s="77">
        <f>L26/'סכום נכסי הקרן'!$C$42</f>
        <v>2.3582745975989946E-3</v>
      </c>
    </row>
    <row r="27" spans="2:15">
      <c r="B27" s="75" t="s">
        <v>266</v>
      </c>
      <c r="C27" s="69" t="s">
        <v>267</v>
      </c>
      <c r="D27" s="82" t="s">
        <v>99</v>
      </c>
      <c r="E27" s="82" t="s">
        <v>222</v>
      </c>
      <c r="F27" s="69" t="s">
        <v>268</v>
      </c>
      <c r="G27" s="82" t="s">
        <v>269</v>
      </c>
      <c r="H27" s="82" t="s">
        <v>111</v>
      </c>
      <c r="I27" s="76">
        <v>3700.3218800000004</v>
      </c>
      <c r="J27" s="78">
        <v>1280</v>
      </c>
      <c r="K27" s="69"/>
      <c r="L27" s="76">
        <v>47.364120061000001</v>
      </c>
      <c r="M27" s="77">
        <v>1.4445734483801385E-5</v>
      </c>
      <c r="N27" s="77">
        <f t="shared" si="0"/>
        <v>4.3594520777343673E-3</v>
      </c>
      <c r="O27" s="77">
        <f>L27/'סכום נכסי הקרן'!$C$42</f>
        <v>1.9952473665643079E-3</v>
      </c>
    </row>
    <row r="28" spans="2:15">
      <c r="B28" s="75" t="s">
        <v>270</v>
      </c>
      <c r="C28" s="69" t="s">
        <v>271</v>
      </c>
      <c r="D28" s="82" t="s">
        <v>99</v>
      </c>
      <c r="E28" s="82" t="s">
        <v>222</v>
      </c>
      <c r="F28" s="69" t="s">
        <v>272</v>
      </c>
      <c r="G28" s="82" t="s">
        <v>269</v>
      </c>
      <c r="H28" s="82" t="s">
        <v>111</v>
      </c>
      <c r="I28" s="76">
        <v>2789.7112900000002</v>
      </c>
      <c r="J28" s="78">
        <v>1870</v>
      </c>
      <c r="K28" s="69"/>
      <c r="L28" s="76">
        <v>52.167601118999997</v>
      </c>
      <c r="M28" s="77">
        <v>1.301300147846261E-5</v>
      </c>
      <c r="N28" s="77">
        <f t="shared" si="0"/>
        <v>4.8015704038362047E-3</v>
      </c>
      <c r="O28" s="77">
        <f>L28/'סכום נכסי הקרן'!$C$42</f>
        <v>2.1975974349066033E-3</v>
      </c>
    </row>
    <row r="29" spans="2:15">
      <c r="B29" s="75" t="s">
        <v>273</v>
      </c>
      <c r="C29" s="69" t="s">
        <v>274</v>
      </c>
      <c r="D29" s="82" t="s">
        <v>99</v>
      </c>
      <c r="E29" s="82" t="s">
        <v>222</v>
      </c>
      <c r="F29" s="69" t="s">
        <v>275</v>
      </c>
      <c r="G29" s="82" t="s">
        <v>276</v>
      </c>
      <c r="H29" s="82" t="s">
        <v>111</v>
      </c>
      <c r="I29" s="76">
        <v>885.29101300000013</v>
      </c>
      <c r="J29" s="78">
        <v>6606</v>
      </c>
      <c r="K29" s="69"/>
      <c r="L29" s="76">
        <v>58.482324315999996</v>
      </c>
      <c r="M29" s="77">
        <v>8.285756246393957E-6</v>
      </c>
      <c r="N29" s="77">
        <f t="shared" si="0"/>
        <v>5.3827853219224038E-3</v>
      </c>
      <c r="O29" s="77">
        <f>L29/'סכום נכסי הקרן'!$C$42</f>
        <v>2.4636096570944122E-3</v>
      </c>
    </row>
    <row r="30" spans="2:15">
      <c r="B30" s="75" t="s">
        <v>277</v>
      </c>
      <c r="C30" s="69" t="s">
        <v>278</v>
      </c>
      <c r="D30" s="82" t="s">
        <v>99</v>
      </c>
      <c r="E30" s="82" t="s">
        <v>222</v>
      </c>
      <c r="F30" s="69" t="s">
        <v>279</v>
      </c>
      <c r="G30" s="82" t="s">
        <v>280</v>
      </c>
      <c r="H30" s="82" t="s">
        <v>111</v>
      </c>
      <c r="I30" s="76">
        <v>1565.604603</v>
      </c>
      <c r="J30" s="78">
        <v>4166</v>
      </c>
      <c r="K30" s="69"/>
      <c r="L30" s="76">
        <v>65.223087777000003</v>
      </c>
      <c r="M30" s="77">
        <v>1.4290910035711588E-6</v>
      </c>
      <c r="N30" s="77">
        <f t="shared" si="0"/>
        <v>6.0032135118207128E-3</v>
      </c>
      <c r="O30" s="77">
        <f>L30/'סכום נכסי הקרן'!$C$42</f>
        <v>2.7475691295151317E-3</v>
      </c>
    </row>
    <row r="31" spans="2:15">
      <c r="B31" s="75" t="s">
        <v>281</v>
      </c>
      <c r="C31" s="69" t="s">
        <v>282</v>
      </c>
      <c r="D31" s="82" t="s">
        <v>99</v>
      </c>
      <c r="E31" s="82" t="s">
        <v>222</v>
      </c>
      <c r="F31" s="69" t="s">
        <v>283</v>
      </c>
      <c r="G31" s="82" t="s">
        <v>255</v>
      </c>
      <c r="H31" s="82" t="s">
        <v>111</v>
      </c>
      <c r="I31" s="76">
        <v>22929.714622999996</v>
      </c>
      <c r="J31" s="78">
        <v>1731</v>
      </c>
      <c r="K31" s="69"/>
      <c r="L31" s="76">
        <v>396.9133601260001</v>
      </c>
      <c r="M31" s="77">
        <v>1.5782075611955393E-5</v>
      </c>
      <c r="N31" s="77">
        <f t="shared" si="0"/>
        <v>3.653239562464887E-2</v>
      </c>
      <c r="O31" s="77">
        <f>L31/'סכום נכסי הקרן'!$C$42</f>
        <v>1.67202586161351E-2</v>
      </c>
    </row>
    <row r="32" spans="2:15">
      <c r="B32" s="75" t="s">
        <v>284</v>
      </c>
      <c r="C32" s="69" t="s">
        <v>285</v>
      </c>
      <c r="D32" s="82" t="s">
        <v>99</v>
      </c>
      <c r="E32" s="82" t="s">
        <v>222</v>
      </c>
      <c r="F32" s="69" t="s">
        <v>286</v>
      </c>
      <c r="G32" s="82" t="s">
        <v>234</v>
      </c>
      <c r="H32" s="82" t="s">
        <v>111</v>
      </c>
      <c r="I32" s="76">
        <v>10558.633943999999</v>
      </c>
      <c r="J32" s="78">
        <v>624</v>
      </c>
      <c r="K32" s="69"/>
      <c r="L32" s="76">
        <v>65.885875810000002</v>
      </c>
      <c r="M32" s="77">
        <v>1.298835722854447E-5</v>
      </c>
      <c r="N32" s="77">
        <f t="shared" si="0"/>
        <v>6.0642173405382749E-3</v>
      </c>
      <c r="O32" s="77">
        <f>L32/'סכום נכסי הקרן'!$C$42</f>
        <v>2.7754895485101526E-3</v>
      </c>
    </row>
    <row r="33" spans="2:15">
      <c r="B33" s="75" t="s">
        <v>287</v>
      </c>
      <c r="C33" s="69" t="s">
        <v>288</v>
      </c>
      <c r="D33" s="82" t="s">
        <v>99</v>
      </c>
      <c r="E33" s="82" t="s">
        <v>222</v>
      </c>
      <c r="F33" s="69" t="s">
        <v>289</v>
      </c>
      <c r="G33" s="82" t="s">
        <v>255</v>
      </c>
      <c r="H33" s="82" t="s">
        <v>111</v>
      </c>
      <c r="I33" s="76">
        <v>3726.8693469999998</v>
      </c>
      <c r="J33" s="78">
        <v>6462</v>
      </c>
      <c r="K33" s="69"/>
      <c r="L33" s="76">
        <v>240.83029722800001</v>
      </c>
      <c r="M33" s="77">
        <v>1.5853905377266175E-5</v>
      </c>
      <c r="N33" s="77">
        <f t="shared" si="0"/>
        <v>2.2166317843123538E-2</v>
      </c>
      <c r="O33" s="77">
        <f>L33/'סכום נכסי הקרן'!$C$42</f>
        <v>1.0145148177865704E-2</v>
      </c>
    </row>
    <row r="34" spans="2:15">
      <c r="B34" s="75" t="s">
        <v>290</v>
      </c>
      <c r="C34" s="69" t="s">
        <v>291</v>
      </c>
      <c r="D34" s="82" t="s">
        <v>99</v>
      </c>
      <c r="E34" s="82" t="s">
        <v>222</v>
      </c>
      <c r="F34" s="69" t="s">
        <v>292</v>
      </c>
      <c r="G34" s="82" t="s">
        <v>234</v>
      </c>
      <c r="H34" s="82" t="s">
        <v>111</v>
      </c>
      <c r="I34" s="76">
        <v>900.74168599999985</v>
      </c>
      <c r="J34" s="78">
        <v>12950</v>
      </c>
      <c r="K34" s="69"/>
      <c r="L34" s="76">
        <v>116.64604827700001</v>
      </c>
      <c r="M34" s="77">
        <v>1.8987559560777169E-5</v>
      </c>
      <c r="N34" s="77">
        <f t="shared" si="0"/>
        <v>1.0736246273883268E-2</v>
      </c>
      <c r="O34" s="77">
        <f>L34/'סכום נכסי הקרן'!$C$42</f>
        <v>4.9137980468142491E-3</v>
      </c>
    </row>
    <row r="35" spans="2:15">
      <c r="B35" s="75" t="s">
        <v>293</v>
      </c>
      <c r="C35" s="69" t="s">
        <v>294</v>
      </c>
      <c r="D35" s="82" t="s">
        <v>99</v>
      </c>
      <c r="E35" s="82" t="s">
        <v>222</v>
      </c>
      <c r="F35" s="69" t="s">
        <v>295</v>
      </c>
      <c r="G35" s="82" t="s">
        <v>136</v>
      </c>
      <c r="H35" s="82" t="s">
        <v>111</v>
      </c>
      <c r="I35" s="76">
        <v>178.613001</v>
      </c>
      <c r="J35" s="78">
        <v>64490</v>
      </c>
      <c r="K35" s="69"/>
      <c r="L35" s="76">
        <v>115.18752447999999</v>
      </c>
      <c r="M35" s="77">
        <v>2.8624694444413726E-6</v>
      </c>
      <c r="N35" s="77">
        <f t="shared" si="0"/>
        <v>1.0602001943173274E-2</v>
      </c>
      <c r="O35" s="77">
        <f>L35/'סכום נכסי הקרן'!$C$42</f>
        <v>4.8523566907563778E-3</v>
      </c>
    </row>
    <row r="36" spans="2:15">
      <c r="B36" s="75" t="s">
        <v>296</v>
      </c>
      <c r="C36" s="69" t="s">
        <v>297</v>
      </c>
      <c r="D36" s="82" t="s">
        <v>99</v>
      </c>
      <c r="E36" s="82" t="s">
        <v>222</v>
      </c>
      <c r="F36" s="69" t="s">
        <v>298</v>
      </c>
      <c r="G36" s="82" t="s">
        <v>255</v>
      </c>
      <c r="H36" s="82" t="s">
        <v>111</v>
      </c>
      <c r="I36" s="76">
        <v>21111.463115999995</v>
      </c>
      <c r="J36" s="78">
        <v>2058</v>
      </c>
      <c r="K36" s="69"/>
      <c r="L36" s="76">
        <v>434.473910918</v>
      </c>
      <c r="M36" s="77">
        <v>1.5803198663573515E-5</v>
      </c>
      <c r="N36" s="77">
        <f t="shared" si="0"/>
        <v>3.9989515085121205E-2</v>
      </c>
      <c r="O36" s="77">
        <f>L36/'סכום נכסי הקרן'!$C$42</f>
        <v>1.8302523629354483E-2</v>
      </c>
    </row>
    <row r="37" spans="2:15">
      <c r="B37" s="75" t="s">
        <v>299</v>
      </c>
      <c r="C37" s="69" t="s">
        <v>300</v>
      </c>
      <c r="D37" s="82" t="s">
        <v>99</v>
      </c>
      <c r="E37" s="82" t="s">
        <v>222</v>
      </c>
      <c r="F37" s="69" t="s">
        <v>301</v>
      </c>
      <c r="G37" s="82" t="s">
        <v>280</v>
      </c>
      <c r="H37" s="82" t="s">
        <v>111</v>
      </c>
      <c r="I37" s="76">
        <v>556.46005600000001</v>
      </c>
      <c r="J37" s="78">
        <v>19000</v>
      </c>
      <c r="K37" s="69"/>
      <c r="L37" s="76">
        <v>105.72741065400001</v>
      </c>
      <c r="M37" s="77">
        <v>4.0878785817171112E-6</v>
      </c>
      <c r="N37" s="77">
        <f t="shared" si="0"/>
        <v>9.7312813888539868E-3</v>
      </c>
      <c r="O37" s="77">
        <f>L37/'סכום נכסי הקרן'!$C$42</f>
        <v>4.453842643109854E-3</v>
      </c>
    </row>
    <row r="38" spans="2:15">
      <c r="B38" s="75" t="s">
        <v>302</v>
      </c>
      <c r="C38" s="69" t="s">
        <v>303</v>
      </c>
      <c r="D38" s="82" t="s">
        <v>99</v>
      </c>
      <c r="E38" s="82" t="s">
        <v>222</v>
      </c>
      <c r="F38" s="69" t="s">
        <v>304</v>
      </c>
      <c r="G38" s="82" t="s">
        <v>234</v>
      </c>
      <c r="H38" s="82" t="s">
        <v>111</v>
      </c>
      <c r="I38" s="76">
        <v>1669.9028590000003</v>
      </c>
      <c r="J38" s="78">
        <v>15670</v>
      </c>
      <c r="K38" s="69"/>
      <c r="L38" s="76">
        <v>261.67377801499998</v>
      </c>
      <c r="M38" s="77">
        <v>1.3769809963919351E-5</v>
      </c>
      <c r="N38" s="77">
        <f t="shared" si="0"/>
        <v>2.4084777544413828E-2</v>
      </c>
      <c r="O38" s="77">
        <f>L38/'סכום נכסי הקרן'!$C$42</f>
        <v>1.1023194684308442E-2</v>
      </c>
    </row>
    <row r="39" spans="2:15">
      <c r="B39" s="75" t="s">
        <v>305</v>
      </c>
      <c r="C39" s="69" t="s">
        <v>306</v>
      </c>
      <c r="D39" s="82" t="s">
        <v>99</v>
      </c>
      <c r="E39" s="82" t="s">
        <v>222</v>
      </c>
      <c r="F39" s="69" t="s">
        <v>307</v>
      </c>
      <c r="G39" s="82" t="s">
        <v>107</v>
      </c>
      <c r="H39" s="82" t="s">
        <v>111</v>
      </c>
      <c r="I39" s="76">
        <v>5812.9891799999996</v>
      </c>
      <c r="J39" s="78">
        <v>2259</v>
      </c>
      <c r="K39" s="69"/>
      <c r="L39" s="76">
        <v>131.31542557699998</v>
      </c>
      <c r="M39" s="77">
        <v>2.4400336499442043E-5</v>
      </c>
      <c r="N39" s="77">
        <f t="shared" si="0"/>
        <v>1.2086433868779844E-2</v>
      </c>
      <c r="O39" s="77">
        <f>L39/'סכום נכסי הקרן'!$C$42</f>
        <v>5.5317560367287195E-3</v>
      </c>
    </row>
    <row r="40" spans="2:15">
      <c r="B40" s="75" t="s">
        <v>308</v>
      </c>
      <c r="C40" s="69" t="s">
        <v>309</v>
      </c>
      <c r="D40" s="82" t="s">
        <v>99</v>
      </c>
      <c r="E40" s="82" t="s">
        <v>222</v>
      </c>
      <c r="F40" s="69" t="s">
        <v>310</v>
      </c>
      <c r="G40" s="82" t="s">
        <v>230</v>
      </c>
      <c r="H40" s="82" t="s">
        <v>111</v>
      </c>
      <c r="I40" s="76">
        <v>1921.0225170000003</v>
      </c>
      <c r="J40" s="78">
        <v>9593</v>
      </c>
      <c r="K40" s="69"/>
      <c r="L40" s="76">
        <v>184.28369008000001</v>
      </c>
      <c r="M40" s="77">
        <v>1.6574343081325631E-5</v>
      </c>
      <c r="N40" s="77">
        <f t="shared" si="0"/>
        <v>1.6961698318836045E-2</v>
      </c>
      <c r="O40" s="77">
        <f>L40/'סכום נכסי הקרן'!$C$42</f>
        <v>7.7630819882080595E-3</v>
      </c>
    </row>
    <row r="41" spans="2:15">
      <c r="B41" s="75" t="s">
        <v>311</v>
      </c>
      <c r="C41" s="69" t="s">
        <v>312</v>
      </c>
      <c r="D41" s="82" t="s">
        <v>99</v>
      </c>
      <c r="E41" s="82" t="s">
        <v>222</v>
      </c>
      <c r="F41" s="69" t="s">
        <v>313</v>
      </c>
      <c r="G41" s="82" t="s">
        <v>314</v>
      </c>
      <c r="H41" s="82" t="s">
        <v>111</v>
      </c>
      <c r="I41" s="76">
        <v>1686.313001</v>
      </c>
      <c r="J41" s="78">
        <v>1230</v>
      </c>
      <c r="K41" s="69"/>
      <c r="L41" s="76">
        <v>20.741649908999999</v>
      </c>
      <c r="M41" s="77">
        <v>4.1504018958745953E-6</v>
      </c>
      <c r="N41" s="77">
        <f t="shared" si="0"/>
        <v>1.9090870615768769E-3</v>
      </c>
      <c r="O41" s="77">
        <f>L41/'סכום נכסי הקרן'!$C$42</f>
        <v>8.7375680801906382E-4</v>
      </c>
    </row>
    <row r="42" spans="2:15">
      <c r="B42" s="75" t="s">
        <v>315</v>
      </c>
      <c r="C42" s="69" t="s">
        <v>316</v>
      </c>
      <c r="D42" s="82" t="s">
        <v>99</v>
      </c>
      <c r="E42" s="82" t="s">
        <v>222</v>
      </c>
      <c r="F42" s="69" t="s">
        <v>317</v>
      </c>
      <c r="G42" s="82" t="s">
        <v>318</v>
      </c>
      <c r="H42" s="82" t="s">
        <v>111</v>
      </c>
      <c r="I42" s="76">
        <v>7014.5760630000013</v>
      </c>
      <c r="J42" s="78">
        <v>2101</v>
      </c>
      <c r="K42" s="69"/>
      <c r="L42" s="76">
        <v>147.376243093</v>
      </c>
      <c r="M42" s="77">
        <v>1.9688678627040374E-5</v>
      </c>
      <c r="N42" s="77">
        <f t="shared" si="0"/>
        <v>1.3564691338781716E-2</v>
      </c>
      <c r="O42" s="77">
        <f>L42/'סכום נכסי הקרן'!$C$42</f>
        <v>6.2083294389664884E-3</v>
      </c>
    </row>
    <row r="43" spans="2:15">
      <c r="B43" s="72"/>
      <c r="C43" s="69"/>
      <c r="D43" s="69"/>
      <c r="E43" s="69"/>
      <c r="F43" s="69"/>
      <c r="G43" s="69"/>
      <c r="H43" s="69"/>
      <c r="I43" s="76"/>
      <c r="J43" s="78"/>
      <c r="K43" s="69"/>
      <c r="L43" s="69"/>
      <c r="M43" s="69"/>
      <c r="N43" s="77"/>
      <c r="O43" s="69"/>
    </row>
    <row r="44" spans="2:15">
      <c r="B44" s="85" t="s">
        <v>319</v>
      </c>
      <c r="C44" s="71"/>
      <c r="D44" s="71"/>
      <c r="E44" s="71"/>
      <c r="F44" s="71"/>
      <c r="G44" s="71"/>
      <c r="H44" s="71"/>
      <c r="I44" s="79"/>
      <c r="J44" s="81"/>
      <c r="K44" s="79">
        <v>15.491379443999998</v>
      </c>
      <c r="L44" s="79">
        <f>SUM(L45:L85)</f>
        <v>2056.2684995270001</v>
      </c>
      <c r="M44" s="71"/>
      <c r="N44" s="80">
        <f t="shared" ref="N44:N85" si="1">L44/$L$11</f>
        <v>0.18926149099989104</v>
      </c>
      <c r="O44" s="80">
        <f>L44/'סכום נכסי הקרן'!$C$42</f>
        <v>8.6621778328119667E-2</v>
      </c>
    </row>
    <row r="45" spans="2:15">
      <c r="B45" s="75" t="s">
        <v>320</v>
      </c>
      <c r="C45" s="69" t="s">
        <v>321</v>
      </c>
      <c r="D45" s="82" t="s">
        <v>99</v>
      </c>
      <c r="E45" s="82" t="s">
        <v>222</v>
      </c>
      <c r="F45" s="69" t="s">
        <v>322</v>
      </c>
      <c r="G45" s="82" t="s">
        <v>259</v>
      </c>
      <c r="H45" s="82" t="s">
        <v>111</v>
      </c>
      <c r="I45" s="76">
        <v>4269.5299500000001</v>
      </c>
      <c r="J45" s="78">
        <v>2818</v>
      </c>
      <c r="K45" s="69"/>
      <c r="L45" s="76">
        <v>120.315354004</v>
      </c>
      <c r="M45" s="77">
        <v>2.9781966562944027E-5</v>
      </c>
      <c r="N45" s="77">
        <f t="shared" si="1"/>
        <v>1.107397370246869E-2</v>
      </c>
      <c r="O45" s="77">
        <f>L45/'סכום נכסי הקרן'!$C$42</f>
        <v>5.0683701697521854E-3</v>
      </c>
    </row>
    <row r="46" spans="2:15">
      <c r="B46" s="75" t="s">
        <v>323</v>
      </c>
      <c r="C46" s="69" t="s">
        <v>324</v>
      </c>
      <c r="D46" s="82" t="s">
        <v>99</v>
      </c>
      <c r="E46" s="82" t="s">
        <v>222</v>
      </c>
      <c r="F46" s="69" t="s">
        <v>325</v>
      </c>
      <c r="G46" s="82" t="s">
        <v>314</v>
      </c>
      <c r="H46" s="82" t="s">
        <v>111</v>
      </c>
      <c r="I46" s="76">
        <v>3593.1418789999998</v>
      </c>
      <c r="J46" s="78">
        <v>626</v>
      </c>
      <c r="K46" s="69"/>
      <c r="L46" s="76">
        <v>22.493068164</v>
      </c>
      <c r="M46" s="77">
        <v>1.7050091599222013E-5</v>
      </c>
      <c r="N46" s="77">
        <f t="shared" si="1"/>
        <v>2.0702897597566021E-3</v>
      </c>
      <c r="O46" s="77">
        <f>L46/'סכום נכסי הקרן'!$C$42</f>
        <v>9.4753655219125248E-4</v>
      </c>
    </row>
    <row r="47" spans="2:15">
      <c r="B47" s="75" t="s">
        <v>326</v>
      </c>
      <c r="C47" s="69" t="s">
        <v>327</v>
      </c>
      <c r="D47" s="82" t="s">
        <v>99</v>
      </c>
      <c r="E47" s="82" t="s">
        <v>222</v>
      </c>
      <c r="F47" s="69" t="s">
        <v>328</v>
      </c>
      <c r="G47" s="82" t="s">
        <v>269</v>
      </c>
      <c r="H47" s="82" t="s">
        <v>111</v>
      </c>
      <c r="I47" s="76">
        <v>228.522717</v>
      </c>
      <c r="J47" s="78">
        <v>8049</v>
      </c>
      <c r="K47" s="69"/>
      <c r="L47" s="76">
        <v>18.393793477999999</v>
      </c>
      <c r="M47" s="77">
        <v>1.5572338793422488E-5</v>
      </c>
      <c r="N47" s="77">
        <f t="shared" si="1"/>
        <v>1.6929874574216034E-3</v>
      </c>
      <c r="O47" s="77">
        <f>L47/'סכום נכסי הקרן'!$C$42</f>
        <v>7.7485167993918786E-4</v>
      </c>
    </row>
    <row r="48" spans="2:15">
      <c r="B48" s="75" t="s">
        <v>329</v>
      </c>
      <c r="C48" s="69" t="s">
        <v>330</v>
      </c>
      <c r="D48" s="82" t="s">
        <v>99</v>
      </c>
      <c r="E48" s="82" t="s">
        <v>222</v>
      </c>
      <c r="F48" s="69" t="s">
        <v>331</v>
      </c>
      <c r="G48" s="82" t="s">
        <v>318</v>
      </c>
      <c r="H48" s="82" t="s">
        <v>111</v>
      </c>
      <c r="I48" s="76">
        <v>3829.3641120000002</v>
      </c>
      <c r="J48" s="78">
        <v>1135</v>
      </c>
      <c r="K48" s="69"/>
      <c r="L48" s="76">
        <v>43.463282673999998</v>
      </c>
      <c r="M48" s="77">
        <v>3.5191554829919369E-5</v>
      </c>
      <c r="N48" s="77">
        <f t="shared" si="1"/>
        <v>4.0004141893547297E-3</v>
      </c>
      <c r="O48" s="77">
        <f>L48/'סכום נכסי הקרן'!$C$42</f>
        <v>1.8309218071791977E-3</v>
      </c>
    </row>
    <row r="49" spans="2:15">
      <c r="B49" s="75" t="s">
        <v>332</v>
      </c>
      <c r="C49" s="69" t="s">
        <v>333</v>
      </c>
      <c r="D49" s="82" t="s">
        <v>99</v>
      </c>
      <c r="E49" s="82" t="s">
        <v>222</v>
      </c>
      <c r="F49" s="69" t="s">
        <v>334</v>
      </c>
      <c r="G49" s="82" t="s">
        <v>136</v>
      </c>
      <c r="H49" s="82" t="s">
        <v>111</v>
      </c>
      <c r="I49" s="76">
        <v>48.972881999999998</v>
      </c>
      <c r="J49" s="78">
        <v>3652</v>
      </c>
      <c r="K49" s="69"/>
      <c r="L49" s="76">
        <v>1.7884896570000002</v>
      </c>
      <c r="M49" s="77">
        <v>1.4186514838273398E-6</v>
      </c>
      <c r="N49" s="77">
        <f t="shared" si="1"/>
        <v>1.6461479578156574E-4</v>
      </c>
      <c r="O49" s="77">
        <f>L49/'סכום נכסי הקרן'!$C$42</f>
        <v>7.5341403443385561E-5</v>
      </c>
    </row>
    <row r="50" spans="2:15">
      <c r="B50" s="75" t="s">
        <v>335</v>
      </c>
      <c r="C50" s="69" t="s">
        <v>336</v>
      </c>
      <c r="D50" s="82" t="s">
        <v>99</v>
      </c>
      <c r="E50" s="82" t="s">
        <v>222</v>
      </c>
      <c r="F50" s="69" t="s">
        <v>337</v>
      </c>
      <c r="G50" s="82" t="s">
        <v>134</v>
      </c>
      <c r="H50" s="82" t="s">
        <v>111</v>
      </c>
      <c r="I50" s="76">
        <v>25816.565861999999</v>
      </c>
      <c r="J50" s="78">
        <v>525</v>
      </c>
      <c r="K50" s="69"/>
      <c r="L50" s="76">
        <v>135.536970776</v>
      </c>
      <c r="M50" s="77">
        <v>3.3398383152904194E-5</v>
      </c>
      <c r="N50" s="77">
        <f t="shared" si="1"/>
        <v>1.2474990100064797E-2</v>
      </c>
      <c r="O50" s="77">
        <f>L50/'סכום נכסי הקרן'!$C$42</f>
        <v>5.7095916416188561E-3</v>
      </c>
    </row>
    <row r="51" spans="2:15">
      <c r="B51" s="75" t="s">
        <v>338</v>
      </c>
      <c r="C51" s="69" t="s">
        <v>339</v>
      </c>
      <c r="D51" s="82" t="s">
        <v>99</v>
      </c>
      <c r="E51" s="82" t="s">
        <v>222</v>
      </c>
      <c r="F51" s="69" t="s">
        <v>340</v>
      </c>
      <c r="G51" s="82" t="s">
        <v>134</v>
      </c>
      <c r="H51" s="82" t="s">
        <v>111</v>
      </c>
      <c r="I51" s="76">
        <v>11637.213064</v>
      </c>
      <c r="J51" s="78">
        <v>1294</v>
      </c>
      <c r="K51" s="69"/>
      <c r="L51" s="76">
        <v>150.585537047</v>
      </c>
      <c r="M51" s="77">
        <v>2.4592337980118831E-5</v>
      </c>
      <c r="N51" s="77">
        <f t="shared" si="1"/>
        <v>1.3860078715931487E-2</v>
      </c>
      <c r="O51" s="77">
        <f>L51/'סכום נכסי הקרן'!$C$42</f>
        <v>6.3435232376056784E-3</v>
      </c>
    </row>
    <row r="52" spans="2:15">
      <c r="B52" s="75" t="s">
        <v>341</v>
      </c>
      <c r="C52" s="69" t="s">
        <v>342</v>
      </c>
      <c r="D52" s="82" t="s">
        <v>99</v>
      </c>
      <c r="E52" s="82" t="s">
        <v>222</v>
      </c>
      <c r="F52" s="69" t="s">
        <v>343</v>
      </c>
      <c r="G52" s="82" t="s">
        <v>242</v>
      </c>
      <c r="H52" s="82" t="s">
        <v>111</v>
      </c>
      <c r="I52" s="76">
        <v>218.86685700000001</v>
      </c>
      <c r="J52" s="78">
        <v>6299</v>
      </c>
      <c r="K52" s="69"/>
      <c r="L52" s="76">
        <v>13.786423351</v>
      </c>
      <c r="M52" s="77">
        <v>6.0242391925119015E-6</v>
      </c>
      <c r="N52" s="77">
        <f t="shared" si="1"/>
        <v>1.2689194234926874E-3</v>
      </c>
      <c r="O52" s="77">
        <f>L52/'סכום נכסי הקרן'!$C$42</f>
        <v>5.8076292455126147E-4</v>
      </c>
    </row>
    <row r="53" spans="2:15">
      <c r="B53" s="75" t="s">
        <v>344</v>
      </c>
      <c r="C53" s="69" t="s">
        <v>345</v>
      </c>
      <c r="D53" s="82" t="s">
        <v>99</v>
      </c>
      <c r="E53" s="82" t="s">
        <v>222</v>
      </c>
      <c r="F53" s="69" t="s">
        <v>346</v>
      </c>
      <c r="G53" s="82" t="s">
        <v>347</v>
      </c>
      <c r="H53" s="82" t="s">
        <v>111</v>
      </c>
      <c r="I53" s="76">
        <v>760.72189800000012</v>
      </c>
      <c r="J53" s="78">
        <v>5699</v>
      </c>
      <c r="K53" s="69"/>
      <c r="L53" s="76">
        <v>43.353540955999996</v>
      </c>
      <c r="M53" s="77">
        <v>3.076019023782883E-5</v>
      </c>
      <c r="N53" s="77">
        <f t="shared" si="1"/>
        <v>3.9903134261624002E-3</v>
      </c>
      <c r="O53" s="77">
        <f>L53/'סכום נכסי הקרן'!$C$42</f>
        <v>1.8262988589736837E-3</v>
      </c>
    </row>
    <row r="54" spans="2:15">
      <c r="B54" s="75" t="s">
        <v>348</v>
      </c>
      <c r="C54" s="69" t="s">
        <v>349</v>
      </c>
      <c r="D54" s="82" t="s">
        <v>99</v>
      </c>
      <c r="E54" s="82" t="s">
        <v>222</v>
      </c>
      <c r="F54" s="69" t="s">
        <v>350</v>
      </c>
      <c r="G54" s="82" t="s">
        <v>234</v>
      </c>
      <c r="H54" s="82" t="s">
        <v>111</v>
      </c>
      <c r="I54" s="76">
        <v>116.79996999999999</v>
      </c>
      <c r="J54" s="78">
        <v>179690</v>
      </c>
      <c r="K54" s="69"/>
      <c r="L54" s="76">
        <v>209.877865464</v>
      </c>
      <c r="M54" s="77">
        <v>5.466231271250096E-5</v>
      </c>
      <c r="N54" s="77">
        <f t="shared" si="1"/>
        <v>1.9317417815196952E-2</v>
      </c>
      <c r="O54" s="77">
        <f>L54/'סכום נכסי הקרן'!$C$42</f>
        <v>8.8412548956439511E-3</v>
      </c>
    </row>
    <row r="55" spans="2:15">
      <c r="B55" s="75" t="s">
        <v>351</v>
      </c>
      <c r="C55" s="69" t="s">
        <v>352</v>
      </c>
      <c r="D55" s="82" t="s">
        <v>99</v>
      </c>
      <c r="E55" s="82" t="s">
        <v>222</v>
      </c>
      <c r="F55" s="69" t="s">
        <v>353</v>
      </c>
      <c r="G55" s="82" t="s">
        <v>314</v>
      </c>
      <c r="H55" s="82" t="s">
        <v>111</v>
      </c>
      <c r="I55" s="76">
        <v>264.36057199999999</v>
      </c>
      <c r="J55" s="78">
        <v>9053</v>
      </c>
      <c r="K55" s="69"/>
      <c r="L55" s="76">
        <v>23.932562564000001</v>
      </c>
      <c r="M55" s="77">
        <v>1.4130981125538015E-5</v>
      </c>
      <c r="N55" s="77">
        <f t="shared" si="1"/>
        <v>2.2027826012764049E-3</v>
      </c>
      <c r="O55" s="77">
        <f>L55/'סכום נכסי הקרן'!$C$42</f>
        <v>1.0081762813171193E-3</v>
      </c>
    </row>
    <row r="56" spans="2:15">
      <c r="B56" s="75" t="s">
        <v>354</v>
      </c>
      <c r="C56" s="69" t="s">
        <v>355</v>
      </c>
      <c r="D56" s="82" t="s">
        <v>99</v>
      </c>
      <c r="E56" s="82" t="s">
        <v>222</v>
      </c>
      <c r="F56" s="69" t="s">
        <v>356</v>
      </c>
      <c r="G56" s="82" t="s">
        <v>108</v>
      </c>
      <c r="H56" s="82" t="s">
        <v>111</v>
      </c>
      <c r="I56" s="76">
        <v>271.71765299999998</v>
      </c>
      <c r="J56" s="78">
        <v>32310</v>
      </c>
      <c r="K56" s="69"/>
      <c r="L56" s="76">
        <v>87.791973612999996</v>
      </c>
      <c r="M56" s="77">
        <v>5.1031705589665254E-5</v>
      </c>
      <c r="N56" s="77">
        <f t="shared" si="1"/>
        <v>8.0804816236992091E-3</v>
      </c>
      <c r="O56" s="77">
        <f>L56/'סכום נכסי הקרן'!$C$42</f>
        <v>3.6982995552588159E-3</v>
      </c>
    </row>
    <row r="57" spans="2:15">
      <c r="B57" s="75" t="s">
        <v>357</v>
      </c>
      <c r="C57" s="69" t="s">
        <v>358</v>
      </c>
      <c r="D57" s="82" t="s">
        <v>99</v>
      </c>
      <c r="E57" s="82" t="s">
        <v>222</v>
      </c>
      <c r="F57" s="69" t="s">
        <v>359</v>
      </c>
      <c r="G57" s="82" t="s">
        <v>318</v>
      </c>
      <c r="H57" s="82" t="s">
        <v>111</v>
      </c>
      <c r="I57" s="76">
        <v>493.97049899999996</v>
      </c>
      <c r="J57" s="78">
        <v>5480</v>
      </c>
      <c r="K57" s="69"/>
      <c r="L57" s="76">
        <v>27.069583367</v>
      </c>
      <c r="M57" s="77">
        <v>3.5168923723233083E-5</v>
      </c>
      <c r="N57" s="77">
        <f t="shared" si="1"/>
        <v>2.4915178683925562E-3</v>
      </c>
      <c r="O57" s="77">
        <f>L57/'סכום נכסי הקרן'!$C$42</f>
        <v>1.1403255218811177E-3</v>
      </c>
    </row>
    <row r="58" spans="2:15">
      <c r="B58" s="75" t="s">
        <v>360</v>
      </c>
      <c r="C58" s="69" t="s">
        <v>361</v>
      </c>
      <c r="D58" s="82" t="s">
        <v>99</v>
      </c>
      <c r="E58" s="82" t="s">
        <v>222</v>
      </c>
      <c r="F58" s="69" t="s">
        <v>362</v>
      </c>
      <c r="G58" s="82" t="s">
        <v>363</v>
      </c>
      <c r="H58" s="82" t="s">
        <v>111</v>
      </c>
      <c r="I58" s="76">
        <v>245.470069</v>
      </c>
      <c r="J58" s="78">
        <v>24710</v>
      </c>
      <c r="K58" s="69"/>
      <c r="L58" s="76">
        <v>60.65565393</v>
      </c>
      <c r="M58" s="77">
        <v>3.6084158960179101E-5</v>
      </c>
      <c r="N58" s="77">
        <f t="shared" si="1"/>
        <v>5.5828212624012257E-3</v>
      </c>
      <c r="O58" s="77">
        <f>L58/'סכום נכסי הקרן'!$C$42</f>
        <v>2.5551627184291314E-3</v>
      </c>
    </row>
    <row r="59" spans="2:15">
      <c r="B59" s="75" t="s">
        <v>364</v>
      </c>
      <c r="C59" s="69" t="s">
        <v>365</v>
      </c>
      <c r="D59" s="82" t="s">
        <v>99</v>
      </c>
      <c r="E59" s="82" t="s">
        <v>222</v>
      </c>
      <c r="F59" s="69" t="s">
        <v>366</v>
      </c>
      <c r="G59" s="82" t="s">
        <v>363</v>
      </c>
      <c r="H59" s="82" t="s">
        <v>111</v>
      </c>
      <c r="I59" s="76">
        <v>708.62255000000005</v>
      </c>
      <c r="J59" s="78">
        <v>13930</v>
      </c>
      <c r="K59" s="69"/>
      <c r="L59" s="76">
        <v>98.711121222999992</v>
      </c>
      <c r="M59" s="77">
        <v>3.1462625424144743E-5</v>
      </c>
      <c r="N59" s="77">
        <f t="shared" si="1"/>
        <v>9.0854934485615109E-3</v>
      </c>
      <c r="O59" s="77">
        <f>L59/'סכום נכסי הקרן'!$C$42</f>
        <v>4.1582764425296204E-3</v>
      </c>
    </row>
    <row r="60" spans="2:15">
      <c r="B60" s="75" t="s">
        <v>367</v>
      </c>
      <c r="C60" s="69" t="s">
        <v>368</v>
      </c>
      <c r="D60" s="82" t="s">
        <v>99</v>
      </c>
      <c r="E60" s="82" t="s">
        <v>222</v>
      </c>
      <c r="F60" s="69" t="s">
        <v>369</v>
      </c>
      <c r="G60" s="82" t="s">
        <v>109</v>
      </c>
      <c r="H60" s="82" t="s">
        <v>111</v>
      </c>
      <c r="I60" s="76">
        <v>4032.6446500000002</v>
      </c>
      <c r="J60" s="78">
        <v>786.2</v>
      </c>
      <c r="K60" s="69"/>
      <c r="L60" s="76">
        <v>31.704652240999994</v>
      </c>
      <c r="M60" s="77">
        <v>2.0163223250000002E-5</v>
      </c>
      <c r="N60" s="77">
        <f t="shared" si="1"/>
        <v>2.918135329187299E-3</v>
      </c>
      <c r="O60" s="77">
        <f>L60/'סכום נכסי הקרן'!$C$42</f>
        <v>1.3355811067580687E-3</v>
      </c>
    </row>
    <row r="61" spans="2:15">
      <c r="B61" s="75" t="s">
        <v>370</v>
      </c>
      <c r="C61" s="69" t="s">
        <v>371</v>
      </c>
      <c r="D61" s="82" t="s">
        <v>99</v>
      </c>
      <c r="E61" s="82" t="s">
        <v>222</v>
      </c>
      <c r="F61" s="69" t="s">
        <v>372</v>
      </c>
      <c r="G61" s="82" t="s">
        <v>106</v>
      </c>
      <c r="H61" s="82" t="s">
        <v>111</v>
      </c>
      <c r="I61" s="76">
        <v>286622.62140599999</v>
      </c>
      <c r="J61" s="78">
        <v>29.9</v>
      </c>
      <c r="K61" s="76">
        <v>15.491379443999998</v>
      </c>
      <c r="L61" s="76">
        <v>101.191543244</v>
      </c>
      <c r="M61" s="77">
        <v>5.5322790539069018E-5</v>
      </c>
      <c r="N61" s="77">
        <f t="shared" si="1"/>
        <v>9.3137945532622887E-3</v>
      </c>
      <c r="O61" s="77">
        <f>L61/'סכום נכסי הקרן'!$C$42</f>
        <v>4.2627659907149241E-3</v>
      </c>
    </row>
    <row r="62" spans="2:15">
      <c r="B62" s="75" t="s">
        <v>373</v>
      </c>
      <c r="C62" s="69" t="s">
        <v>374</v>
      </c>
      <c r="D62" s="82" t="s">
        <v>99</v>
      </c>
      <c r="E62" s="82" t="s">
        <v>222</v>
      </c>
      <c r="F62" s="69" t="s">
        <v>375</v>
      </c>
      <c r="G62" s="82" t="s">
        <v>234</v>
      </c>
      <c r="H62" s="82" t="s">
        <v>111</v>
      </c>
      <c r="I62" s="76">
        <v>49.268796999999992</v>
      </c>
      <c r="J62" s="78">
        <v>46780</v>
      </c>
      <c r="K62" s="69"/>
      <c r="L62" s="76">
        <v>23.047943280999998</v>
      </c>
      <c r="M62" s="77">
        <v>9.1172733524109252E-6</v>
      </c>
      <c r="N62" s="77">
        <f t="shared" si="1"/>
        <v>2.1213611504754286E-3</v>
      </c>
      <c r="O62" s="77">
        <f>L62/'סכום נכסי הקרן'!$C$42</f>
        <v>9.709110625704269E-4</v>
      </c>
    </row>
    <row r="63" spans="2:15">
      <c r="B63" s="75" t="s">
        <v>376</v>
      </c>
      <c r="C63" s="69" t="s">
        <v>377</v>
      </c>
      <c r="D63" s="82" t="s">
        <v>99</v>
      </c>
      <c r="E63" s="82" t="s">
        <v>222</v>
      </c>
      <c r="F63" s="69" t="s">
        <v>378</v>
      </c>
      <c r="G63" s="82" t="s">
        <v>269</v>
      </c>
      <c r="H63" s="82" t="s">
        <v>111</v>
      </c>
      <c r="I63" s="76">
        <v>841.42473399999983</v>
      </c>
      <c r="J63" s="78">
        <v>2886</v>
      </c>
      <c r="K63" s="69"/>
      <c r="L63" s="76">
        <v>24.283517831999998</v>
      </c>
      <c r="M63" s="77">
        <v>1.2438855619303676E-5</v>
      </c>
      <c r="N63" s="77">
        <f t="shared" si="1"/>
        <v>2.2350849573700886E-3</v>
      </c>
      <c r="O63" s="77">
        <f>L63/'סכום נכסי הקרן'!$C$42</f>
        <v>1.0229605224970888E-3</v>
      </c>
    </row>
    <row r="64" spans="2:15">
      <c r="B64" s="75" t="s">
        <v>379</v>
      </c>
      <c r="C64" s="69" t="s">
        <v>380</v>
      </c>
      <c r="D64" s="82" t="s">
        <v>99</v>
      </c>
      <c r="E64" s="82" t="s">
        <v>222</v>
      </c>
      <c r="F64" s="69" t="s">
        <v>381</v>
      </c>
      <c r="G64" s="82" t="s">
        <v>107</v>
      </c>
      <c r="H64" s="82" t="s">
        <v>111</v>
      </c>
      <c r="I64" s="76">
        <v>121.881686</v>
      </c>
      <c r="J64" s="78">
        <v>13790</v>
      </c>
      <c r="K64" s="69"/>
      <c r="L64" s="76">
        <v>16.807484520000003</v>
      </c>
      <c r="M64" s="77">
        <v>9.6039335238596692E-6</v>
      </c>
      <c r="N64" s="77">
        <f t="shared" si="1"/>
        <v>1.5469816227523354E-3</v>
      </c>
      <c r="O64" s="77">
        <f>L64/'סכום נכסי הקרן'!$C$42</f>
        <v>7.0802728275983406E-4</v>
      </c>
    </row>
    <row r="65" spans="2:15">
      <c r="B65" s="75" t="s">
        <v>382</v>
      </c>
      <c r="C65" s="69" t="s">
        <v>383</v>
      </c>
      <c r="D65" s="82" t="s">
        <v>99</v>
      </c>
      <c r="E65" s="82" t="s">
        <v>222</v>
      </c>
      <c r="F65" s="69" t="s">
        <v>384</v>
      </c>
      <c r="G65" s="82" t="s">
        <v>234</v>
      </c>
      <c r="H65" s="82" t="s">
        <v>111</v>
      </c>
      <c r="I65" s="76">
        <v>257.65374300000002</v>
      </c>
      <c r="J65" s="78">
        <v>7697</v>
      </c>
      <c r="K65" s="69"/>
      <c r="L65" s="76">
        <v>19.831608606000003</v>
      </c>
      <c r="M65" s="77">
        <v>7.0934360584139355E-6</v>
      </c>
      <c r="N65" s="77">
        <f t="shared" si="1"/>
        <v>1.8253257366735961E-3</v>
      </c>
      <c r="O65" s="77">
        <f>L65/'סכום נכסי הקרן'!$C$42</f>
        <v>8.3542066853337321E-4</v>
      </c>
    </row>
    <row r="66" spans="2:15">
      <c r="B66" s="75" t="s">
        <v>385</v>
      </c>
      <c r="C66" s="69" t="s">
        <v>386</v>
      </c>
      <c r="D66" s="82" t="s">
        <v>99</v>
      </c>
      <c r="E66" s="82" t="s">
        <v>222</v>
      </c>
      <c r="F66" s="69" t="s">
        <v>387</v>
      </c>
      <c r="G66" s="82" t="s">
        <v>363</v>
      </c>
      <c r="H66" s="82" t="s">
        <v>111</v>
      </c>
      <c r="I66" s="76">
        <v>1888.8722949999999</v>
      </c>
      <c r="J66" s="78">
        <v>7349</v>
      </c>
      <c r="K66" s="69"/>
      <c r="L66" s="76">
        <v>138.81322492800001</v>
      </c>
      <c r="M66" s="77">
        <v>3.0398553835463309E-5</v>
      </c>
      <c r="N66" s="77">
        <f t="shared" si="1"/>
        <v>1.2776540576495641E-2</v>
      </c>
      <c r="O66" s="77">
        <f>L66/'סכום נכסי הקרן'!$C$42</f>
        <v>5.8476061863956723E-3</v>
      </c>
    </row>
    <row r="67" spans="2:15">
      <c r="B67" s="75" t="s">
        <v>388</v>
      </c>
      <c r="C67" s="69" t="s">
        <v>389</v>
      </c>
      <c r="D67" s="82" t="s">
        <v>99</v>
      </c>
      <c r="E67" s="82" t="s">
        <v>222</v>
      </c>
      <c r="F67" s="69" t="s">
        <v>390</v>
      </c>
      <c r="G67" s="82" t="s">
        <v>347</v>
      </c>
      <c r="H67" s="82" t="s">
        <v>111</v>
      </c>
      <c r="I67" s="76">
        <v>3350.9874410000002</v>
      </c>
      <c r="J67" s="78">
        <v>3920</v>
      </c>
      <c r="K67" s="69"/>
      <c r="L67" s="76">
        <v>131.35870767700001</v>
      </c>
      <c r="M67" s="77">
        <v>3.0997700204383009E-5</v>
      </c>
      <c r="N67" s="77">
        <f t="shared" si="1"/>
        <v>1.209041760669223E-2</v>
      </c>
      <c r="O67" s="77">
        <f>L67/'סכום נכסי הקרן'!$C$42</f>
        <v>5.5335793260864272E-3</v>
      </c>
    </row>
    <row r="68" spans="2:15">
      <c r="B68" s="75" t="s">
        <v>391</v>
      </c>
      <c r="C68" s="69" t="s">
        <v>392</v>
      </c>
      <c r="D68" s="82" t="s">
        <v>99</v>
      </c>
      <c r="E68" s="82" t="s">
        <v>222</v>
      </c>
      <c r="F68" s="69" t="s">
        <v>393</v>
      </c>
      <c r="G68" s="82" t="s">
        <v>318</v>
      </c>
      <c r="H68" s="82" t="s">
        <v>111</v>
      </c>
      <c r="I68" s="76">
        <v>210.22749999999999</v>
      </c>
      <c r="J68" s="78">
        <v>5889</v>
      </c>
      <c r="K68" s="69"/>
      <c r="L68" s="76">
        <v>12.380297495999999</v>
      </c>
      <c r="M68" s="77">
        <v>2.3758326475360684E-5</v>
      </c>
      <c r="N68" s="77">
        <f t="shared" si="1"/>
        <v>1.1394978640455562E-3</v>
      </c>
      <c r="O68" s="77">
        <f>L68/'סכום נכסי הקרן'!$C$42</f>
        <v>5.2152886920232941E-4</v>
      </c>
    </row>
    <row r="69" spans="2:15">
      <c r="B69" s="75" t="s">
        <v>394</v>
      </c>
      <c r="C69" s="69" t="s">
        <v>395</v>
      </c>
      <c r="D69" s="82" t="s">
        <v>99</v>
      </c>
      <c r="E69" s="82" t="s">
        <v>222</v>
      </c>
      <c r="F69" s="69" t="s">
        <v>396</v>
      </c>
      <c r="G69" s="82" t="s">
        <v>269</v>
      </c>
      <c r="H69" s="82" t="s">
        <v>111</v>
      </c>
      <c r="I69" s="76">
        <v>775.89237700000001</v>
      </c>
      <c r="J69" s="78">
        <v>3478</v>
      </c>
      <c r="K69" s="69"/>
      <c r="L69" s="76">
        <v>26.985536878999998</v>
      </c>
      <c r="M69" s="77">
        <v>1.2262821202659359E-5</v>
      </c>
      <c r="N69" s="77">
        <f t="shared" si="1"/>
        <v>2.4837821258881874E-3</v>
      </c>
      <c r="O69" s="77">
        <f>L69/'סכום נכסי הקרן'!$C$42</f>
        <v>1.1367850035808725E-3</v>
      </c>
    </row>
    <row r="70" spans="2:15">
      <c r="B70" s="75" t="s">
        <v>397</v>
      </c>
      <c r="C70" s="69" t="s">
        <v>398</v>
      </c>
      <c r="D70" s="82" t="s">
        <v>99</v>
      </c>
      <c r="E70" s="82" t="s">
        <v>222</v>
      </c>
      <c r="F70" s="69" t="s">
        <v>399</v>
      </c>
      <c r="G70" s="82" t="s">
        <v>276</v>
      </c>
      <c r="H70" s="82" t="s">
        <v>111</v>
      </c>
      <c r="I70" s="76">
        <v>194.36148300000002</v>
      </c>
      <c r="J70" s="78">
        <v>16660</v>
      </c>
      <c r="K70" s="69"/>
      <c r="L70" s="76">
        <v>32.380623006</v>
      </c>
      <c r="M70" s="77">
        <v>6.9400893042277917E-6</v>
      </c>
      <c r="N70" s="77">
        <f t="shared" si="1"/>
        <v>2.9803525128311989E-3</v>
      </c>
      <c r="O70" s="77">
        <f>L70/'סכום נכסי הקרן'!$C$42</f>
        <v>1.364056857748559E-3</v>
      </c>
    </row>
    <row r="71" spans="2:15">
      <c r="B71" s="75" t="s">
        <v>400</v>
      </c>
      <c r="C71" s="69" t="s">
        <v>401</v>
      </c>
      <c r="D71" s="82" t="s">
        <v>99</v>
      </c>
      <c r="E71" s="82" t="s">
        <v>222</v>
      </c>
      <c r="F71" s="69" t="s">
        <v>402</v>
      </c>
      <c r="G71" s="82" t="s">
        <v>106</v>
      </c>
      <c r="H71" s="82" t="s">
        <v>111</v>
      </c>
      <c r="I71" s="76">
        <v>2257.8927469999999</v>
      </c>
      <c r="J71" s="78">
        <v>1128</v>
      </c>
      <c r="K71" s="69"/>
      <c r="L71" s="76">
        <v>25.469030181999997</v>
      </c>
      <c r="M71" s="77">
        <v>2.3421714051539368E-5</v>
      </c>
      <c r="N71" s="77">
        <f t="shared" si="1"/>
        <v>2.3442009774868179E-3</v>
      </c>
      <c r="O71" s="77">
        <f>L71/'סכום נכסי הקרן'!$C$42</f>
        <v>1.0729010764717133E-3</v>
      </c>
    </row>
    <row r="72" spans="2:15">
      <c r="B72" s="75" t="s">
        <v>403</v>
      </c>
      <c r="C72" s="69" t="s">
        <v>404</v>
      </c>
      <c r="D72" s="82" t="s">
        <v>99</v>
      </c>
      <c r="E72" s="82" t="s">
        <v>222</v>
      </c>
      <c r="F72" s="69" t="s">
        <v>405</v>
      </c>
      <c r="G72" s="82" t="s">
        <v>135</v>
      </c>
      <c r="H72" s="82" t="s">
        <v>111</v>
      </c>
      <c r="I72" s="76">
        <v>3015.2433990000004</v>
      </c>
      <c r="J72" s="78">
        <v>1360</v>
      </c>
      <c r="K72" s="69"/>
      <c r="L72" s="76">
        <v>41.007310229000005</v>
      </c>
      <c r="M72" s="77">
        <v>1.9988418518234231E-5</v>
      </c>
      <c r="N72" s="77">
        <f t="shared" si="1"/>
        <v>3.7743634538100926E-3</v>
      </c>
      <c r="O72" s="77">
        <f>L72/'סכום נכסי הקרן'!$C$42</f>
        <v>1.7274622148352524E-3</v>
      </c>
    </row>
    <row r="73" spans="2:15">
      <c r="B73" s="75" t="s">
        <v>406</v>
      </c>
      <c r="C73" s="69" t="s">
        <v>407</v>
      </c>
      <c r="D73" s="82" t="s">
        <v>99</v>
      </c>
      <c r="E73" s="82" t="s">
        <v>222</v>
      </c>
      <c r="F73" s="69" t="s">
        <v>408</v>
      </c>
      <c r="G73" s="82" t="s">
        <v>107</v>
      </c>
      <c r="H73" s="82" t="s">
        <v>111</v>
      </c>
      <c r="I73" s="76">
        <v>305.47649799999999</v>
      </c>
      <c r="J73" s="78">
        <v>5167</v>
      </c>
      <c r="K73" s="69"/>
      <c r="L73" s="76">
        <v>15.783970652000001</v>
      </c>
      <c r="M73" s="77">
        <v>2.8041131564608066E-5</v>
      </c>
      <c r="N73" s="77">
        <f t="shared" si="1"/>
        <v>1.4527761428934039E-3</v>
      </c>
      <c r="O73" s="77">
        <f>L73/'סכום נכסי הקרן'!$C$42</f>
        <v>6.6491103047563755E-4</v>
      </c>
    </row>
    <row r="74" spans="2:15">
      <c r="B74" s="75" t="s">
        <v>409</v>
      </c>
      <c r="C74" s="69" t="s">
        <v>410</v>
      </c>
      <c r="D74" s="82" t="s">
        <v>99</v>
      </c>
      <c r="E74" s="82" t="s">
        <v>222</v>
      </c>
      <c r="F74" s="69" t="s">
        <v>411</v>
      </c>
      <c r="G74" s="82" t="s">
        <v>242</v>
      </c>
      <c r="H74" s="82" t="s">
        <v>111</v>
      </c>
      <c r="I74" s="76">
        <v>127.388608</v>
      </c>
      <c r="J74" s="78">
        <v>23610</v>
      </c>
      <c r="K74" s="69"/>
      <c r="L74" s="76">
        <v>30.076450230999999</v>
      </c>
      <c r="M74" s="77">
        <v>1.719427133906761E-5</v>
      </c>
      <c r="N74" s="77">
        <f t="shared" si="1"/>
        <v>2.768273606298239E-3</v>
      </c>
      <c r="O74" s="77">
        <f>L74/'סכום נכסי הקרן'!$C$42</f>
        <v>1.2669919348595247E-3</v>
      </c>
    </row>
    <row r="75" spans="2:15">
      <c r="B75" s="75" t="s">
        <v>412</v>
      </c>
      <c r="C75" s="69" t="s">
        <v>413</v>
      </c>
      <c r="D75" s="82" t="s">
        <v>99</v>
      </c>
      <c r="E75" s="82" t="s">
        <v>222</v>
      </c>
      <c r="F75" s="69" t="s">
        <v>414</v>
      </c>
      <c r="G75" s="82" t="s">
        <v>132</v>
      </c>
      <c r="H75" s="82" t="s">
        <v>111</v>
      </c>
      <c r="I75" s="76">
        <v>44.322592999999998</v>
      </c>
      <c r="J75" s="78">
        <v>12690</v>
      </c>
      <c r="K75" s="69"/>
      <c r="L75" s="76">
        <v>5.6245370560000003</v>
      </c>
      <c r="M75" s="77">
        <v>3.2683118173456827E-6</v>
      </c>
      <c r="N75" s="77">
        <f t="shared" si="1"/>
        <v>5.1768933368748519E-4</v>
      </c>
      <c r="O75" s="77">
        <f>L75/'סכום נכסי הקרן'!$C$42</f>
        <v>2.3693763833623787E-4</v>
      </c>
    </row>
    <row r="76" spans="2:15">
      <c r="B76" s="75" t="s">
        <v>415</v>
      </c>
      <c r="C76" s="69" t="s">
        <v>416</v>
      </c>
      <c r="D76" s="82" t="s">
        <v>99</v>
      </c>
      <c r="E76" s="82" t="s">
        <v>222</v>
      </c>
      <c r="F76" s="69" t="s">
        <v>417</v>
      </c>
      <c r="G76" s="82" t="s">
        <v>259</v>
      </c>
      <c r="H76" s="82" t="s">
        <v>111</v>
      </c>
      <c r="I76" s="76">
        <v>328.61559299999999</v>
      </c>
      <c r="J76" s="78">
        <v>27500</v>
      </c>
      <c r="K76" s="69"/>
      <c r="L76" s="76">
        <v>90.369288028</v>
      </c>
      <c r="M76" s="77">
        <v>3.2474912985988813E-5</v>
      </c>
      <c r="N76" s="77">
        <f t="shared" si="1"/>
        <v>8.3177008239498657E-3</v>
      </c>
      <c r="O76" s="77">
        <f>L76/'סכום נכסי הקרן'!$C$42</f>
        <v>3.8068707647041541E-3</v>
      </c>
    </row>
    <row r="77" spans="2:15">
      <c r="B77" s="75" t="s">
        <v>418</v>
      </c>
      <c r="C77" s="69" t="s">
        <v>419</v>
      </c>
      <c r="D77" s="82" t="s">
        <v>99</v>
      </c>
      <c r="E77" s="82" t="s">
        <v>222</v>
      </c>
      <c r="F77" s="69" t="s">
        <v>420</v>
      </c>
      <c r="G77" s="82" t="s">
        <v>227</v>
      </c>
      <c r="H77" s="82" t="s">
        <v>111</v>
      </c>
      <c r="I77" s="76">
        <v>184.966184</v>
      </c>
      <c r="J77" s="78">
        <v>11980</v>
      </c>
      <c r="K77" s="69"/>
      <c r="L77" s="76">
        <v>22.158948833999997</v>
      </c>
      <c r="M77" s="77">
        <v>1.9372335123070855E-5</v>
      </c>
      <c r="N77" s="77">
        <f t="shared" si="1"/>
        <v>2.039537004179093E-3</v>
      </c>
      <c r="O77" s="77">
        <f>L77/'סכום נכסי הקרן'!$C$42</f>
        <v>9.3346153691719767E-4</v>
      </c>
    </row>
    <row r="78" spans="2:15">
      <c r="B78" s="75" t="s">
        <v>421</v>
      </c>
      <c r="C78" s="69" t="s">
        <v>422</v>
      </c>
      <c r="D78" s="82" t="s">
        <v>99</v>
      </c>
      <c r="E78" s="82" t="s">
        <v>222</v>
      </c>
      <c r="F78" s="69" t="s">
        <v>423</v>
      </c>
      <c r="G78" s="82" t="s">
        <v>135</v>
      </c>
      <c r="H78" s="82" t="s">
        <v>111</v>
      </c>
      <c r="I78" s="76">
        <v>2620.6965100000002</v>
      </c>
      <c r="J78" s="78">
        <v>1536</v>
      </c>
      <c r="K78" s="69"/>
      <c r="L78" s="76">
        <v>40.253898397</v>
      </c>
      <c r="M78" s="77">
        <v>1.4272216753779296E-5</v>
      </c>
      <c r="N78" s="77">
        <f t="shared" si="1"/>
        <v>3.7050184987645423E-3</v>
      </c>
      <c r="O78" s="77">
        <f>L78/'סכום נכסי הקרן'!$C$42</f>
        <v>1.6957242036191593E-3</v>
      </c>
    </row>
    <row r="79" spans="2:15">
      <c r="B79" s="75" t="s">
        <v>424</v>
      </c>
      <c r="C79" s="69" t="s">
        <v>425</v>
      </c>
      <c r="D79" s="82" t="s">
        <v>99</v>
      </c>
      <c r="E79" s="82" t="s">
        <v>222</v>
      </c>
      <c r="F79" s="69" t="s">
        <v>426</v>
      </c>
      <c r="G79" s="82" t="s">
        <v>427</v>
      </c>
      <c r="H79" s="82" t="s">
        <v>111</v>
      </c>
      <c r="I79" s="76">
        <v>229.42912899999999</v>
      </c>
      <c r="J79" s="78">
        <v>2647</v>
      </c>
      <c r="K79" s="69"/>
      <c r="L79" s="76">
        <v>6.0729890480000002</v>
      </c>
      <c r="M79" s="77">
        <v>5.153421486832546E-6</v>
      </c>
      <c r="N79" s="77">
        <f t="shared" si="1"/>
        <v>5.589654086102469E-4</v>
      </c>
      <c r="O79" s="77">
        <f>L79/'סכום נכסי הקרן'!$C$42</f>
        <v>2.5582899860886925E-4</v>
      </c>
    </row>
    <row r="80" spans="2:15">
      <c r="B80" s="75" t="s">
        <v>428</v>
      </c>
      <c r="C80" s="69" t="s">
        <v>429</v>
      </c>
      <c r="D80" s="82" t="s">
        <v>99</v>
      </c>
      <c r="E80" s="82" t="s">
        <v>222</v>
      </c>
      <c r="F80" s="69" t="s">
        <v>430</v>
      </c>
      <c r="G80" s="82" t="s">
        <v>276</v>
      </c>
      <c r="H80" s="82" t="s">
        <v>111</v>
      </c>
      <c r="I80" s="76">
        <v>239.100638</v>
      </c>
      <c r="J80" s="78">
        <v>4281</v>
      </c>
      <c r="K80" s="69"/>
      <c r="L80" s="76">
        <v>10.235898319</v>
      </c>
      <c r="M80" s="77">
        <v>6.1747780333335378E-6</v>
      </c>
      <c r="N80" s="77">
        <f t="shared" si="1"/>
        <v>9.4212471670058811E-4</v>
      </c>
      <c r="O80" s="77">
        <f>L80/'סכום נכסי הקרן'!$C$42</f>
        <v>4.3119452317707819E-4</v>
      </c>
    </row>
    <row r="81" spans="2:15">
      <c r="B81" s="75" t="s">
        <v>431</v>
      </c>
      <c r="C81" s="69" t="s">
        <v>432</v>
      </c>
      <c r="D81" s="82" t="s">
        <v>99</v>
      </c>
      <c r="E81" s="82" t="s">
        <v>222</v>
      </c>
      <c r="F81" s="69" t="s">
        <v>433</v>
      </c>
      <c r="G81" s="82" t="s">
        <v>230</v>
      </c>
      <c r="H81" s="82" t="s">
        <v>111</v>
      </c>
      <c r="I81" s="76">
        <v>299.37809299999998</v>
      </c>
      <c r="J81" s="78">
        <v>9394</v>
      </c>
      <c r="K81" s="69"/>
      <c r="L81" s="76">
        <v>28.123578010000003</v>
      </c>
      <c r="M81" s="77">
        <v>2.3802606536384635E-5</v>
      </c>
      <c r="N81" s="77">
        <f t="shared" si="1"/>
        <v>2.5885288364086321E-3</v>
      </c>
      <c r="O81" s="77">
        <f>L81/'סכום נכסי הקרן'!$C$42</f>
        <v>1.1847257985696791E-3</v>
      </c>
    </row>
    <row r="82" spans="2:15">
      <c r="B82" s="75" t="s">
        <v>434</v>
      </c>
      <c r="C82" s="69" t="s">
        <v>435</v>
      </c>
      <c r="D82" s="82" t="s">
        <v>99</v>
      </c>
      <c r="E82" s="82" t="s">
        <v>222</v>
      </c>
      <c r="F82" s="69" t="s">
        <v>436</v>
      </c>
      <c r="G82" s="82" t="s">
        <v>234</v>
      </c>
      <c r="H82" s="82" t="s">
        <v>111</v>
      </c>
      <c r="I82" s="76">
        <v>4108.9197080000004</v>
      </c>
      <c r="J82" s="78">
        <v>1264</v>
      </c>
      <c r="K82" s="69"/>
      <c r="L82" s="76">
        <v>51.936745106000011</v>
      </c>
      <c r="M82" s="77">
        <v>2.3020641279525806E-5</v>
      </c>
      <c r="N82" s="77">
        <f t="shared" si="1"/>
        <v>4.7803221314259049E-3</v>
      </c>
      <c r="O82" s="77">
        <f>L82/'סכום נכסי הקרן'!$C$42</f>
        <v>2.1878724605715891E-3</v>
      </c>
    </row>
    <row r="83" spans="2:15">
      <c r="B83" s="75" t="s">
        <v>437</v>
      </c>
      <c r="C83" s="69" t="s">
        <v>438</v>
      </c>
      <c r="D83" s="82" t="s">
        <v>99</v>
      </c>
      <c r="E83" s="82" t="s">
        <v>222</v>
      </c>
      <c r="F83" s="69" t="s">
        <v>439</v>
      </c>
      <c r="G83" s="82" t="s">
        <v>107</v>
      </c>
      <c r="H83" s="82" t="s">
        <v>111</v>
      </c>
      <c r="I83" s="76">
        <v>198.17519000000001</v>
      </c>
      <c r="J83" s="78">
        <v>19180</v>
      </c>
      <c r="K83" s="69"/>
      <c r="L83" s="76">
        <v>38.010001416999998</v>
      </c>
      <c r="M83" s="77">
        <v>1.438597480774498E-5</v>
      </c>
      <c r="N83" s="77">
        <f t="shared" si="1"/>
        <v>3.4984874508091597E-3</v>
      </c>
      <c r="O83" s="77">
        <f>L83/'סכום נכסי הקרן'!$C$42</f>
        <v>1.6011984416199807E-3</v>
      </c>
    </row>
    <row r="84" spans="2:15">
      <c r="B84" s="75" t="s">
        <v>440</v>
      </c>
      <c r="C84" s="69" t="s">
        <v>441</v>
      </c>
      <c r="D84" s="82" t="s">
        <v>99</v>
      </c>
      <c r="E84" s="82" t="s">
        <v>222</v>
      </c>
      <c r="F84" s="69" t="s">
        <v>442</v>
      </c>
      <c r="G84" s="82" t="s">
        <v>106</v>
      </c>
      <c r="H84" s="82" t="s">
        <v>111</v>
      </c>
      <c r="I84" s="76">
        <v>21533.215043</v>
      </c>
      <c r="J84" s="78">
        <v>83.7</v>
      </c>
      <c r="K84" s="69"/>
      <c r="L84" s="76">
        <v>18.023300990999999</v>
      </c>
      <c r="M84" s="77">
        <v>1.9160766508215836E-5</v>
      </c>
      <c r="N84" s="77">
        <f t="shared" si="1"/>
        <v>1.6588868715739832E-3</v>
      </c>
      <c r="O84" s="77">
        <f>L84/'סכום נכסי הקרן'!$C$42</f>
        <v>7.5924441946297581E-4</v>
      </c>
    </row>
    <row r="85" spans="2:15">
      <c r="B85" s="75" t="s">
        <v>443</v>
      </c>
      <c r="C85" s="69" t="s">
        <v>444</v>
      </c>
      <c r="D85" s="82" t="s">
        <v>99</v>
      </c>
      <c r="E85" s="82" t="s">
        <v>222</v>
      </c>
      <c r="F85" s="69" t="s">
        <v>445</v>
      </c>
      <c r="G85" s="82" t="s">
        <v>107</v>
      </c>
      <c r="H85" s="82" t="s">
        <v>111</v>
      </c>
      <c r="I85" s="76">
        <v>97.599723999999981</v>
      </c>
      <c r="J85" s="78">
        <v>16990</v>
      </c>
      <c r="K85" s="69"/>
      <c r="L85" s="76">
        <v>16.582193049000001</v>
      </c>
      <c r="M85" s="77">
        <v>1.1448873596570581E-5</v>
      </c>
      <c r="N85" s="77">
        <f t="shared" si="1"/>
        <v>1.5262455176567084E-3</v>
      </c>
      <c r="O85" s="77">
        <f>L85/'סכום נכסי הקרן'!$C$42</f>
        <v>6.9853671872859631E-4</v>
      </c>
    </row>
    <row r="86" spans="2:15">
      <c r="B86" s="72"/>
      <c r="C86" s="69"/>
      <c r="D86" s="69"/>
      <c r="E86" s="69"/>
      <c r="F86" s="69"/>
      <c r="G86" s="69"/>
      <c r="H86" s="69"/>
      <c r="I86" s="76"/>
      <c r="J86" s="78"/>
      <c r="K86" s="69"/>
      <c r="L86" s="69"/>
      <c r="M86" s="69"/>
      <c r="N86" s="77"/>
      <c r="O86" s="69"/>
    </row>
    <row r="87" spans="2:15">
      <c r="B87" s="85" t="s">
        <v>26</v>
      </c>
      <c r="C87" s="71"/>
      <c r="D87" s="71"/>
      <c r="E87" s="71"/>
      <c r="F87" s="71"/>
      <c r="G87" s="71"/>
      <c r="H87" s="71"/>
      <c r="I87" s="79"/>
      <c r="J87" s="81"/>
      <c r="K87" s="71"/>
      <c r="L87" s="79">
        <f>SUM(L88:L129)</f>
        <v>400.20247236799992</v>
      </c>
      <c r="M87" s="71"/>
      <c r="N87" s="80">
        <f t="shared" ref="N87:N129" si="2">L87/$L$11</f>
        <v>3.6835129575555611E-2</v>
      </c>
      <c r="O87" s="80">
        <f>L87/'סכום נכסי הקרן'!$C$42</f>
        <v>1.6858814817131394E-2</v>
      </c>
    </row>
    <row r="88" spans="2:15">
      <c r="B88" s="75" t="s">
        <v>446</v>
      </c>
      <c r="C88" s="69" t="s">
        <v>447</v>
      </c>
      <c r="D88" s="82" t="s">
        <v>99</v>
      </c>
      <c r="E88" s="82" t="s">
        <v>222</v>
      </c>
      <c r="F88" s="69" t="s">
        <v>448</v>
      </c>
      <c r="G88" s="82" t="s">
        <v>449</v>
      </c>
      <c r="H88" s="82" t="s">
        <v>111</v>
      </c>
      <c r="I88" s="76">
        <v>8362.0823830000008</v>
      </c>
      <c r="J88" s="78">
        <v>357.5</v>
      </c>
      <c r="K88" s="69"/>
      <c r="L88" s="76">
        <v>29.89444452</v>
      </c>
      <c r="M88" s="77">
        <v>2.8169092616877771E-5</v>
      </c>
      <c r="N88" s="77">
        <f t="shared" si="2"/>
        <v>2.7515215759859142E-3</v>
      </c>
      <c r="O88" s="77">
        <f>L88/'סכום נכסי הקרן'!$C$42</f>
        <v>1.2593248143661065E-3</v>
      </c>
    </row>
    <row r="89" spans="2:15">
      <c r="B89" s="75" t="s">
        <v>450</v>
      </c>
      <c r="C89" s="69" t="s">
        <v>451</v>
      </c>
      <c r="D89" s="82" t="s">
        <v>99</v>
      </c>
      <c r="E89" s="82" t="s">
        <v>222</v>
      </c>
      <c r="F89" s="69" t="s">
        <v>452</v>
      </c>
      <c r="G89" s="82" t="s">
        <v>347</v>
      </c>
      <c r="H89" s="82" t="s">
        <v>111</v>
      </c>
      <c r="I89" s="76">
        <v>115.444845</v>
      </c>
      <c r="J89" s="78">
        <v>2871</v>
      </c>
      <c r="K89" s="69"/>
      <c r="L89" s="76">
        <v>3.314421507</v>
      </c>
      <c r="M89" s="77">
        <v>2.4996864696723284E-5</v>
      </c>
      <c r="N89" s="77">
        <f t="shared" si="2"/>
        <v>3.0506344689967325E-4</v>
      </c>
      <c r="O89" s="77">
        <f>L89/'סכום נכסי הקרן'!$C$42</f>
        <v>1.396223718504406E-4</v>
      </c>
    </row>
    <row r="90" spans="2:15">
      <c r="B90" s="75" t="s">
        <v>453</v>
      </c>
      <c r="C90" s="69" t="s">
        <v>454</v>
      </c>
      <c r="D90" s="82" t="s">
        <v>99</v>
      </c>
      <c r="E90" s="82" t="s">
        <v>222</v>
      </c>
      <c r="F90" s="69" t="s">
        <v>455</v>
      </c>
      <c r="G90" s="82" t="s">
        <v>108</v>
      </c>
      <c r="H90" s="82" t="s">
        <v>111</v>
      </c>
      <c r="I90" s="76">
        <v>1508.987713</v>
      </c>
      <c r="J90" s="78">
        <v>232</v>
      </c>
      <c r="K90" s="69"/>
      <c r="L90" s="76">
        <v>3.500851495</v>
      </c>
      <c r="M90" s="77">
        <v>2.7518151331953194E-5</v>
      </c>
      <c r="N90" s="77">
        <f t="shared" si="2"/>
        <v>3.2222269312850386E-4</v>
      </c>
      <c r="O90" s="77">
        <f>L90/'סכום נכסי הקרן'!$C$42</f>
        <v>1.4747586817057812E-4</v>
      </c>
    </row>
    <row r="91" spans="2:15">
      <c r="B91" s="75" t="s">
        <v>456</v>
      </c>
      <c r="C91" s="69" t="s">
        <v>457</v>
      </c>
      <c r="D91" s="82" t="s">
        <v>99</v>
      </c>
      <c r="E91" s="82" t="s">
        <v>222</v>
      </c>
      <c r="F91" s="69" t="s">
        <v>458</v>
      </c>
      <c r="G91" s="82" t="s">
        <v>108</v>
      </c>
      <c r="H91" s="82" t="s">
        <v>111</v>
      </c>
      <c r="I91" s="76">
        <v>480.33006599999999</v>
      </c>
      <c r="J91" s="78">
        <v>1779</v>
      </c>
      <c r="K91" s="69"/>
      <c r="L91" s="76">
        <v>8.5450718759999997</v>
      </c>
      <c r="M91" s="77">
        <v>3.618374269703651E-5</v>
      </c>
      <c r="N91" s="77">
        <f t="shared" si="2"/>
        <v>7.8649896369321903E-4</v>
      </c>
      <c r="O91" s="77">
        <f>L91/'סכום נכסי הקרן'!$C$42</f>
        <v>3.5996725233644638E-4</v>
      </c>
    </row>
    <row r="92" spans="2:15">
      <c r="B92" s="75" t="s">
        <v>459</v>
      </c>
      <c r="C92" s="69" t="s">
        <v>460</v>
      </c>
      <c r="D92" s="82" t="s">
        <v>99</v>
      </c>
      <c r="E92" s="82" t="s">
        <v>222</v>
      </c>
      <c r="F92" s="69" t="s">
        <v>461</v>
      </c>
      <c r="G92" s="82" t="s">
        <v>107</v>
      </c>
      <c r="H92" s="82" t="s">
        <v>111</v>
      </c>
      <c r="I92" s="76">
        <v>131.96472399999999</v>
      </c>
      <c r="J92" s="78">
        <v>9430</v>
      </c>
      <c r="K92" s="69"/>
      <c r="L92" s="76">
        <v>12.444273620000001</v>
      </c>
      <c r="M92" s="77">
        <v>1.1698355285728038E-5</v>
      </c>
      <c r="N92" s="77">
        <f t="shared" si="2"/>
        <v>1.1453863054720623E-3</v>
      </c>
      <c r="O92" s="77">
        <f>L92/'סכום נכסי הקרן'!$C$42</f>
        <v>5.2422390909264295E-4</v>
      </c>
    </row>
    <row r="93" spans="2:15">
      <c r="B93" s="75" t="s">
        <v>462</v>
      </c>
      <c r="C93" s="69" t="s">
        <v>463</v>
      </c>
      <c r="D93" s="82" t="s">
        <v>99</v>
      </c>
      <c r="E93" s="82" t="s">
        <v>222</v>
      </c>
      <c r="F93" s="69" t="s">
        <v>464</v>
      </c>
      <c r="G93" s="82" t="s">
        <v>465</v>
      </c>
      <c r="H93" s="82" t="s">
        <v>111</v>
      </c>
      <c r="I93" s="76">
        <v>7085.2395779999997</v>
      </c>
      <c r="J93" s="78">
        <v>222.7</v>
      </c>
      <c r="K93" s="69"/>
      <c r="L93" s="76">
        <v>15.778828542999999</v>
      </c>
      <c r="M93" s="77">
        <v>1.6745897320026398E-5</v>
      </c>
      <c r="N93" s="77">
        <f t="shared" si="2"/>
        <v>1.4523028568335105E-3</v>
      </c>
      <c r="O93" s="77">
        <f>L93/'סכום נכסי הקרן'!$C$42</f>
        <v>6.6469441546352227E-4</v>
      </c>
    </row>
    <row r="94" spans="2:15">
      <c r="B94" s="75" t="s">
        <v>466</v>
      </c>
      <c r="C94" s="69" t="s">
        <v>467</v>
      </c>
      <c r="D94" s="82" t="s">
        <v>99</v>
      </c>
      <c r="E94" s="82" t="s">
        <v>222</v>
      </c>
      <c r="F94" s="69" t="s">
        <v>468</v>
      </c>
      <c r="G94" s="82" t="s">
        <v>469</v>
      </c>
      <c r="H94" s="82" t="s">
        <v>111</v>
      </c>
      <c r="I94" s="76">
        <v>756.05121299999996</v>
      </c>
      <c r="J94" s="78">
        <v>416</v>
      </c>
      <c r="K94" s="69"/>
      <c r="L94" s="76">
        <v>3.1451730450000004</v>
      </c>
      <c r="M94" s="77">
        <v>3.9166867996288307E-5</v>
      </c>
      <c r="N94" s="77">
        <f t="shared" si="2"/>
        <v>2.8948560953313937E-4</v>
      </c>
      <c r="O94" s="77">
        <f>L94/'סכום נכסי הקרן'!$C$42</f>
        <v>1.3249265957740257E-4</v>
      </c>
    </row>
    <row r="95" spans="2:15">
      <c r="B95" s="75" t="s">
        <v>470</v>
      </c>
      <c r="C95" s="69" t="s">
        <v>471</v>
      </c>
      <c r="D95" s="82" t="s">
        <v>99</v>
      </c>
      <c r="E95" s="82" t="s">
        <v>222</v>
      </c>
      <c r="F95" s="69" t="s">
        <v>472</v>
      </c>
      <c r="G95" s="82" t="s">
        <v>134</v>
      </c>
      <c r="H95" s="82" t="s">
        <v>111</v>
      </c>
      <c r="I95" s="76">
        <v>88.152225000000001</v>
      </c>
      <c r="J95" s="78">
        <v>17450</v>
      </c>
      <c r="K95" s="69"/>
      <c r="L95" s="76">
        <v>15.382563263</v>
      </c>
      <c r="M95" s="77">
        <v>1.040096998543429E-5</v>
      </c>
      <c r="N95" s="77">
        <f t="shared" si="2"/>
        <v>1.4158301113036632E-3</v>
      </c>
      <c r="O95" s="77">
        <f>L95/'סכום נכסי הקרן'!$C$42</f>
        <v>6.4800145768530116E-4</v>
      </c>
    </row>
    <row r="96" spans="2:15">
      <c r="B96" s="75" t="s">
        <v>473</v>
      </c>
      <c r="C96" s="69" t="s">
        <v>474</v>
      </c>
      <c r="D96" s="82" t="s">
        <v>99</v>
      </c>
      <c r="E96" s="82" t="s">
        <v>222</v>
      </c>
      <c r="F96" s="69" t="s">
        <v>475</v>
      </c>
      <c r="G96" s="82" t="s">
        <v>133</v>
      </c>
      <c r="H96" s="82" t="s">
        <v>111</v>
      </c>
      <c r="I96" s="76">
        <v>453.77988800000008</v>
      </c>
      <c r="J96" s="78">
        <v>614</v>
      </c>
      <c r="K96" s="69"/>
      <c r="L96" s="76">
        <v>2.7862085140000001</v>
      </c>
      <c r="M96" s="77">
        <v>1.0536978224339238E-5</v>
      </c>
      <c r="N96" s="77">
        <f t="shared" si="2"/>
        <v>2.5644607098612357E-4</v>
      </c>
      <c r="O96" s="77">
        <f>L96/'סכום נכסי הקרן'!$C$42</f>
        <v>1.1737102247646365E-4</v>
      </c>
    </row>
    <row r="97" spans="2:15">
      <c r="B97" s="75" t="s">
        <v>476</v>
      </c>
      <c r="C97" s="69" t="s">
        <v>477</v>
      </c>
      <c r="D97" s="82" t="s">
        <v>99</v>
      </c>
      <c r="E97" s="82" t="s">
        <v>222</v>
      </c>
      <c r="F97" s="69" t="s">
        <v>478</v>
      </c>
      <c r="G97" s="82" t="s">
        <v>242</v>
      </c>
      <c r="H97" s="82" t="s">
        <v>111</v>
      </c>
      <c r="I97" s="76">
        <v>475.69671600000004</v>
      </c>
      <c r="J97" s="78">
        <v>1331</v>
      </c>
      <c r="K97" s="69"/>
      <c r="L97" s="76">
        <v>6.3315232899999998</v>
      </c>
      <c r="M97" s="77">
        <v>1.6992946931699884E-5</v>
      </c>
      <c r="N97" s="77">
        <f t="shared" si="2"/>
        <v>5.8276121938432722E-4</v>
      </c>
      <c r="O97" s="77">
        <f>L97/'סכום נכסי הקרן'!$C$42</f>
        <v>2.6671993809751276E-4</v>
      </c>
    </row>
    <row r="98" spans="2:15">
      <c r="B98" s="75" t="s">
        <v>479</v>
      </c>
      <c r="C98" s="69" t="s">
        <v>480</v>
      </c>
      <c r="D98" s="82" t="s">
        <v>99</v>
      </c>
      <c r="E98" s="82" t="s">
        <v>222</v>
      </c>
      <c r="F98" s="69" t="s">
        <v>481</v>
      </c>
      <c r="G98" s="82" t="s">
        <v>108</v>
      </c>
      <c r="H98" s="82" t="s">
        <v>111</v>
      </c>
      <c r="I98" s="76">
        <v>253.94616400000004</v>
      </c>
      <c r="J98" s="78">
        <v>1535</v>
      </c>
      <c r="K98" s="69"/>
      <c r="L98" s="76">
        <v>3.8980736210000004</v>
      </c>
      <c r="M98" s="77">
        <v>3.8209382151201911E-5</v>
      </c>
      <c r="N98" s="77">
        <f t="shared" si="2"/>
        <v>3.5878350794534317E-4</v>
      </c>
      <c r="O98" s="77">
        <f>L98/'סכום נכסי הקרן'!$C$42</f>
        <v>1.6420913376955572E-4</v>
      </c>
    </row>
    <row r="99" spans="2:15">
      <c r="B99" s="75" t="s">
        <v>482</v>
      </c>
      <c r="C99" s="69" t="s">
        <v>483</v>
      </c>
      <c r="D99" s="82" t="s">
        <v>99</v>
      </c>
      <c r="E99" s="82" t="s">
        <v>222</v>
      </c>
      <c r="F99" s="69" t="s">
        <v>484</v>
      </c>
      <c r="G99" s="82" t="s">
        <v>469</v>
      </c>
      <c r="H99" s="82" t="s">
        <v>111</v>
      </c>
      <c r="I99" s="76">
        <v>110.71161000000001</v>
      </c>
      <c r="J99" s="78">
        <v>9180</v>
      </c>
      <c r="K99" s="69"/>
      <c r="L99" s="76">
        <v>10.163325802999999</v>
      </c>
      <c r="M99" s="77">
        <v>2.1891021825847998E-5</v>
      </c>
      <c r="N99" s="77">
        <f t="shared" si="2"/>
        <v>9.3544505274282522E-4</v>
      </c>
      <c r="O99" s="77">
        <f>L99/'סכום נכסי הקרן'!$C$42</f>
        <v>4.281373541375719E-4</v>
      </c>
    </row>
    <row r="100" spans="2:15">
      <c r="B100" s="75" t="s">
        <v>485</v>
      </c>
      <c r="C100" s="69" t="s">
        <v>486</v>
      </c>
      <c r="D100" s="82" t="s">
        <v>99</v>
      </c>
      <c r="E100" s="82" t="s">
        <v>222</v>
      </c>
      <c r="F100" s="69" t="s">
        <v>487</v>
      </c>
      <c r="G100" s="82" t="s">
        <v>314</v>
      </c>
      <c r="H100" s="82" t="s">
        <v>111</v>
      </c>
      <c r="I100" s="76">
        <v>292.88905199999999</v>
      </c>
      <c r="J100" s="78">
        <v>8510</v>
      </c>
      <c r="K100" s="69"/>
      <c r="L100" s="76">
        <v>24.924858296999997</v>
      </c>
      <c r="M100" s="77">
        <v>2.3165121845660896E-5</v>
      </c>
      <c r="N100" s="77">
        <f t="shared" si="2"/>
        <v>2.2941147254535777E-3</v>
      </c>
      <c r="O100" s="77">
        <f>L100/'סכום נכסי הקרן'!$C$42</f>
        <v>1.0499774473806155E-3</v>
      </c>
    </row>
    <row r="101" spans="2:15">
      <c r="B101" s="75" t="s">
        <v>488</v>
      </c>
      <c r="C101" s="69" t="s">
        <v>489</v>
      </c>
      <c r="D101" s="82" t="s">
        <v>99</v>
      </c>
      <c r="E101" s="82" t="s">
        <v>222</v>
      </c>
      <c r="F101" s="69" t="s">
        <v>490</v>
      </c>
      <c r="G101" s="82" t="s">
        <v>318</v>
      </c>
      <c r="H101" s="82" t="s">
        <v>111</v>
      </c>
      <c r="I101" s="76">
        <v>42.206248000000002</v>
      </c>
      <c r="J101" s="78">
        <v>0</v>
      </c>
      <c r="K101" s="69"/>
      <c r="L101" s="76">
        <v>4.1000000000000003E-8</v>
      </c>
      <c r="M101" s="77">
        <v>2.6697084186469873E-5</v>
      </c>
      <c r="N101" s="77">
        <f t="shared" si="2"/>
        <v>3.7736906113090233E-12</v>
      </c>
      <c r="O101" s="77">
        <f>L101/'סכום נכסי הקרן'!$C$42</f>
        <v>1.7271542662205108E-12</v>
      </c>
    </row>
    <row r="102" spans="2:15">
      <c r="B102" s="75" t="s">
        <v>491</v>
      </c>
      <c r="C102" s="69" t="s">
        <v>492</v>
      </c>
      <c r="D102" s="82" t="s">
        <v>99</v>
      </c>
      <c r="E102" s="82" t="s">
        <v>222</v>
      </c>
      <c r="F102" s="69" t="s">
        <v>493</v>
      </c>
      <c r="G102" s="82" t="s">
        <v>132</v>
      </c>
      <c r="H102" s="82" t="s">
        <v>111</v>
      </c>
      <c r="I102" s="76">
        <v>292.51155299999999</v>
      </c>
      <c r="J102" s="78">
        <v>508.5</v>
      </c>
      <c r="K102" s="69"/>
      <c r="L102" s="76">
        <v>1.4874212469999997</v>
      </c>
      <c r="M102" s="77">
        <v>4.8488921589299639E-5</v>
      </c>
      <c r="N102" s="77">
        <f t="shared" si="2"/>
        <v>1.3690408767964531E-4</v>
      </c>
      <c r="O102" s="77">
        <f>L102/'סכום נכסי הקרן'!$C$42</f>
        <v>6.2658681766416619E-5</v>
      </c>
    </row>
    <row r="103" spans="2:15">
      <c r="B103" s="75" t="s">
        <v>494</v>
      </c>
      <c r="C103" s="69" t="s">
        <v>495</v>
      </c>
      <c r="D103" s="82" t="s">
        <v>99</v>
      </c>
      <c r="E103" s="82" t="s">
        <v>222</v>
      </c>
      <c r="F103" s="69" t="s">
        <v>496</v>
      </c>
      <c r="G103" s="82" t="s">
        <v>134</v>
      </c>
      <c r="H103" s="82" t="s">
        <v>111</v>
      </c>
      <c r="I103" s="76">
        <v>668.38410799999997</v>
      </c>
      <c r="J103" s="78">
        <v>1214</v>
      </c>
      <c r="K103" s="69"/>
      <c r="L103" s="76">
        <v>8.1141830739999996</v>
      </c>
      <c r="M103" s="77">
        <v>4.1051974361928804E-5</v>
      </c>
      <c r="N103" s="77">
        <f t="shared" si="2"/>
        <v>7.4683942645844843E-4</v>
      </c>
      <c r="O103" s="77">
        <f>L103/'סכום נכסי הקרן'!$C$42</f>
        <v>3.4181575397935018E-4</v>
      </c>
    </row>
    <row r="104" spans="2:15">
      <c r="B104" s="75" t="s">
        <v>497</v>
      </c>
      <c r="C104" s="69" t="s">
        <v>498</v>
      </c>
      <c r="D104" s="82" t="s">
        <v>99</v>
      </c>
      <c r="E104" s="82" t="s">
        <v>222</v>
      </c>
      <c r="F104" s="69" t="s">
        <v>499</v>
      </c>
      <c r="G104" s="82" t="s">
        <v>227</v>
      </c>
      <c r="H104" s="82" t="s">
        <v>111</v>
      </c>
      <c r="I104" s="76">
        <v>935.68738100000007</v>
      </c>
      <c r="J104" s="78">
        <v>586.29999999999995</v>
      </c>
      <c r="K104" s="69"/>
      <c r="L104" s="76">
        <v>5.4859351189999987</v>
      </c>
      <c r="M104" s="77">
        <v>2.7333834104963925E-5</v>
      </c>
      <c r="N104" s="77">
        <f t="shared" si="2"/>
        <v>5.0493224031270109E-4</v>
      </c>
      <c r="O104" s="77">
        <f>L104/'סכום נכסי הקרן'!$C$42</f>
        <v>2.310989328046286E-4</v>
      </c>
    </row>
    <row r="105" spans="2:15">
      <c r="B105" s="75" t="s">
        <v>500</v>
      </c>
      <c r="C105" s="69" t="s">
        <v>501</v>
      </c>
      <c r="D105" s="82" t="s">
        <v>99</v>
      </c>
      <c r="E105" s="82" t="s">
        <v>222</v>
      </c>
      <c r="F105" s="69" t="s">
        <v>502</v>
      </c>
      <c r="G105" s="82" t="s">
        <v>227</v>
      </c>
      <c r="H105" s="82" t="s">
        <v>111</v>
      </c>
      <c r="I105" s="76">
        <v>584.17235000000005</v>
      </c>
      <c r="J105" s="78">
        <v>1114</v>
      </c>
      <c r="K105" s="69"/>
      <c r="L105" s="76">
        <v>6.5076799799999998</v>
      </c>
      <c r="M105" s="77">
        <v>3.8483617699797369E-5</v>
      </c>
      <c r="N105" s="77">
        <f t="shared" si="2"/>
        <v>5.9897489858365101E-4</v>
      </c>
      <c r="O105" s="77">
        <f>L105/'סכום נכסי הקרן'!$C$42</f>
        <v>2.7414066440621481E-4</v>
      </c>
    </row>
    <row r="106" spans="2:15">
      <c r="B106" s="75" t="s">
        <v>503</v>
      </c>
      <c r="C106" s="69" t="s">
        <v>504</v>
      </c>
      <c r="D106" s="82" t="s">
        <v>99</v>
      </c>
      <c r="E106" s="82" t="s">
        <v>222</v>
      </c>
      <c r="F106" s="69" t="s">
        <v>505</v>
      </c>
      <c r="G106" s="82" t="s">
        <v>259</v>
      </c>
      <c r="H106" s="82" t="s">
        <v>111</v>
      </c>
      <c r="I106" s="76">
        <v>31461.248398000003</v>
      </c>
      <c r="J106" s="78">
        <v>75</v>
      </c>
      <c r="K106" s="69"/>
      <c r="L106" s="76">
        <v>23.595936299000002</v>
      </c>
      <c r="M106" s="77">
        <v>3.3350111997920938E-5</v>
      </c>
      <c r="N106" s="77">
        <f t="shared" si="2"/>
        <v>2.1717991043068803E-3</v>
      </c>
      <c r="O106" s="77">
        <f>L106/'סכום נכסי הקרן'!$C$42</f>
        <v>9.939956596167138E-4</v>
      </c>
    </row>
    <row r="107" spans="2:15">
      <c r="B107" s="75" t="s">
        <v>506</v>
      </c>
      <c r="C107" s="69" t="s">
        <v>507</v>
      </c>
      <c r="D107" s="82" t="s">
        <v>99</v>
      </c>
      <c r="E107" s="82" t="s">
        <v>222</v>
      </c>
      <c r="F107" s="69" t="s">
        <v>508</v>
      </c>
      <c r="G107" s="82" t="s">
        <v>106</v>
      </c>
      <c r="H107" s="82" t="s">
        <v>111</v>
      </c>
      <c r="I107" s="76">
        <v>549.827898</v>
      </c>
      <c r="J107" s="78">
        <v>468.6</v>
      </c>
      <c r="K107" s="69"/>
      <c r="L107" s="76">
        <v>2.5764935279999999</v>
      </c>
      <c r="M107" s="77">
        <v>2.7490020398980051E-5</v>
      </c>
      <c r="N107" s="77">
        <f t="shared" si="2"/>
        <v>2.3714364479785515E-4</v>
      </c>
      <c r="O107" s="77">
        <f>L107/'סכום נכסי הקרן'!$C$42</f>
        <v>1.0853662899450572E-4</v>
      </c>
    </row>
    <row r="108" spans="2:15">
      <c r="B108" s="75" t="s">
        <v>509</v>
      </c>
      <c r="C108" s="69" t="s">
        <v>510</v>
      </c>
      <c r="D108" s="82" t="s">
        <v>99</v>
      </c>
      <c r="E108" s="82" t="s">
        <v>222</v>
      </c>
      <c r="F108" s="69" t="s">
        <v>511</v>
      </c>
      <c r="G108" s="82" t="s">
        <v>230</v>
      </c>
      <c r="H108" s="82" t="s">
        <v>111</v>
      </c>
      <c r="I108" s="76">
        <v>405.23923500000006</v>
      </c>
      <c r="J108" s="78">
        <v>1813</v>
      </c>
      <c r="K108" s="69"/>
      <c r="L108" s="76">
        <v>7.3469873359999998</v>
      </c>
      <c r="M108" s="77">
        <v>2.7935097513486241E-5</v>
      </c>
      <c r="N108" s="77">
        <f t="shared" si="2"/>
        <v>6.7622578368949971E-4</v>
      </c>
      <c r="O108" s="77">
        <f>L108/'סכום נכסי הקרן'!$C$42</f>
        <v>3.0949708588391375E-4</v>
      </c>
    </row>
    <row r="109" spans="2:15">
      <c r="B109" s="75" t="s">
        <v>512</v>
      </c>
      <c r="C109" s="69" t="s">
        <v>513</v>
      </c>
      <c r="D109" s="82" t="s">
        <v>99</v>
      </c>
      <c r="E109" s="82" t="s">
        <v>222</v>
      </c>
      <c r="F109" s="69" t="s">
        <v>514</v>
      </c>
      <c r="G109" s="82" t="s">
        <v>108</v>
      </c>
      <c r="H109" s="82" t="s">
        <v>111</v>
      </c>
      <c r="I109" s="76">
        <v>405.57525099999998</v>
      </c>
      <c r="J109" s="78">
        <v>418.2</v>
      </c>
      <c r="K109" s="69"/>
      <c r="L109" s="76">
        <v>1.6961156980000001</v>
      </c>
      <c r="M109" s="77">
        <v>3.5191900492473715E-5</v>
      </c>
      <c r="N109" s="77">
        <f t="shared" si="2"/>
        <v>1.561125825667427E-4</v>
      </c>
      <c r="O109" s="77">
        <f>L109/'סכום נכסי הקרן'!$C$42</f>
        <v>7.1450084483031209E-5</v>
      </c>
    </row>
    <row r="110" spans="2:15">
      <c r="B110" s="75" t="s">
        <v>515</v>
      </c>
      <c r="C110" s="69" t="s">
        <v>516</v>
      </c>
      <c r="D110" s="82" t="s">
        <v>99</v>
      </c>
      <c r="E110" s="82" t="s">
        <v>222</v>
      </c>
      <c r="F110" s="69" t="s">
        <v>517</v>
      </c>
      <c r="G110" s="82" t="s">
        <v>314</v>
      </c>
      <c r="H110" s="82" t="s">
        <v>111</v>
      </c>
      <c r="I110" s="76">
        <v>170.12687999999997</v>
      </c>
      <c r="J110" s="78">
        <v>12980</v>
      </c>
      <c r="K110" s="69"/>
      <c r="L110" s="76">
        <v>22.082469068999998</v>
      </c>
      <c r="M110" s="77">
        <v>4.6607652419379578E-5</v>
      </c>
      <c r="N110" s="77">
        <f t="shared" si="2"/>
        <v>2.0324977122001754E-3</v>
      </c>
      <c r="O110" s="77">
        <f>L110/'סכום נכסי הקרן'!$C$42</f>
        <v>9.3023977222453206E-4</v>
      </c>
    </row>
    <row r="111" spans="2:15">
      <c r="B111" s="75" t="s">
        <v>518</v>
      </c>
      <c r="C111" s="69" t="s">
        <v>519</v>
      </c>
      <c r="D111" s="82" t="s">
        <v>99</v>
      </c>
      <c r="E111" s="82" t="s">
        <v>222</v>
      </c>
      <c r="F111" s="69" t="s">
        <v>520</v>
      </c>
      <c r="G111" s="82" t="s">
        <v>230</v>
      </c>
      <c r="H111" s="82" t="s">
        <v>111</v>
      </c>
      <c r="I111" s="76">
        <v>17.089836999999999</v>
      </c>
      <c r="J111" s="78">
        <v>11700</v>
      </c>
      <c r="K111" s="69"/>
      <c r="L111" s="76">
        <v>1.9995109039999996</v>
      </c>
      <c r="M111" s="77">
        <v>5.1400726775312015E-6</v>
      </c>
      <c r="N111" s="77">
        <f t="shared" si="2"/>
        <v>1.8403745184475162E-4</v>
      </c>
      <c r="O111" s="77">
        <f>L111/'סכום נכסי הקרן'!$C$42</f>
        <v>8.4230824102390968E-5</v>
      </c>
    </row>
    <row r="112" spans="2:15">
      <c r="B112" s="75" t="s">
        <v>521</v>
      </c>
      <c r="C112" s="69" t="s">
        <v>522</v>
      </c>
      <c r="D112" s="82" t="s">
        <v>99</v>
      </c>
      <c r="E112" s="82" t="s">
        <v>222</v>
      </c>
      <c r="F112" s="69" t="s">
        <v>523</v>
      </c>
      <c r="G112" s="82" t="s">
        <v>107</v>
      </c>
      <c r="H112" s="82" t="s">
        <v>111</v>
      </c>
      <c r="I112" s="76">
        <v>1099.055323</v>
      </c>
      <c r="J112" s="78">
        <v>606.6</v>
      </c>
      <c r="K112" s="69"/>
      <c r="L112" s="76">
        <v>6.666869589</v>
      </c>
      <c r="M112" s="77">
        <v>2.7739837325527666E-5</v>
      </c>
      <c r="N112" s="77">
        <f t="shared" si="2"/>
        <v>6.1362690670319379E-4</v>
      </c>
      <c r="O112" s="77">
        <f>L112/'סכום נכסי הקרן'!$C$42</f>
        <v>2.8084664031651543E-4</v>
      </c>
    </row>
    <row r="113" spans="2:15">
      <c r="B113" s="75" t="s">
        <v>524</v>
      </c>
      <c r="C113" s="69" t="s">
        <v>525</v>
      </c>
      <c r="D113" s="82" t="s">
        <v>99</v>
      </c>
      <c r="E113" s="82" t="s">
        <v>222</v>
      </c>
      <c r="F113" s="69" t="s">
        <v>526</v>
      </c>
      <c r="G113" s="82" t="s">
        <v>234</v>
      </c>
      <c r="H113" s="82" t="s">
        <v>111</v>
      </c>
      <c r="I113" s="76">
        <v>5761.5602870000002</v>
      </c>
      <c r="J113" s="78">
        <v>150.19999999999999</v>
      </c>
      <c r="K113" s="69"/>
      <c r="L113" s="76">
        <v>8.6538635510000006</v>
      </c>
      <c r="M113" s="77">
        <v>1.1042037358170597E-5</v>
      </c>
      <c r="N113" s="77">
        <f t="shared" si="2"/>
        <v>7.9651228375507476E-4</v>
      </c>
      <c r="O113" s="77">
        <f>L113/'סכום נכסי הקרן'!$C$42</f>
        <v>3.6455017930243488E-4</v>
      </c>
    </row>
    <row r="114" spans="2:15">
      <c r="B114" s="75" t="s">
        <v>530</v>
      </c>
      <c r="C114" s="69" t="s">
        <v>531</v>
      </c>
      <c r="D114" s="82" t="s">
        <v>99</v>
      </c>
      <c r="E114" s="82" t="s">
        <v>222</v>
      </c>
      <c r="F114" s="69" t="s">
        <v>532</v>
      </c>
      <c r="G114" s="82" t="s">
        <v>107</v>
      </c>
      <c r="H114" s="82" t="s">
        <v>111</v>
      </c>
      <c r="I114" s="76">
        <v>1797.87742</v>
      </c>
      <c r="J114" s="78">
        <v>37.4</v>
      </c>
      <c r="K114" s="69"/>
      <c r="L114" s="76">
        <v>0.67240615599999998</v>
      </c>
      <c r="M114" s="77">
        <v>1.0282705782138339E-5</v>
      </c>
      <c r="N114" s="77">
        <f t="shared" si="2"/>
        <v>6.1889092631307074E-5</v>
      </c>
      <c r="O114" s="77">
        <f>L114/'סכום נכסי הקרן'!$C$42</f>
        <v>2.8325589291910591E-5</v>
      </c>
    </row>
    <row r="115" spans="2:15">
      <c r="B115" s="75" t="s">
        <v>533</v>
      </c>
      <c r="C115" s="69" t="s">
        <v>534</v>
      </c>
      <c r="D115" s="82" t="s">
        <v>99</v>
      </c>
      <c r="E115" s="82" t="s">
        <v>222</v>
      </c>
      <c r="F115" s="69" t="s">
        <v>535</v>
      </c>
      <c r="G115" s="82" t="s">
        <v>134</v>
      </c>
      <c r="H115" s="82" t="s">
        <v>111</v>
      </c>
      <c r="I115" s="76">
        <v>2234.1230770000002</v>
      </c>
      <c r="J115" s="78">
        <v>284.3</v>
      </c>
      <c r="K115" s="69"/>
      <c r="L115" s="76">
        <v>6.3516119060000005</v>
      </c>
      <c r="M115" s="77">
        <v>1.7454086539062502E-5</v>
      </c>
      <c r="N115" s="77">
        <f t="shared" si="2"/>
        <v>5.8461020039880026E-4</v>
      </c>
      <c r="O115" s="77">
        <f>L115/'סכום נכסי הקרן'!$C$42</f>
        <v>2.6756618538597291E-4</v>
      </c>
    </row>
    <row r="116" spans="2:15">
      <c r="B116" s="75" t="s">
        <v>536</v>
      </c>
      <c r="C116" s="69" t="s">
        <v>537</v>
      </c>
      <c r="D116" s="82" t="s">
        <v>99</v>
      </c>
      <c r="E116" s="82" t="s">
        <v>222</v>
      </c>
      <c r="F116" s="69" t="s">
        <v>538</v>
      </c>
      <c r="G116" s="82" t="s">
        <v>108</v>
      </c>
      <c r="H116" s="82" t="s">
        <v>111</v>
      </c>
      <c r="I116" s="76">
        <v>13544.160363999999</v>
      </c>
      <c r="J116" s="78">
        <v>257.2</v>
      </c>
      <c r="K116" s="69"/>
      <c r="L116" s="76">
        <v>34.835580456000002</v>
      </c>
      <c r="M116" s="77">
        <v>2.9222378171828931E-5</v>
      </c>
      <c r="N116" s="77">
        <f t="shared" si="2"/>
        <v>3.2063098269831049E-3</v>
      </c>
      <c r="O116" s="77">
        <f>L116/'סכום נכסי הקרן'!$C$42</f>
        <v>1.4674736927036158E-3</v>
      </c>
    </row>
    <row r="117" spans="2:15">
      <c r="B117" s="75" t="s">
        <v>539</v>
      </c>
      <c r="C117" s="69" t="s">
        <v>540</v>
      </c>
      <c r="D117" s="82" t="s">
        <v>99</v>
      </c>
      <c r="E117" s="82" t="s">
        <v>222</v>
      </c>
      <c r="F117" s="69" t="s">
        <v>541</v>
      </c>
      <c r="G117" s="82" t="s">
        <v>259</v>
      </c>
      <c r="H117" s="82" t="s">
        <v>111</v>
      </c>
      <c r="I117" s="76">
        <v>249.116805</v>
      </c>
      <c r="J117" s="78">
        <v>7627</v>
      </c>
      <c r="K117" s="69"/>
      <c r="L117" s="76">
        <v>19.000138722999999</v>
      </c>
      <c r="M117" s="77">
        <v>1.8453096666666667E-5</v>
      </c>
      <c r="N117" s="77">
        <f t="shared" si="2"/>
        <v>1.7487962222574173E-3</v>
      </c>
      <c r="O117" s="77">
        <f>L117/'סכום נכסי הקרן'!$C$42</f>
        <v>8.0039440620026771E-4</v>
      </c>
    </row>
    <row r="118" spans="2:15">
      <c r="B118" s="75" t="s">
        <v>542</v>
      </c>
      <c r="C118" s="69" t="s">
        <v>543</v>
      </c>
      <c r="D118" s="82" t="s">
        <v>99</v>
      </c>
      <c r="E118" s="82" t="s">
        <v>222</v>
      </c>
      <c r="F118" s="69" t="s">
        <v>544</v>
      </c>
      <c r="G118" s="82" t="s">
        <v>449</v>
      </c>
      <c r="H118" s="82" t="s">
        <v>111</v>
      </c>
      <c r="I118" s="76">
        <v>201.876429</v>
      </c>
      <c r="J118" s="78">
        <v>5203</v>
      </c>
      <c r="K118" s="69"/>
      <c r="L118" s="76">
        <v>10.503630585000002</v>
      </c>
      <c r="M118" s="77">
        <v>1.9170196236847082E-5</v>
      </c>
      <c r="N118" s="77">
        <f t="shared" si="2"/>
        <v>9.6676712495787336E-4</v>
      </c>
      <c r="O118" s="77">
        <f>L118/'סכום נכסי הקרן'!$C$42</f>
        <v>4.4247293599236566E-4</v>
      </c>
    </row>
    <row r="119" spans="2:15">
      <c r="B119" s="75" t="s">
        <v>545</v>
      </c>
      <c r="C119" s="69" t="s">
        <v>546</v>
      </c>
      <c r="D119" s="82" t="s">
        <v>99</v>
      </c>
      <c r="E119" s="82" t="s">
        <v>222</v>
      </c>
      <c r="F119" s="69" t="s">
        <v>547</v>
      </c>
      <c r="G119" s="82" t="s">
        <v>314</v>
      </c>
      <c r="H119" s="82" t="s">
        <v>111</v>
      </c>
      <c r="I119" s="76">
        <v>5.2867240000000004</v>
      </c>
      <c r="J119" s="78">
        <v>243.7</v>
      </c>
      <c r="K119" s="69"/>
      <c r="L119" s="76">
        <v>1.2883748E-2</v>
      </c>
      <c r="M119" s="77">
        <v>7.7115375554856372E-7</v>
      </c>
      <c r="N119" s="77">
        <f t="shared" si="2"/>
        <v>1.1858360699041806E-6</v>
      </c>
      <c r="O119" s="77">
        <f>L119/'סכום נכסי הקרן'!$C$42</f>
        <v>5.4273708105146281E-7</v>
      </c>
    </row>
    <row r="120" spans="2:15">
      <c r="B120" s="75" t="s">
        <v>548</v>
      </c>
      <c r="C120" s="69" t="s">
        <v>549</v>
      </c>
      <c r="D120" s="82" t="s">
        <v>99</v>
      </c>
      <c r="E120" s="82" t="s">
        <v>222</v>
      </c>
      <c r="F120" s="69" t="s">
        <v>550</v>
      </c>
      <c r="G120" s="82" t="s">
        <v>227</v>
      </c>
      <c r="H120" s="82" t="s">
        <v>111</v>
      </c>
      <c r="I120" s="76">
        <v>255.229038</v>
      </c>
      <c r="J120" s="78">
        <v>617.9</v>
      </c>
      <c r="K120" s="69"/>
      <c r="L120" s="76">
        <v>1.577060227</v>
      </c>
      <c r="M120" s="77">
        <v>1.9445469321138529E-5</v>
      </c>
      <c r="N120" s="77">
        <f t="shared" si="2"/>
        <v>1.4515457005118967E-4</v>
      </c>
      <c r="O120" s="77">
        <f>L120/'סכום נכסי הקרן'!$C$42</f>
        <v>6.6434787784139932E-5</v>
      </c>
    </row>
    <row r="121" spans="2:15">
      <c r="B121" s="75" t="s">
        <v>551</v>
      </c>
      <c r="C121" s="69" t="s">
        <v>552</v>
      </c>
      <c r="D121" s="82" t="s">
        <v>99</v>
      </c>
      <c r="E121" s="82" t="s">
        <v>222</v>
      </c>
      <c r="F121" s="69" t="s">
        <v>553</v>
      </c>
      <c r="G121" s="82" t="s">
        <v>227</v>
      </c>
      <c r="H121" s="82" t="s">
        <v>111</v>
      </c>
      <c r="I121" s="76">
        <v>559.96263799999997</v>
      </c>
      <c r="J121" s="78">
        <v>2224</v>
      </c>
      <c r="K121" s="69"/>
      <c r="L121" s="76">
        <v>12.453569065</v>
      </c>
      <c r="M121" s="77">
        <v>2.1766843053350164E-5</v>
      </c>
      <c r="N121" s="77">
        <f t="shared" si="2"/>
        <v>1.1462418697043657E-3</v>
      </c>
      <c r="O121" s="77">
        <f>L121/'סכום נכסי הקרן'!$C$42</f>
        <v>5.2461548634845183E-4</v>
      </c>
    </row>
    <row r="122" spans="2:15">
      <c r="B122" s="75" t="s">
        <v>554</v>
      </c>
      <c r="C122" s="69" t="s">
        <v>555</v>
      </c>
      <c r="D122" s="82" t="s">
        <v>99</v>
      </c>
      <c r="E122" s="82" t="s">
        <v>222</v>
      </c>
      <c r="F122" s="69" t="s">
        <v>556</v>
      </c>
      <c r="G122" s="82" t="s">
        <v>109</v>
      </c>
      <c r="H122" s="82" t="s">
        <v>111</v>
      </c>
      <c r="I122" s="76">
        <v>7890.7286329999997</v>
      </c>
      <c r="J122" s="78">
        <v>219.5</v>
      </c>
      <c r="K122" s="69"/>
      <c r="L122" s="76">
        <v>17.320149351000001</v>
      </c>
      <c r="M122" s="77">
        <v>3.3705773508899337E-5</v>
      </c>
      <c r="N122" s="77">
        <f t="shared" si="2"/>
        <v>1.5941679266424091E-3</v>
      </c>
      <c r="O122" s="77">
        <f>L122/'סכום נכסי הקרן'!$C$42</f>
        <v>7.2962365471112352E-4</v>
      </c>
    </row>
    <row r="123" spans="2:15">
      <c r="B123" s="75" t="s">
        <v>557</v>
      </c>
      <c r="C123" s="69" t="s">
        <v>558</v>
      </c>
      <c r="D123" s="82" t="s">
        <v>99</v>
      </c>
      <c r="E123" s="82" t="s">
        <v>222</v>
      </c>
      <c r="F123" s="69" t="s">
        <v>559</v>
      </c>
      <c r="G123" s="82" t="s">
        <v>318</v>
      </c>
      <c r="H123" s="82" t="s">
        <v>111</v>
      </c>
      <c r="I123" s="76">
        <v>45.941828000000008</v>
      </c>
      <c r="J123" s="78">
        <v>22630</v>
      </c>
      <c r="K123" s="69"/>
      <c r="L123" s="76">
        <v>10.396635770000001</v>
      </c>
      <c r="M123" s="77">
        <v>1.9985473913991061E-5</v>
      </c>
      <c r="N123" s="77">
        <f t="shared" si="2"/>
        <v>9.5691919010850151E-4</v>
      </c>
      <c r="O123" s="77">
        <f>L123/'סכום נכסי הקרן'!$C$42</f>
        <v>4.3796570303649432E-4</v>
      </c>
    </row>
    <row r="124" spans="2:15">
      <c r="B124" s="75" t="s">
        <v>560</v>
      </c>
      <c r="C124" s="69" t="s">
        <v>561</v>
      </c>
      <c r="D124" s="82" t="s">
        <v>99</v>
      </c>
      <c r="E124" s="82" t="s">
        <v>222</v>
      </c>
      <c r="F124" s="69" t="s">
        <v>562</v>
      </c>
      <c r="G124" s="82" t="s">
        <v>132</v>
      </c>
      <c r="H124" s="82" t="s">
        <v>111</v>
      </c>
      <c r="I124" s="76">
        <v>129.98753600000001</v>
      </c>
      <c r="J124" s="78">
        <v>2673</v>
      </c>
      <c r="K124" s="69"/>
      <c r="L124" s="76">
        <v>3.4745668279999999</v>
      </c>
      <c r="M124" s="77">
        <v>1.5760592558104572E-5</v>
      </c>
      <c r="N124" s="77">
        <f t="shared" si="2"/>
        <v>3.1980341993144814E-4</v>
      </c>
      <c r="O124" s="77">
        <f>L124/'סכום נכסי הקרן'!$C$42</f>
        <v>1.4636860781093824E-4</v>
      </c>
    </row>
    <row r="125" spans="2:15">
      <c r="B125" s="75" t="s">
        <v>563</v>
      </c>
      <c r="C125" s="69" t="s">
        <v>564</v>
      </c>
      <c r="D125" s="82" t="s">
        <v>99</v>
      </c>
      <c r="E125" s="82" t="s">
        <v>222</v>
      </c>
      <c r="F125" s="69" t="s">
        <v>565</v>
      </c>
      <c r="G125" s="82" t="s">
        <v>227</v>
      </c>
      <c r="H125" s="82" t="s">
        <v>111</v>
      </c>
      <c r="I125" s="76">
        <v>2862.2654109999999</v>
      </c>
      <c r="J125" s="78">
        <v>541.29999999999995</v>
      </c>
      <c r="K125" s="69"/>
      <c r="L125" s="76">
        <v>15.493442669</v>
      </c>
      <c r="M125" s="77">
        <v>3.3721217565673788E-5</v>
      </c>
      <c r="N125" s="77">
        <f t="shared" si="2"/>
        <v>1.4260355887039003E-3</v>
      </c>
      <c r="O125" s="77">
        <f>L125/'סכום נכסי הקרן'!$C$42</f>
        <v>6.5267233180990841E-4</v>
      </c>
    </row>
    <row r="126" spans="2:15">
      <c r="B126" s="75" t="s">
        <v>566</v>
      </c>
      <c r="C126" s="69" t="s">
        <v>567</v>
      </c>
      <c r="D126" s="82" t="s">
        <v>99</v>
      </c>
      <c r="E126" s="82" t="s">
        <v>222</v>
      </c>
      <c r="F126" s="69" t="s">
        <v>568</v>
      </c>
      <c r="G126" s="82" t="s">
        <v>234</v>
      </c>
      <c r="H126" s="82" t="s">
        <v>111</v>
      </c>
      <c r="I126" s="76">
        <v>2938.4074999999998</v>
      </c>
      <c r="J126" s="78">
        <v>779.7</v>
      </c>
      <c r="K126" s="69"/>
      <c r="L126" s="76">
        <v>22.910763278000001</v>
      </c>
      <c r="M126" s="77">
        <v>4.7317351046698872E-5</v>
      </c>
      <c r="N126" s="77">
        <f t="shared" si="2"/>
        <v>2.1087349336612717E-3</v>
      </c>
      <c r="O126" s="77">
        <f>L126/'סכום נכסי הקרן'!$C$42</f>
        <v>9.6513225702355885E-4</v>
      </c>
    </row>
    <row r="127" spans="2:15">
      <c r="B127" s="75" t="s">
        <v>569</v>
      </c>
      <c r="C127" s="69" t="s">
        <v>570</v>
      </c>
      <c r="D127" s="82" t="s">
        <v>99</v>
      </c>
      <c r="E127" s="82" t="s">
        <v>222</v>
      </c>
      <c r="F127" s="69" t="s">
        <v>571</v>
      </c>
      <c r="G127" s="82" t="s">
        <v>227</v>
      </c>
      <c r="H127" s="82" t="s">
        <v>111</v>
      </c>
      <c r="I127" s="76">
        <v>677.76685099999997</v>
      </c>
      <c r="J127" s="78">
        <v>610.9</v>
      </c>
      <c r="K127" s="69"/>
      <c r="L127" s="76">
        <v>4.1404776959999996</v>
      </c>
      <c r="M127" s="77">
        <v>4.0797329504208142E-5</v>
      </c>
      <c r="N127" s="77">
        <f t="shared" si="2"/>
        <v>3.8109467823730769E-4</v>
      </c>
      <c r="O127" s="77">
        <f>L127/'סכום נכסי הקרן'!$C$42</f>
        <v>1.7442057845944563E-4</v>
      </c>
    </row>
    <row r="128" spans="2:15">
      <c r="B128" s="75" t="s">
        <v>572</v>
      </c>
      <c r="C128" s="69" t="s">
        <v>573</v>
      </c>
      <c r="D128" s="82" t="s">
        <v>99</v>
      </c>
      <c r="E128" s="82" t="s">
        <v>222</v>
      </c>
      <c r="F128" s="69" t="s">
        <v>574</v>
      </c>
      <c r="G128" s="82" t="s">
        <v>318</v>
      </c>
      <c r="H128" s="82" t="s">
        <v>111</v>
      </c>
      <c r="I128" s="76">
        <v>3503.0805780000001</v>
      </c>
      <c r="J128" s="78">
        <v>10.7</v>
      </c>
      <c r="K128" s="69"/>
      <c r="L128" s="76">
        <v>0.374829621</v>
      </c>
      <c r="M128" s="77">
        <v>8.5076941738532652E-6</v>
      </c>
      <c r="N128" s="77">
        <f t="shared" si="2"/>
        <v>3.4499781014834623E-5</v>
      </c>
      <c r="O128" s="77">
        <f>L128/'סכום נכסי הקרן'!$C$42</f>
        <v>1.5789965341852855E-5</v>
      </c>
    </row>
    <row r="129" spans="2:15">
      <c r="B129" s="75" t="s">
        <v>575</v>
      </c>
      <c r="C129" s="69" t="s">
        <v>576</v>
      </c>
      <c r="D129" s="82" t="s">
        <v>99</v>
      </c>
      <c r="E129" s="82" t="s">
        <v>222</v>
      </c>
      <c r="F129" s="69" t="s">
        <v>577</v>
      </c>
      <c r="G129" s="82" t="s">
        <v>106</v>
      </c>
      <c r="H129" s="82" t="s">
        <v>111</v>
      </c>
      <c r="I129" s="76">
        <v>2295.6018210000002</v>
      </c>
      <c r="J129" s="78">
        <v>190</v>
      </c>
      <c r="K129" s="69"/>
      <c r="L129" s="76">
        <v>4.3616434599999998</v>
      </c>
      <c r="M129" s="77">
        <v>2.594030034902536E-5</v>
      </c>
      <c r="N129" s="77">
        <f t="shared" si="2"/>
        <v>4.0145104816779027E-4</v>
      </c>
      <c r="O129" s="77">
        <f>L129/'סכום נכסי הקרן'!$C$42</f>
        <v>1.8373734413833632E-4</v>
      </c>
    </row>
    <row r="130" spans="2:15">
      <c r="B130" s="72"/>
      <c r="C130" s="69"/>
      <c r="D130" s="69"/>
      <c r="E130" s="69"/>
      <c r="F130" s="69"/>
      <c r="G130" s="69"/>
      <c r="H130" s="69"/>
      <c r="I130" s="76"/>
      <c r="J130" s="78"/>
      <c r="K130" s="69"/>
      <c r="L130" s="69"/>
      <c r="M130" s="69"/>
      <c r="N130" s="77"/>
      <c r="O130" s="69"/>
    </row>
    <row r="131" spans="2:15">
      <c r="B131" s="70" t="s">
        <v>172</v>
      </c>
      <c r="C131" s="71"/>
      <c r="D131" s="71"/>
      <c r="E131" s="71"/>
      <c r="F131" s="71"/>
      <c r="G131" s="71"/>
      <c r="H131" s="71"/>
      <c r="I131" s="79"/>
      <c r="J131" s="81"/>
      <c r="K131" s="79">
        <v>1.3842051130000002</v>
      </c>
      <c r="L131" s="79">
        <f>L132+L158</f>
        <v>4538.8588545940001</v>
      </c>
      <c r="M131" s="71"/>
      <c r="N131" s="80">
        <f t="shared" ref="N131:N146" si="3">L131/$L$11</f>
        <v>0.41776217184483427</v>
      </c>
      <c r="O131" s="80">
        <f>L131/'סכום נכסי הקרן'!$C$42</f>
        <v>0.19120266913377484</v>
      </c>
    </row>
    <row r="132" spans="2:15">
      <c r="B132" s="85" t="s">
        <v>48</v>
      </c>
      <c r="C132" s="71"/>
      <c r="D132" s="71"/>
      <c r="E132" s="71"/>
      <c r="F132" s="71"/>
      <c r="G132" s="71"/>
      <c r="H132" s="71"/>
      <c r="I132" s="79"/>
      <c r="J132" s="81"/>
      <c r="K132" s="79">
        <v>0.29924517300000003</v>
      </c>
      <c r="L132" s="79">
        <f>SUM(L133:L156)</f>
        <v>1396.8087778889999</v>
      </c>
      <c r="M132" s="71"/>
      <c r="N132" s="80">
        <f t="shared" si="3"/>
        <v>0.12856400416862804</v>
      </c>
      <c r="O132" s="80">
        <f>L132/'סכום נכסי הקרן'!$C$42</f>
        <v>5.884156682500595E-2</v>
      </c>
    </row>
    <row r="133" spans="2:15">
      <c r="B133" s="75" t="s">
        <v>578</v>
      </c>
      <c r="C133" s="69" t="s">
        <v>579</v>
      </c>
      <c r="D133" s="82" t="s">
        <v>580</v>
      </c>
      <c r="E133" s="82" t="s">
        <v>581</v>
      </c>
      <c r="F133" s="69" t="s">
        <v>334</v>
      </c>
      <c r="G133" s="82" t="s">
        <v>136</v>
      </c>
      <c r="H133" s="82" t="s">
        <v>110</v>
      </c>
      <c r="I133" s="76">
        <v>696.72165399999994</v>
      </c>
      <c r="J133" s="78">
        <v>1047</v>
      </c>
      <c r="K133" s="69"/>
      <c r="L133" s="76">
        <v>25.283346036999998</v>
      </c>
      <c r="M133" s="77">
        <v>2.0182704547829929E-5</v>
      </c>
      <c r="N133" s="77">
        <f t="shared" si="3"/>
        <v>2.3271103795683922E-3</v>
      </c>
      <c r="O133" s="77">
        <f>L133/'סכום נכסי הקרן'!$C$42</f>
        <v>1.0650789993203412E-3</v>
      </c>
    </row>
    <row r="134" spans="2:15">
      <c r="B134" s="75" t="s">
        <v>582</v>
      </c>
      <c r="C134" s="69" t="s">
        <v>583</v>
      </c>
      <c r="D134" s="82" t="s">
        <v>584</v>
      </c>
      <c r="E134" s="82" t="s">
        <v>581</v>
      </c>
      <c r="F134" s="69" t="s">
        <v>585</v>
      </c>
      <c r="G134" s="82" t="s">
        <v>586</v>
      </c>
      <c r="H134" s="82" t="s">
        <v>110</v>
      </c>
      <c r="I134" s="76">
        <v>53.340739000000006</v>
      </c>
      <c r="J134" s="78">
        <v>3179</v>
      </c>
      <c r="K134" s="69"/>
      <c r="L134" s="76">
        <v>5.8773033980000005</v>
      </c>
      <c r="M134" s="77">
        <v>1.6480955892085657E-6</v>
      </c>
      <c r="N134" s="77">
        <f t="shared" si="3"/>
        <v>5.4095425982554201E-4</v>
      </c>
      <c r="O134" s="77">
        <f>L134/'סכום נכסי הקרן'!$C$42</f>
        <v>2.4758560092019526E-4</v>
      </c>
    </row>
    <row r="135" spans="2:15">
      <c r="B135" s="75" t="s">
        <v>587</v>
      </c>
      <c r="C135" s="69" t="s">
        <v>588</v>
      </c>
      <c r="D135" s="82" t="s">
        <v>580</v>
      </c>
      <c r="E135" s="82" t="s">
        <v>581</v>
      </c>
      <c r="F135" s="69" t="s">
        <v>589</v>
      </c>
      <c r="G135" s="82" t="s">
        <v>590</v>
      </c>
      <c r="H135" s="82" t="s">
        <v>110</v>
      </c>
      <c r="I135" s="76">
        <v>344.15354600000001</v>
      </c>
      <c r="J135" s="78">
        <v>1185</v>
      </c>
      <c r="K135" s="69"/>
      <c r="L135" s="76">
        <v>14.135108857999999</v>
      </c>
      <c r="M135" s="77">
        <v>1.0004139575247476E-5</v>
      </c>
      <c r="N135" s="77">
        <f t="shared" si="3"/>
        <v>1.3010128679820879E-3</v>
      </c>
      <c r="O135" s="77">
        <f>L135/'סכום נכסי הקרן'!$C$42</f>
        <v>5.9545155042892758E-4</v>
      </c>
    </row>
    <row r="136" spans="2:15">
      <c r="B136" s="75" t="s">
        <v>591</v>
      </c>
      <c r="C136" s="69" t="s">
        <v>592</v>
      </c>
      <c r="D136" s="82" t="s">
        <v>580</v>
      </c>
      <c r="E136" s="82" t="s">
        <v>581</v>
      </c>
      <c r="F136" s="69" t="s">
        <v>430</v>
      </c>
      <c r="G136" s="82" t="s">
        <v>276</v>
      </c>
      <c r="H136" s="82" t="s">
        <v>110</v>
      </c>
      <c r="I136" s="76">
        <v>351.236491</v>
      </c>
      <c r="J136" s="78">
        <v>1258</v>
      </c>
      <c r="K136" s="69"/>
      <c r="L136" s="76">
        <v>15.314711821000001</v>
      </c>
      <c r="M136" s="77">
        <v>9.070688339744007E-6</v>
      </c>
      <c r="N136" s="77">
        <f t="shared" si="3"/>
        <v>1.4095849808246589E-3</v>
      </c>
      <c r="O136" s="77">
        <f>L136/'סכום נכסי הקרן'!$C$42</f>
        <v>6.4514316725799612E-4</v>
      </c>
    </row>
    <row r="137" spans="2:15">
      <c r="B137" s="75" t="s">
        <v>593</v>
      </c>
      <c r="C137" s="69" t="s">
        <v>594</v>
      </c>
      <c r="D137" s="82" t="s">
        <v>580</v>
      </c>
      <c r="E137" s="82" t="s">
        <v>581</v>
      </c>
      <c r="F137" s="69" t="s">
        <v>595</v>
      </c>
      <c r="G137" s="82" t="s">
        <v>596</v>
      </c>
      <c r="H137" s="82" t="s">
        <v>110</v>
      </c>
      <c r="I137" s="76">
        <v>106.356178</v>
      </c>
      <c r="J137" s="78">
        <v>10743</v>
      </c>
      <c r="K137" s="69"/>
      <c r="L137" s="76">
        <v>39.601976008000001</v>
      </c>
      <c r="M137" s="77">
        <v>7.4382291650675873E-7</v>
      </c>
      <c r="N137" s="77">
        <f t="shared" si="3"/>
        <v>3.6450147573335316E-3</v>
      </c>
      <c r="O137" s="77">
        <f>L137/'סכום נכסי הקרן'!$C$42</f>
        <v>1.6682615076336466E-3</v>
      </c>
    </row>
    <row r="138" spans="2:15">
      <c r="B138" s="75" t="s">
        <v>597</v>
      </c>
      <c r="C138" s="69" t="s">
        <v>598</v>
      </c>
      <c r="D138" s="82" t="s">
        <v>580</v>
      </c>
      <c r="E138" s="82" t="s">
        <v>581</v>
      </c>
      <c r="F138" s="69" t="s">
        <v>599</v>
      </c>
      <c r="G138" s="82" t="s">
        <v>596</v>
      </c>
      <c r="H138" s="82" t="s">
        <v>110</v>
      </c>
      <c r="I138" s="76">
        <v>110.27670500000001</v>
      </c>
      <c r="J138" s="78">
        <v>9927</v>
      </c>
      <c r="K138" s="69"/>
      <c r="L138" s="76">
        <v>37.942886039999998</v>
      </c>
      <c r="M138" s="77">
        <v>2.847219688745801E-6</v>
      </c>
      <c r="N138" s="77">
        <f t="shared" si="3"/>
        <v>3.4923100686613706E-3</v>
      </c>
      <c r="O138" s="77">
        <f>L138/'סכום נכסי הקרן'!$C$42</f>
        <v>1.5983711584562112E-3</v>
      </c>
    </row>
    <row r="139" spans="2:15">
      <c r="B139" s="75" t="s">
        <v>600</v>
      </c>
      <c r="C139" s="69" t="s">
        <v>601</v>
      </c>
      <c r="D139" s="82" t="s">
        <v>580</v>
      </c>
      <c r="E139" s="82" t="s">
        <v>581</v>
      </c>
      <c r="F139" s="69" t="s">
        <v>237</v>
      </c>
      <c r="G139" s="82" t="s">
        <v>238</v>
      </c>
      <c r="H139" s="82" t="s">
        <v>110</v>
      </c>
      <c r="I139" s="76">
        <v>2.4198650000000002</v>
      </c>
      <c r="J139" s="78">
        <v>13705</v>
      </c>
      <c r="K139" s="69"/>
      <c r="L139" s="76">
        <v>1.149472899</v>
      </c>
      <c r="M139" s="77">
        <v>5.4750145537173016E-8</v>
      </c>
      <c r="N139" s="77">
        <f t="shared" si="3"/>
        <v>1.0579890455879184E-4</v>
      </c>
      <c r="O139" s="77">
        <f>L139/'סכום נכסי הקרן'!$C$42</f>
        <v>4.8422366375919713E-5</v>
      </c>
    </row>
    <row r="140" spans="2:15">
      <c r="B140" s="75" t="s">
        <v>604</v>
      </c>
      <c r="C140" s="69" t="s">
        <v>605</v>
      </c>
      <c r="D140" s="82" t="s">
        <v>584</v>
      </c>
      <c r="E140" s="82" t="s">
        <v>581</v>
      </c>
      <c r="F140" s="69" t="s">
        <v>606</v>
      </c>
      <c r="G140" s="82" t="s">
        <v>607</v>
      </c>
      <c r="H140" s="82" t="s">
        <v>110</v>
      </c>
      <c r="I140" s="76">
        <v>162.26335599999999</v>
      </c>
      <c r="J140" s="78">
        <v>7382</v>
      </c>
      <c r="K140" s="69"/>
      <c r="L140" s="76">
        <v>41.516721783000001</v>
      </c>
      <c r="M140" s="77">
        <v>4.7008416522690793E-6</v>
      </c>
      <c r="N140" s="77">
        <f t="shared" si="3"/>
        <v>3.8212503220691686E-3</v>
      </c>
      <c r="O140" s="77">
        <f>L140/'סכום נכסי הקרן'!$C$42</f>
        <v>1.7489215401706943E-3</v>
      </c>
    </row>
    <row r="141" spans="2:15">
      <c r="B141" s="75" t="s">
        <v>610</v>
      </c>
      <c r="C141" s="69" t="s">
        <v>611</v>
      </c>
      <c r="D141" s="82" t="s">
        <v>580</v>
      </c>
      <c r="E141" s="82" t="s">
        <v>581</v>
      </c>
      <c r="F141" s="69" t="s">
        <v>612</v>
      </c>
      <c r="G141" s="82" t="s">
        <v>613</v>
      </c>
      <c r="H141" s="82" t="s">
        <v>110</v>
      </c>
      <c r="I141" s="76">
        <v>127.24791</v>
      </c>
      <c r="J141" s="78">
        <v>1602</v>
      </c>
      <c r="K141" s="69"/>
      <c r="L141" s="76">
        <v>7.0654809040000002</v>
      </c>
      <c r="M141" s="77">
        <v>6.113776927125369E-6</v>
      </c>
      <c r="N141" s="77">
        <f t="shared" si="3"/>
        <v>6.503155841904388E-4</v>
      </c>
      <c r="O141" s="77">
        <f>L141/'סכום נכסי הקרן'!$C$42</f>
        <v>2.9763842649373537E-4</v>
      </c>
    </row>
    <row r="142" spans="2:15">
      <c r="B142" s="75" t="s">
        <v>614</v>
      </c>
      <c r="C142" s="69" t="s">
        <v>615</v>
      </c>
      <c r="D142" s="82" t="s">
        <v>580</v>
      </c>
      <c r="E142" s="82" t="s">
        <v>581</v>
      </c>
      <c r="F142" s="69" t="s">
        <v>426</v>
      </c>
      <c r="G142" s="82" t="s">
        <v>427</v>
      </c>
      <c r="H142" s="82" t="s">
        <v>110</v>
      </c>
      <c r="I142" s="76">
        <v>159.59839299999999</v>
      </c>
      <c r="J142" s="78">
        <v>776</v>
      </c>
      <c r="K142" s="69"/>
      <c r="L142" s="76">
        <v>4.2925839249999997</v>
      </c>
      <c r="M142" s="77">
        <v>3.5848882455991231E-6</v>
      </c>
      <c r="N142" s="77">
        <f t="shared" si="3"/>
        <v>3.9509472331776915E-4</v>
      </c>
      <c r="O142" s="77">
        <f>L142/'סכום נכסי הקרן'!$C$42</f>
        <v>1.8082816193105693E-4</v>
      </c>
    </row>
    <row r="143" spans="2:15">
      <c r="B143" s="75" t="s">
        <v>616</v>
      </c>
      <c r="C143" s="69" t="s">
        <v>617</v>
      </c>
      <c r="D143" s="82" t="s">
        <v>580</v>
      </c>
      <c r="E143" s="82" t="s">
        <v>581</v>
      </c>
      <c r="F143" s="69" t="s">
        <v>618</v>
      </c>
      <c r="G143" s="82" t="s">
        <v>590</v>
      </c>
      <c r="H143" s="82" t="s">
        <v>110</v>
      </c>
      <c r="I143" s="76">
        <v>505.66605299999998</v>
      </c>
      <c r="J143" s="78">
        <v>5338</v>
      </c>
      <c r="K143" s="69"/>
      <c r="L143" s="76">
        <v>93.555845181999999</v>
      </c>
      <c r="M143" s="77">
        <v>1.2393218721491783E-5</v>
      </c>
      <c r="N143" s="77">
        <f t="shared" si="3"/>
        <v>8.6109954779608269E-3</v>
      </c>
      <c r="O143" s="77">
        <f>L143/'סכום נכסי הקרן'!$C$42</f>
        <v>3.941106759413583E-3</v>
      </c>
    </row>
    <row r="144" spans="2:15">
      <c r="B144" s="75" t="s">
        <v>621</v>
      </c>
      <c r="C144" s="69" t="s">
        <v>622</v>
      </c>
      <c r="D144" s="82" t="s">
        <v>580</v>
      </c>
      <c r="E144" s="82" t="s">
        <v>581</v>
      </c>
      <c r="F144" s="69" t="s">
        <v>623</v>
      </c>
      <c r="G144" s="82" t="s">
        <v>624</v>
      </c>
      <c r="H144" s="82" t="s">
        <v>110</v>
      </c>
      <c r="I144" s="76">
        <v>659.97047299999986</v>
      </c>
      <c r="J144" s="78">
        <v>297</v>
      </c>
      <c r="K144" s="69"/>
      <c r="L144" s="76">
        <v>6.793749247</v>
      </c>
      <c r="M144" s="77">
        <v>2.4253697715140654E-5</v>
      </c>
      <c r="N144" s="77">
        <f t="shared" si="3"/>
        <v>6.253050670485767E-4</v>
      </c>
      <c r="O144" s="77">
        <f>L144/'סכום נכסי הקרן'!$C$42</f>
        <v>2.8619153647776665E-4</v>
      </c>
    </row>
    <row r="145" spans="2:15">
      <c r="B145" s="75" t="s">
        <v>625</v>
      </c>
      <c r="C145" s="69" t="s">
        <v>626</v>
      </c>
      <c r="D145" s="82" t="s">
        <v>580</v>
      </c>
      <c r="E145" s="82" t="s">
        <v>581</v>
      </c>
      <c r="F145" s="69" t="s">
        <v>295</v>
      </c>
      <c r="G145" s="82" t="s">
        <v>136</v>
      </c>
      <c r="H145" s="82" t="s">
        <v>110</v>
      </c>
      <c r="I145" s="76">
        <v>493.642089</v>
      </c>
      <c r="J145" s="78">
        <v>18924</v>
      </c>
      <c r="K145" s="69"/>
      <c r="L145" s="76">
        <v>323.78272914200005</v>
      </c>
      <c r="M145" s="77">
        <v>7.911156457489389E-6</v>
      </c>
      <c r="N145" s="77">
        <f t="shared" si="3"/>
        <v>2.9801362074809219E-2</v>
      </c>
      <c r="O145" s="77">
        <f>L145/'סכום נכסי הקרן'!$C$42</f>
        <v>1.3639578584539645E-2</v>
      </c>
    </row>
    <row r="146" spans="2:15">
      <c r="B146" s="75" t="s">
        <v>627</v>
      </c>
      <c r="C146" s="69" t="s">
        <v>628</v>
      </c>
      <c r="D146" s="82" t="s">
        <v>580</v>
      </c>
      <c r="E146" s="82" t="s">
        <v>581</v>
      </c>
      <c r="F146" s="69" t="s">
        <v>399</v>
      </c>
      <c r="G146" s="82" t="s">
        <v>276</v>
      </c>
      <c r="H146" s="82" t="s">
        <v>110</v>
      </c>
      <c r="I146" s="76">
        <v>345.35379899999998</v>
      </c>
      <c r="J146" s="78">
        <v>4819</v>
      </c>
      <c r="K146" s="69"/>
      <c r="L146" s="76">
        <v>57.683250127000001</v>
      </c>
      <c r="M146" s="77">
        <v>1.2331590444873969E-5</v>
      </c>
      <c r="N146" s="77">
        <f t="shared" si="3"/>
        <v>5.3092375471719489E-3</v>
      </c>
      <c r="O146" s="77">
        <f>L146/'סכום נכסי הקרן'!$C$42</f>
        <v>2.4299480864954357E-3</v>
      </c>
    </row>
    <row r="147" spans="2:15">
      <c r="B147" s="75" t="s">
        <v>631</v>
      </c>
      <c r="C147" s="69" t="s">
        <v>632</v>
      </c>
      <c r="D147" s="82" t="s">
        <v>580</v>
      </c>
      <c r="E147" s="82" t="s">
        <v>581</v>
      </c>
      <c r="F147" s="69" t="s">
        <v>423</v>
      </c>
      <c r="G147" s="82" t="s">
        <v>135</v>
      </c>
      <c r="H147" s="82" t="s">
        <v>110</v>
      </c>
      <c r="I147" s="76">
        <v>25.566565000000001</v>
      </c>
      <c r="J147" s="78">
        <v>431.38</v>
      </c>
      <c r="K147" s="69"/>
      <c r="L147" s="76">
        <v>0.38226184600000002</v>
      </c>
      <c r="M147" s="77">
        <v>1.3923457215943992E-7</v>
      </c>
      <c r="N147" s="77">
        <f t="shared" ref="N147:N211" si="4">L147/$L$11</f>
        <v>3.5183852178337944E-5</v>
      </c>
      <c r="O147" s="77">
        <f>L147/'סכום נכסי הקרן'!$C$42</f>
        <v>1.6103053125176291E-5</v>
      </c>
    </row>
    <row r="148" spans="2:15">
      <c r="B148" s="75" t="s">
        <v>635</v>
      </c>
      <c r="C148" s="69" t="s">
        <v>636</v>
      </c>
      <c r="D148" s="82" t="s">
        <v>580</v>
      </c>
      <c r="E148" s="82" t="s">
        <v>581</v>
      </c>
      <c r="F148" s="69" t="s">
        <v>637</v>
      </c>
      <c r="G148" s="82" t="s">
        <v>624</v>
      </c>
      <c r="H148" s="82" t="s">
        <v>110</v>
      </c>
      <c r="I148" s="76">
        <v>307.78556800000001</v>
      </c>
      <c r="J148" s="78">
        <v>670</v>
      </c>
      <c r="K148" s="69"/>
      <c r="L148" s="76">
        <v>7.1474580099999994</v>
      </c>
      <c r="M148" s="77">
        <v>8.7266613735291959E-6</v>
      </c>
      <c r="N148" s="77">
        <f t="shared" si="4"/>
        <v>6.5786085822103592E-4</v>
      </c>
      <c r="O148" s="77">
        <f>L148/'סכום נכסי הקרן'!$C$42</f>
        <v>3.0109177060008442E-4</v>
      </c>
    </row>
    <row r="149" spans="2:15">
      <c r="B149" s="75" t="s">
        <v>638</v>
      </c>
      <c r="C149" s="69" t="s">
        <v>639</v>
      </c>
      <c r="D149" s="82" t="s">
        <v>580</v>
      </c>
      <c r="E149" s="82" t="s">
        <v>581</v>
      </c>
      <c r="F149" s="69" t="s">
        <v>640</v>
      </c>
      <c r="G149" s="82" t="s">
        <v>624</v>
      </c>
      <c r="H149" s="82" t="s">
        <v>110</v>
      </c>
      <c r="I149" s="76">
        <v>428.19027199999999</v>
      </c>
      <c r="J149" s="78">
        <v>895.31</v>
      </c>
      <c r="K149" s="69"/>
      <c r="L149" s="76">
        <v>13.287362702999999</v>
      </c>
      <c r="M149" s="77">
        <v>1.8636862793709181E-5</v>
      </c>
      <c r="N149" s="77">
        <f t="shared" si="4"/>
        <v>1.2229852653992386E-3</v>
      </c>
      <c r="O149" s="77">
        <f>L149/'סכום נכסי הקרן'!$C$42</f>
        <v>5.5973963851965237E-4</v>
      </c>
    </row>
    <row r="150" spans="2:15">
      <c r="B150" s="75" t="s">
        <v>641</v>
      </c>
      <c r="C150" s="69" t="s">
        <v>642</v>
      </c>
      <c r="D150" s="82" t="s">
        <v>580</v>
      </c>
      <c r="E150" s="82" t="s">
        <v>581</v>
      </c>
      <c r="F150" s="69" t="s">
        <v>643</v>
      </c>
      <c r="G150" s="82" t="s">
        <v>644</v>
      </c>
      <c r="H150" s="82" t="s">
        <v>110</v>
      </c>
      <c r="I150" s="76">
        <v>364.90907399999998</v>
      </c>
      <c r="J150" s="78">
        <v>13878</v>
      </c>
      <c r="K150" s="69"/>
      <c r="L150" s="76">
        <v>175.52545365199995</v>
      </c>
      <c r="M150" s="77">
        <v>7.3525078369558559E-6</v>
      </c>
      <c r="N150" s="77">
        <f t="shared" si="4"/>
        <v>1.615557942664169E-2</v>
      </c>
      <c r="O150" s="77">
        <f>L150/'סכום נכסי הקרן'!$C$42</f>
        <v>7.394135026959567E-3</v>
      </c>
    </row>
    <row r="151" spans="2:15">
      <c r="B151" s="75" t="s">
        <v>645</v>
      </c>
      <c r="C151" s="69" t="s">
        <v>646</v>
      </c>
      <c r="D151" s="82" t="s">
        <v>580</v>
      </c>
      <c r="E151" s="82" t="s">
        <v>581</v>
      </c>
      <c r="F151" s="69" t="s">
        <v>279</v>
      </c>
      <c r="G151" s="82" t="s">
        <v>280</v>
      </c>
      <c r="H151" s="82" t="s">
        <v>110</v>
      </c>
      <c r="I151" s="76">
        <v>7557.8606460000001</v>
      </c>
      <c r="J151" s="78">
        <v>1233</v>
      </c>
      <c r="K151" s="69"/>
      <c r="L151" s="76">
        <v>322.991069837</v>
      </c>
      <c r="M151" s="77">
        <v>6.9001631684956124E-6</v>
      </c>
      <c r="N151" s="77">
        <f t="shared" si="4"/>
        <v>2.9728496775135217E-2</v>
      </c>
      <c r="O151" s="77">
        <f>L151/'סכום נכסי הקרן'!$C$42</f>
        <v>1.3606229371221986E-2</v>
      </c>
    </row>
    <row r="152" spans="2:15">
      <c r="B152" s="75" t="s">
        <v>647</v>
      </c>
      <c r="C152" s="69" t="s">
        <v>648</v>
      </c>
      <c r="D152" s="82" t="s">
        <v>580</v>
      </c>
      <c r="E152" s="82" t="s">
        <v>581</v>
      </c>
      <c r="F152" s="69" t="s">
        <v>275</v>
      </c>
      <c r="G152" s="82" t="s">
        <v>276</v>
      </c>
      <c r="H152" s="82" t="s">
        <v>110</v>
      </c>
      <c r="I152" s="76">
        <v>510.96486599999997</v>
      </c>
      <c r="J152" s="78">
        <v>1909</v>
      </c>
      <c r="K152" s="69"/>
      <c r="L152" s="76">
        <v>33.808470641</v>
      </c>
      <c r="M152" s="77">
        <v>4.7823035227709361E-6</v>
      </c>
      <c r="N152" s="77">
        <f t="shared" si="4"/>
        <v>3.1117733717233769E-3</v>
      </c>
      <c r="O152" s="77">
        <f>L152/'סכום נכסי הקרן'!$C$42</f>
        <v>1.4242059585852203E-3</v>
      </c>
    </row>
    <row r="153" spans="2:15">
      <c r="B153" s="75" t="s">
        <v>649</v>
      </c>
      <c r="C153" s="69" t="s">
        <v>650</v>
      </c>
      <c r="D153" s="82" t="s">
        <v>584</v>
      </c>
      <c r="E153" s="82" t="s">
        <v>581</v>
      </c>
      <c r="F153" s="69" t="s">
        <v>651</v>
      </c>
      <c r="G153" s="82" t="s">
        <v>596</v>
      </c>
      <c r="H153" s="82" t="s">
        <v>110</v>
      </c>
      <c r="I153" s="76">
        <v>359.00287499999996</v>
      </c>
      <c r="J153" s="78">
        <v>955</v>
      </c>
      <c r="K153" s="69"/>
      <c r="L153" s="76">
        <v>11.883102854999999</v>
      </c>
      <c r="M153" s="77">
        <v>1.0082361703823474E-5</v>
      </c>
      <c r="N153" s="77">
        <f t="shared" si="4"/>
        <v>1.0937354555398278E-3</v>
      </c>
      <c r="O153" s="77">
        <f>L153/'סכום נכסי הקרן'!$C$42</f>
        <v>5.0058419004757023E-4</v>
      </c>
    </row>
    <row r="154" spans="2:15">
      <c r="B154" s="75" t="s">
        <v>652</v>
      </c>
      <c r="C154" s="69" t="s">
        <v>653</v>
      </c>
      <c r="D154" s="82" t="s">
        <v>580</v>
      </c>
      <c r="E154" s="82" t="s">
        <v>581</v>
      </c>
      <c r="F154" s="69" t="s">
        <v>654</v>
      </c>
      <c r="G154" s="82" t="s">
        <v>624</v>
      </c>
      <c r="H154" s="82" t="s">
        <v>110</v>
      </c>
      <c r="I154" s="76">
        <v>255.22730999999999</v>
      </c>
      <c r="J154" s="78">
        <v>2612</v>
      </c>
      <c r="K154" s="69"/>
      <c r="L154" s="76">
        <v>23.106218401</v>
      </c>
      <c r="M154" s="77">
        <v>1.1635549840117208E-5</v>
      </c>
      <c r="N154" s="77">
        <f t="shared" si="4"/>
        <v>2.126724864456329E-3</v>
      </c>
      <c r="O154" s="77">
        <f>L154/'סכום נכסי הקרן'!$C$42</f>
        <v>9.7336594359780527E-4</v>
      </c>
    </row>
    <row r="155" spans="2:15">
      <c r="B155" s="75" t="s">
        <v>655</v>
      </c>
      <c r="C155" s="69" t="s">
        <v>656</v>
      </c>
      <c r="D155" s="82" t="s">
        <v>580</v>
      </c>
      <c r="E155" s="82" t="s">
        <v>581</v>
      </c>
      <c r="F155" s="69" t="s">
        <v>657</v>
      </c>
      <c r="G155" s="82" t="s">
        <v>596</v>
      </c>
      <c r="H155" s="82" t="s">
        <v>110</v>
      </c>
      <c r="I155" s="76">
        <v>458.04587500000002</v>
      </c>
      <c r="J155" s="78">
        <v>4518</v>
      </c>
      <c r="K155" s="69"/>
      <c r="L155" s="76">
        <v>71.727180783999998</v>
      </c>
      <c r="M155" s="77">
        <v>7.0986623771070299E-6</v>
      </c>
      <c r="N155" s="77">
        <f t="shared" si="4"/>
        <v>6.6018582609816039E-3</v>
      </c>
      <c r="O155" s="77">
        <f>L155/'סכום נכסי הקרן'!$C$42</f>
        <v>3.0215586901233033E-3</v>
      </c>
    </row>
    <row r="156" spans="2:15">
      <c r="B156" s="75" t="s">
        <v>658</v>
      </c>
      <c r="C156" s="69" t="s">
        <v>659</v>
      </c>
      <c r="D156" s="82" t="s">
        <v>580</v>
      </c>
      <c r="E156" s="82" t="s">
        <v>581</v>
      </c>
      <c r="F156" s="69" t="s">
        <v>660</v>
      </c>
      <c r="G156" s="82" t="s">
        <v>596</v>
      </c>
      <c r="H156" s="82" t="s">
        <v>110</v>
      </c>
      <c r="I156" s="76">
        <v>70.890636999999998</v>
      </c>
      <c r="J156" s="78">
        <v>25622</v>
      </c>
      <c r="K156" s="69"/>
      <c r="L156" s="76">
        <v>62.955033788999998</v>
      </c>
      <c r="M156" s="77">
        <v>1.36104274866497E-6</v>
      </c>
      <c r="N156" s="77">
        <f t="shared" si="4"/>
        <v>5.794459023029064E-3</v>
      </c>
      <c r="O156" s="77">
        <f>L156/'סכום נכסי הקרן'!$C$42</f>
        <v>2.6520257363104329E-3</v>
      </c>
    </row>
    <row r="157" spans="2:15">
      <c r="B157" s="72"/>
      <c r="C157" s="69"/>
      <c r="D157" s="69"/>
      <c r="E157" s="69"/>
      <c r="F157" s="69"/>
      <c r="G157" s="69"/>
      <c r="H157" s="69"/>
      <c r="I157" s="76"/>
      <c r="J157" s="78"/>
      <c r="K157" s="69"/>
      <c r="L157" s="69"/>
      <c r="M157" s="69"/>
      <c r="N157" s="77"/>
      <c r="O157" s="69"/>
    </row>
    <row r="158" spans="2:15">
      <c r="B158" s="85" t="s">
        <v>47</v>
      </c>
      <c r="C158" s="71"/>
      <c r="D158" s="71"/>
      <c r="E158" s="71"/>
      <c r="F158" s="71"/>
      <c r="G158" s="71"/>
      <c r="H158" s="71"/>
      <c r="I158" s="79"/>
      <c r="J158" s="81"/>
      <c r="K158" s="79">
        <v>1.0849599400000001</v>
      </c>
      <c r="L158" s="79">
        <f>SUM(L159:L246)</f>
        <v>3142.0500767049998</v>
      </c>
      <c r="M158" s="71"/>
      <c r="N158" s="80">
        <f t="shared" si="4"/>
        <v>0.28919816767620621</v>
      </c>
      <c r="O158" s="80">
        <f>L158/'סכום נכסי הקרן'!$C$42</f>
        <v>0.13236110230876885</v>
      </c>
    </row>
    <row r="159" spans="2:15">
      <c r="B159" s="75" t="s">
        <v>661</v>
      </c>
      <c r="C159" s="69" t="s">
        <v>662</v>
      </c>
      <c r="D159" s="82" t="s">
        <v>104</v>
      </c>
      <c r="E159" s="82" t="s">
        <v>581</v>
      </c>
      <c r="F159" s="69"/>
      <c r="G159" s="82" t="s">
        <v>590</v>
      </c>
      <c r="H159" s="82" t="s">
        <v>663</v>
      </c>
      <c r="I159" s="76">
        <v>394.91758599999991</v>
      </c>
      <c r="J159" s="78">
        <v>2133</v>
      </c>
      <c r="K159" s="69"/>
      <c r="L159" s="76">
        <v>30.686303673999998</v>
      </c>
      <c r="M159" s="77">
        <v>1.8214510167834164E-7</v>
      </c>
      <c r="N159" s="77">
        <f t="shared" si="4"/>
        <v>2.8244052700085701E-3</v>
      </c>
      <c r="O159" s="77">
        <f>L159/'סכום נכסי הקרן'!$C$42</f>
        <v>1.2926824464655421E-3</v>
      </c>
    </row>
    <row r="160" spans="2:15">
      <c r="B160" s="75" t="s">
        <v>664</v>
      </c>
      <c r="C160" s="69" t="s">
        <v>665</v>
      </c>
      <c r="D160" s="82" t="s">
        <v>25</v>
      </c>
      <c r="E160" s="82" t="s">
        <v>581</v>
      </c>
      <c r="F160" s="69"/>
      <c r="G160" s="82" t="s">
        <v>666</v>
      </c>
      <c r="H160" s="82" t="s">
        <v>112</v>
      </c>
      <c r="I160" s="76">
        <v>26.908200000000001</v>
      </c>
      <c r="J160" s="78">
        <v>23350</v>
      </c>
      <c r="K160" s="69"/>
      <c r="L160" s="76">
        <v>24.395883616999999</v>
      </c>
      <c r="M160" s="77">
        <v>1.3426161098585122E-7</v>
      </c>
      <c r="N160" s="77">
        <f t="shared" si="4"/>
        <v>2.245427242928305E-3</v>
      </c>
      <c r="O160" s="77">
        <f>L160/'סכום נכסי הקרן'!$C$42</f>
        <v>1.0276940113980637E-3</v>
      </c>
    </row>
    <row r="161" spans="2:15">
      <c r="B161" s="75" t="s">
        <v>667</v>
      </c>
      <c r="C161" s="69" t="s">
        <v>668</v>
      </c>
      <c r="D161" s="82" t="s">
        <v>25</v>
      </c>
      <c r="E161" s="82" t="s">
        <v>581</v>
      </c>
      <c r="F161" s="69"/>
      <c r="G161" s="82" t="s">
        <v>590</v>
      </c>
      <c r="H161" s="82" t="s">
        <v>112</v>
      </c>
      <c r="I161" s="76">
        <v>72.042119</v>
      </c>
      <c r="J161" s="78">
        <v>6352</v>
      </c>
      <c r="K161" s="69"/>
      <c r="L161" s="76">
        <v>17.768140840000001</v>
      </c>
      <c r="M161" s="77">
        <v>9.188286960198853E-8</v>
      </c>
      <c r="N161" s="77">
        <f t="shared" si="4"/>
        <v>1.6354016163005957E-3</v>
      </c>
      <c r="O161" s="77">
        <f>L161/'סכום נכסי הקרן'!$C$42</f>
        <v>7.4849561596616811E-4</v>
      </c>
    </row>
    <row r="162" spans="2:15">
      <c r="B162" s="75" t="s">
        <v>669</v>
      </c>
      <c r="C162" s="69" t="s">
        <v>670</v>
      </c>
      <c r="D162" s="82" t="s">
        <v>584</v>
      </c>
      <c r="E162" s="82" t="s">
        <v>581</v>
      </c>
      <c r="F162" s="69"/>
      <c r="G162" s="82" t="s">
        <v>607</v>
      </c>
      <c r="H162" s="82" t="s">
        <v>110</v>
      </c>
      <c r="I162" s="76">
        <v>45.580962</v>
      </c>
      <c r="J162" s="78">
        <v>21570</v>
      </c>
      <c r="K162" s="69"/>
      <c r="L162" s="76">
        <v>34.077065544999996</v>
      </c>
      <c r="M162" s="77">
        <v>1.6990558264610837E-8</v>
      </c>
      <c r="N162" s="77">
        <f t="shared" si="4"/>
        <v>3.1364951782470413E-3</v>
      </c>
      <c r="O162" s="77">
        <f>L162/'סכום נכסי הקרן'!$C$42</f>
        <v>1.4355207106420175E-3</v>
      </c>
    </row>
    <row r="163" spans="2:15">
      <c r="B163" s="75" t="s">
        <v>671</v>
      </c>
      <c r="C163" s="69" t="s">
        <v>672</v>
      </c>
      <c r="D163" s="82" t="s">
        <v>580</v>
      </c>
      <c r="E163" s="82" t="s">
        <v>581</v>
      </c>
      <c r="F163" s="69"/>
      <c r="G163" s="82" t="s">
        <v>673</v>
      </c>
      <c r="H163" s="82" t="s">
        <v>110</v>
      </c>
      <c r="I163" s="76">
        <v>34.088304999999998</v>
      </c>
      <c r="J163" s="78">
        <v>141361</v>
      </c>
      <c r="K163" s="69"/>
      <c r="L163" s="76">
        <v>167.018111538</v>
      </c>
      <c r="M163" s="77">
        <v>1.0140431342507739E-7</v>
      </c>
      <c r="N163" s="77">
        <f t="shared" si="4"/>
        <v>1.537255315681741E-2</v>
      </c>
      <c r="O163" s="77">
        <f>L163/'סכום נכסי הקרן'!$C$42</f>
        <v>7.0357571677792637E-3</v>
      </c>
    </row>
    <row r="164" spans="2:15">
      <c r="B164" s="75" t="s">
        <v>674</v>
      </c>
      <c r="C164" s="69" t="s">
        <v>675</v>
      </c>
      <c r="D164" s="82" t="s">
        <v>580</v>
      </c>
      <c r="E164" s="82" t="s">
        <v>581</v>
      </c>
      <c r="F164" s="69"/>
      <c r="G164" s="82" t="s">
        <v>607</v>
      </c>
      <c r="H164" s="82" t="s">
        <v>110</v>
      </c>
      <c r="I164" s="76">
        <v>17.595517000000001</v>
      </c>
      <c r="J164" s="78">
        <v>275882</v>
      </c>
      <c r="K164" s="69"/>
      <c r="L164" s="76">
        <v>168.24956352500001</v>
      </c>
      <c r="M164" s="77">
        <v>3.5277390794912936E-8</v>
      </c>
      <c r="N164" s="77">
        <f t="shared" si="4"/>
        <v>1.5485897517832527E-2</v>
      </c>
      <c r="O164" s="77">
        <f>L164/'סכום נכסי הקרן'!$C$42</f>
        <v>7.0876329617546975E-3</v>
      </c>
    </row>
    <row r="165" spans="2:15">
      <c r="B165" s="75" t="s">
        <v>676</v>
      </c>
      <c r="C165" s="69" t="s">
        <v>677</v>
      </c>
      <c r="D165" s="82" t="s">
        <v>584</v>
      </c>
      <c r="E165" s="82" t="s">
        <v>581</v>
      </c>
      <c r="F165" s="69"/>
      <c r="G165" s="82" t="s">
        <v>678</v>
      </c>
      <c r="H165" s="82" t="s">
        <v>110</v>
      </c>
      <c r="I165" s="76">
        <v>40.515188000000002</v>
      </c>
      <c r="J165" s="78">
        <v>9520</v>
      </c>
      <c r="K165" s="69"/>
      <c r="L165" s="76">
        <v>13.368520916</v>
      </c>
      <c r="M165" s="77">
        <v>5.0331208061814872E-8</v>
      </c>
      <c r="N165" s="77">
        <f t="shared" si="4"/>
        <v>1.2304551675072562E-3</v>
      </c>
      <c r="O165" s="77">
        <f>L165/'סכום נכסי הקרן'!$C$42</f>
        <v>5.631584861738422E-4</v>
      </c>
    </row>
    <row r="166" spans="2:15">
      <c r="B166" s="75" t="s">
        <v>679</v>
      </c>
      <c r="C166" s="69" t="s">
        <v>680</v>
      </c>
      <c r="D166" s="82" t="s">
        <v>584</v>
      </c>
      <c r="E166" s="82" t="s">
        <v>581</v>
      </c>
      <c r="F166" s="69"/>
      <c r="G166" s="82" t="s">
        <v>681</v>
      </c>
      <c r="H166" s="82" t="s">
        <v>110</v>
      </c>
      <c r="I166" s="76">
        <v>33.360053000000001</v>
      </c>
      <c r="J166" s="78">
        <v>25854</v>
      </c>
      <c r="K166" s="76">
        <v>0.12718853599999999</v>
      </c>
      <c r="L166" s="76">
        <v>30.021119571</v>
      </c>
      <c r="M166" s="77">
        <v>7.525280531850252E-8</v>
      </c>
      <c r="N166" s="77">
        <f t="shared" si="4"/>
        <v>2.7631809040504457E-3</v>
      </c>
      <c r="O166" s="77">
        <f>L166/'סכום נכסי הקרן'!$C$42</f>
        <v>1.2646610913114322E-3</v>
      </c>
    </row>
    <row r="167" spans="2:15">
      <c r="B167" s="75" t="s">
        <v>682</v>
      </c>
      <c r="C167" s="69" t="s">
        <v>683</v>
      </c>
      <c r="D167" s="82" t="s">
        <v>580</v>
      </c>
      <c r="E167" s="82" t="s">
        <v>581</v>
      </c>
      <c r="F167" s="69"/>
      <c r="G167" s="82" t="s">
        <v>613</v>
      </c>
      <c r="H167" s="82" t="s">
        <v>110</v>
      </c>
      <c r="I167" s="76">
        <v>98.704170000000019</v>
      </c>
      <c r="J167" s="78">
        <v>36480</v>
      </c>
      <c r="K167" s="69"/>
      <c r="L167" s="76">
        <v>124.80123669500001</v>
      </c>
      <c r="M167" s="77">
        <v>2.277262140559048E-8</v>
      </c>
      <c r="N167" s="77">
        <f t="shared" si="4"/>
        <v>1.1486859882821382E-2</v>
      </c>
      <c r="O167" s="77">
        <f>L167/'סכום נכסי הקרן'!$C$42</f>
        <v>5.2573411801796347E-3</v>
      </c>
    </row>
    <row r="168" spans="2:15">
      <c r="B168" s="75" t="s">
        <v>684</v>
      </c>
      <c r="C168" s="69" t="s">
        <v>685</v>
      </c>
      <c r="D168" s="82" t="s">
        <v>25</v>
      </c>
      <c r="E168" s="82" t="s">
        <v>581</v>
      </c>
      <c r="F168" s="69"/>
      <c r="G168" s="82" t="s">
        <v>681</v>
      </c>
      <c r="H168" s="82" t="s">
        <v>112</v>
      </c>
      <c r="I168" s="76">
        <v>2634.1959000000002</v>
      </c>
      <c r="J168" s="78">
        <v>508.4</v>
      </c>
      <c r="K168" s="69"/>
      <c r="L168" s="76">
        <v>51.999435895000012</v>
      </c>
      <c r="M168" s="77">
        <v>1.7145272566412044E-6</v>
      </c>
      <c r="N168" s="77">
        <f t="shared" si="4"/>
        <v>4.7860922690323646E-3</v>
      </c>
      <c r="O168" s="77">
        <f>L168/'סכום נכסי הקרן'!$C$42</f>
        <v>2.1905133548075421E-3</v>
      </c>
    </row>
    <row r="169" spans="2:15">
      <c r="B169" s="75" t="s">
        <v>686</v>
      </c>
      <c r="C169" s="69" t="s">
        <v>687</v>
      </c>
      <c r="D169" s="82" t="s">
        <v>25</v>
      </c>
      <c r="E169" s="82" t="s">
        <v>581</v>
      </c>
      <c r="F169" s="69"/>
      <c r="G169" s="82" t="s">
        <v>644</v>
      </c>
      <c r="H169" s="82" t="s">
        <v>112</v>
      </c>
      <c r="I169" s="76">
        <v>58.532674</v>
      </c>
      <c r="J169" s="78">
        <v>32690</v>
      </c>
      <c r="K169" s="69"/>
      <c r="L169" s="76">
        <v>74.294780404999997</v>
      </c>
      <c r="M169" s="77">
        <v>1.3751048889513864E-7</v>
      </c>
      <c r="N169" s="77">
        <f t="shared" si="4"/>
        <v>6.8381832996003431E-3</v>
      </c>
      <c r="O169" s="77">
        <f>L169/'סכום נכסי הקרן'!$C$42</f>
        <v>3.129720656936872E-3</v>
      </c>
    </row>
    <row r="170" spans="2:15">
      <c r="B170" s="75" t="s">
        <v>688</v>
      </c>
      <c r="C170" s="69" t="s">
        <v>689</v>
      </c>
      <c r="D170" s="82" t="s">
        <v>584</v>
      </c>
      <c r="E170" s="82" t="s">
        <v>581</v>
      </c>
      <c r="F170" s="69"/>
      <c r="G170" s="82" t="s">
        <v>690</v>
      </c>
      <c r="H170" s="82" t="s">
        <v>110</v>
      </c>
      <c r="I170" s="76">
        <v>61.155000000000001</v>
      </c>
      <c r="J170" s="78">
        <v>6451</v>
      </c>
      <c r="K170" s="69"/>
      <c r="L170" s="76">
        <v>13.673747966999997</v>
      </c>
      <c r="M170" s="77">
        <v>7.0038982697949031E-7</v>
      </c>
      <c r="N170" s="77">
        <f t="shared" si="4"/>
        <v>1.258548642060335E-3</v>
      </c>
      <c r="O170" s="77">
        <f>L170/'סכום נכסי הקרן'!$C$42</f>
        <v>5.7601639357141661E-4</v>
      </c>
    </row>
    <row r="171" spans="2:15">
      <c r="B171" s="75" t="s">
        <v>691</v>
      </c>
      <c r="C171" s="69" t="s">
        <v>692</v>
      </c>
      <c r="D171" s="82" t="s">
        <v>584</v>
      </c>
      <c r="E171" s="82" t="s">
        <v>581</v>
      </c>
      <c r="F171" s="69"/>
      <c r="G171" s="82" t="s">
        <v>693</v>
      </c>
      <c r="H171" s="82" t="s">
        <v>110</v>
      </c>
      <c r="I171" s="76">
        <v>614.91352500000005</v>
      </c>
      <c r="J171" s="78">
        <v>2375</v>
      </c>
      <c r="K171" s="69"/>
      <c r="L171" s="76">
        <v>50.618144094000002</v>
      </c>
      <c r="M171" s="77">
        <v>7.0878411755169461E-8</v>
      </c>
      <c r="N171" s="77">
        <f t="shared" si="4"/>
        <v>4.6589564665711E-3</v>
      </c>
      <c r="O171" s="77">
        <f>L171/'סכום נכסי הקרן'!$C$42</f>
        <v>2.1323254517101623E-3</v>
      </c>
    </row>
    <row r="172" spans="2:15">
      <c r="B172" s="75" t="s">
        <v>694</v>
      </c>
      <c r="C172" s="69" t="s">
        <v>695</v>
      </c>
      <c r="D172" s="82" t="s">
        <v>25</v>
      </c>
      <c r="E172" s="82" t="s">
        <v>581</v>
      </c>
      <c r="F172" s="69"/>
      <c r="G172" s="82" t="s">
        <v>690</v>
      </c>
      <c r="H172" s="82" t="s">
        <v>112</v>
      </c>
      <c r="I172" s="76">
        <v>65.741624999999999</v>
      </c>
      <c r="J172" s="78">
        <v>5698</v>
      </c>
      <c r="K172" s="69"/>
      <c r="L172" s="76">
        <v>14.544804916999999</v>
      </c>
      <c r="M172" s="77">
        <v>1.0920622861581773E-7</v>
      </c>
      <c r="N172" s="77">
        <f t="shared" si="4"/>
        <v>1.3387217989903465E-3</v>
      </c>
      <c r="O172" s="77">
        <f>L172/'סכום נכסי הקרן'!$C$42</f>
        <v>6.1271028935955144E-4</v>
      </c>
    </row>
    <row r="173" spans="2:15">
      <c r="B173" s="75" t="s">
        <v>696</v>
      </c>
      <c r="C173" s="69" t="s">
        <v>697</v>
      </c>
      <c r="D173" s="82" t="s">
        <v>584</v>
      </c>
      <c r="E173" s="82" t="s">
        <v>581</v>
      </c>
      <c r="F173" s="69"/>
      <c r="G173" s="82" t="s">
        <v>678</v>
      </c>
      <c r="H173" s="82" t="s">
        <v>110</v>
      </c>
      <c r="I173" s="76">
        <v>25.046641999999999</v>
      </c>
      <c r="J173" s="78">
        <v>54409</v>
      </c>
      <c r="K173" s="69"/>
      <c r="L173" s="76">
        <v>47.233356351000005</v>
      </c>
      <c r="M173" s="77">
        <v>1.643103642852926E-7</v>
      </c>
      <c r="N173" s="77">
        <f t="shared" si="4"/>
        <v>4.3474164244483452E-3</v>
      </c>
      <c r="O173" s="77">
        <f>L173/'סכום נכסי הקרן'!$C$42</f>
        <v>1.989738851940081E-3</v>
      </c>
    </row>
    <row r="174" spans="2:15">
      <c r="B174" s="75" t="s">
        <v>698</v>
      </c>
      <c r="C174" s="69" t="s">
        <v>699</v>
      </c>
      <c r="D174" s="82" t="s">
        <v>580</v>
      </c>
      <c r="E174" s="82" t="s">
        <v>581</v>
      </c>
      <c r="F174" s="69"/>
      <c r="G174" s="82" t="s">
        <v>607</v>
      </c>
      <c r="H174" s="82" t="s">
        <v>110</v>
      </c>
      <c r="I174" s="76">
        <v>2.5990880000000001</v>
      </c>
      <c r="J174" s="78">
        <v>159234</v>
      </c>
      <c r="K174" s="69"/>
      <c r="L174" s="76">
        <v>14.344495010000003</v>
      </c>
      <c r="M174" s="77">
        <v>6.3499392916028675E-8</v>
      </c>
      <c r="N174" s="77">
        <f t="shared" si="4"/>
        <v>1.3202850278830767E-3</v>
      </c>
      <c r="O174" s="77">
        <f>L174/'סכום נכסי הקרן'!$C$42</f>
        <v>6.0427209154391057E-4</v>
      </c>
    </row>
    <row r="175" spans="2:15">
      <c r="B175" s="75" t="s">
        <v>700</v>
      </c>
      <c r="C175" s="69" t="s">
        <v>701</v>
      </c>
      <c r="D175" s="82" t="s">
        <v>584</v>
      </c>
      <c r="E175" s="82" t="s">
        <v>581</v>
      </c>
      <c r="F175" s="69"/>
      <c r="G175" s="82" t="s">
        <v>590</v>
      </c>
      <c r="H175" s="82" t="s">
        <v>110</v>
      </c>
      <c r="I175" s="76">
        <v>56.574490999999995</v>
      </c>
      <c r="J175" s="78">
        <v>12650</v>
      </c>
      <c r="K175" s="69"/>
      <c r="L175" s="76">
        <v>24.805028784999994</v>
      </c>
      <c r="M175" s="77">
        <v>1.0452768218533363E-7</v>
      </c>
      <c r="N175" s="77">
        <f t="shared" si="4"/>
        <v>2.2830854692488913E-3</v>
      </c>
      <c r="O175" s="77">
        <f>L175/'סכום נכסי הקרן'!$C$42</f>
        <v>1.0449295436520808E-3</v>
      </c>
    </row>
    <row r="176" spans="2:15">
      <c r="B176" s="75" t="s">
        <v>702</v>
      </c>
      <c r="C176" s="69" t="s">
        <v>703</v>
      </c>
      <c r="D176" s="82" t="s">
        <v>704</v>
      </c>
      <c r="E176" s="82" t="s">
        <v>581</v>
      </c>
      <c r="F176" s="69"/>
      <c r="G176" s="82" t="s">
        <v>705</v>
      </c>
      <c r="H176" s="82" t="s">
        <v>112</v>
      </c>
      <c r="I176" s="76">
        <v>141.573825</v>
      </c>
      <c r="J176" s="78">
        <v>5424</v>
      </c>
      <c r="K176" s="69"/>
      <c r="L176" s="76">
        <v>29.815882461000001</v>
      </c>
      <c r="M176" s="77">
        <v>3.6741260812592533E-7</v>
      </c>
      <c r="N176" s="77">
        <f t="shared" si="4"/>
        <v>2.7442906270968067E-3</v>
      </c>
      <c r="O176" s="77">
        <f>L176/'סכום נכסי הקרן'!$C$42</f>
        <v>1.2560153315523282E-3</v>
      </c>
    </row>
    <row r="177" spans="2:15">
      <c r="B177" s="75" t="s">
        <v>706</v>
      </c>
      <c r="C177" s="69" t="s">
        <v>707</v>
      </c>
      <c r="D177" s="82" t="s">
        <v>584</v>
      </c>
      <c r="E177" s="82" t="s">
        <v>581</v>
      </c>
      <c r="F177" s="69"/>
      <c r="G177" s="82" t="s">
        <v>708</v>
      </c>
      <c r="H177" s="82" t="s">
        <v>110</v>
      </c>
      <c r="I177" s="76">
        <v>70.328249999999997</v>
      </c>
      <c r="J177" s="78">
        <v>6355</v>
      </c>
      <c r="K177" s="69"/>
      <c r="L177" s="76">
        <v>15.490802755999997</v>
      </c>
      <c r="M177" s="77">
        <v>1.2143788212810145E-7</v>
      </c>
      <c r="N177" s="77">
        <f t="shared" si="4"/>
        <v>1.425792607852613E-3</v>
      </c>
      <c r="O177" s="77">
        <f>L177/'סכום נכסי הקרן'!$C$42</f>
        <v>6.5256112359038637E-4</v>
      </c>
    </row>
    <row r="178" spans="2:15">
      <c r="B178" s="75" t="s">
        <v>709</v>
      </c>
      <c r="C178" s="69" t="s">
        <v>710</v>
      </c>
      <c r="D178" s="82" t="s">
        <v>580</v>
      </c>
      <c r="E178" s="82" t="s">
        <v>581</v>
      </c>
      <c r="F178" s="69"/>
      <c r="G178" s="82" t="s">
        <v>613</v>
      </c>
      <c r="H178" s="82" t="s">
        <v>110</v>
      </c>
      <c r="I178" s="76">
        <v>171.84555</v>
      </c>
      <c r="J178" s="78">
        <v>4664</v>
      </c>
      <c r="K178" s="69"/>
      <c r="L178" s="76">
        <v>27.779561783000002</v>
      </c>
      <c r="M178" s="77">
        <v>4.069954872389126E-8</v>
      </c>
      <c r="N178" s="77">
        <f t="shared" si="4"/>
        <v>2.5568651582142938E-3</v>
      </c>
      <c r="O178" s="77">
        <f>L178/'סכום נכסי הקרן'!$C$42</f>
        <v>1.1702338694449929E-3</v>
      </c>
    </row>
    <row r="179" spans="2:15">
      <c r="B179" s="75" t="s">
        <v>711</v>
      </c>
      <c r="C179" s="69" t="s">
        <v>712</v>
      </c>
      <c r="D179" s="82" t="s">
        <v>584</v>
      </c>
      <c r="E179" s="82" t="s">
        <v>581</v>
      </c>
      <c r="F179" s="69"/>
      <c r="G179" s="82" t="s">
        <v>693</v>
      </c>
      <c r="H179" s="82" t="s">
        <v>110</v>
      </c>
      <c r="I179" s="76">
        <v>264.49537500000002</v>
      </c>
      <c r="J179" s="78">
        <v>5110</v>
      </c>
      <c r="K179" s="69"/>
      <c r="L179" s="76">
        <v>46.845463553999991</v>
      </c>
      <c r="M179" s="77">
        <v>1.2705128974925547E-7</v>
      </c>
      <c r="N179" s="77">
        <f t="shared" si="4"/>
        <v>4.311714292588995E-3</v>
      </c>
      <c r="O179" s="77">
        <f>L179/'סכום נכסי הקרן'!$C$42</f>
        <v>1.9733985909845984E-3</v>
      </c>
    </row>
    <row r="180" spans="2:15">
      <c r="B180" s="75" t="s">
        <v>713</v>
      </c>
      <c r="C180" s="69" t="s">
        <v>714</v>
      </c>
      <c r="D180" s="82" t="s">
        <v>25</v>
      </c>
      <c r="E180" s="82" t="s">
        <v>581</v>
      </c>
      <c r="F180" s="69"/>
      <c r="G180" s="82" t="s">
        <v>590</v>
      </c>
      <c r="H180" s="82" t="s">
        <v>112</v>
      </c>
      <c r="I180" s="76">
        <v>183.465</v>
      </c>
      <c r="J180" s="78">
        <v>3205</v>
      </c>
      <c r="K180" s="69"/>
      <c r="L180" s="76">
        <v>22.831070759000003</v>
      </c>
      <c r="M180" s="77">
        <v>3.3682850115381731E-7</v>
      </c>
      <c r="N180" s="77">
        <f t="shared" si="4"/>
        <v>2.1013999358382995E-3</v>
      </c>
      <c r="O180" s="77">
        <f>L180/'סכום נכסי הקרן'!$C$42</f>
        <v>9.6177515277534652E-4</v>
      </c>
    </row>
    <row r="181" spans="2:15">
      <c r="B181" s="75" t="s">
        <v>715</v>
      </c>
      <c r="C181" s="69" t="s">
        <v>716</v>
      </c>
      <c r="D181" s="82" t="s">
        <v>584</v>
      </c>
      <c r="E181" s="82" t="s">
        <v>581</v>
      </c>
      <c r="F181" s="69"/>
      <c r="G181" s="82" t="s">
        <v>681</v>
      </c>
      <c r="H181" s="82" t="s">
        <v>110</v>
      </c>
      <c r="I181" s="76">
        <v>36.692999999999998</v>
      </c>
      <c r="J181" s="78">
        <v>16735</v>
      </c>
      <c r="K181" s="69"/>
      <c r="L181" s="76">
        <v>21.283227923999995</v>
      </c>
      <c r="M181" s="77">
        <v>8.8045331023978022E-8</v>
      </c>
      <c r="N181" s="77">
        <f t="shared" si="4"/>
        <v>1.9589345706133858E-3</v>
      </c>
      <c r="O181" s="77">
        <f>L181/'סכום נכסי הקרן'!$C$42</f>
        <v>8.9657116848488032E-4</v>
      </c>
    </row>
    <row r="182" spans="2:15">
      <c r="B182" s="75" t="s">
        <v>717</v>
      </c>
      <c r="C182" s="69" t="s">
        <v>718</v>
      </c>
      <c r="D182" s="82" t="s">
        <v>25</v>
      </c>
      <c r="E182" s="82" t="s">
        <v>581</v>
      </c>
      <c r="F182" s="69"/>
      <c r="G182" s="82" t="s">
        <v>719</v>
      </c>
      <c r="H182" s="82" t="s">
        <v>112</v>
      </c>
      <c r="I182" s="76">
        <v>196.38154800000001</v>
      </c>
      <c r="J182" s="78">
        <v>3270</v>
      </c>
      <c r="K182" s="69"/>
      <c r="L182" s="76">
        <v>24.934085921999998</v>
      </c>
      <c r="M182" s="77">
        <v>1.5881963165233292E-7</v>
      </c>
      <c r="N182" s="77">
        <f t="shared" si="4"/>
        <v>2.294964047449363E-3</v>
      </c>
      <c r="O182" s="77">
        <f>L182/'סכום נכסי הקרן'!$C$42</f>
        <v>1.050366167670514E-3</v>
      </c>
    </row>
    <row r="183" spans="2:15">
      <c r="B183" s="75" t="s">
        <v>720</v>
      </c>
      <c r="C183" s="69" t="s">
        <v>721</v>
      </c>
      <c r="D183" s="82" t="s">
        <v>584</v>
      </c>
      <c r="E183" s="82" t="s">
        <v>581</v>
      </c>
      <c r="F183" s="69"/>
      <c r="G183" s="82" t="s">
        <v>607</v>
      </c>
      <c r="H183" s="82" t="s">
        <v>110</v>
      </c>
      <c r="I183" s="76">
        <v>13.759874999999999</v>
      </c>
      <c r="J183" s="78">
        <v>19051</v>
      </c>
      <c r="K183" s="69"/>
      <c r="L183" s="76">
        <v>9.0857508629999995</v>
      </c>
      <c r="M183" s="77">
        <v>5.4663018735109452E-8</v>
      </c>
      <c r="N183" s="77">
        <f t="shared" si="4"/>
        <v>8.3626372508282816E-4</v>
      </c>
      <c r="O183" s="77">
        <f>L183/'סכום נכסי הקרן'!$C$42</f>
        <v>3.8274374060602774E-4</v>
      </c>
    </row>
    <row r="184" spans="2:15">
      <c r="B184" s="75" t="s">
        <v>722</v>
      </c>
      <c r="C184" s="69" t="s">
        <v>723</v>
      </c>
      <c r="D184" s="82" t="s">
        <v>25</v>
      </c>
      <c r="E184" s="82" t="s">
        <v>581</v>
      </c>
      <c r="F184" s="69"/>
      <c r="G184" s="82" t="s">
        <v>590</v>
      </c>
      <c r="H184" s="82" t="s">
        <v>112</v>
      </c>
      <c r="I184" s="76">
        <v>93.255259999999993</v>
      </c>
      <c r="J184" s="78">
        <v>8140</v>
      </c>
      <c r="K184" s="69"/>
      <c r="L184" s="76">
        <v>29.474249857000004</v>
      </c>
      <c r="M184" s="77">
        <v>9.3628008080650357E-7</v>
      </c>
      <c r="N184" s="77">
        <f t="shared" si="4"/>
        <v>2.712846340505786E-3</v>
      </c>
      <c r="O184" s="77">
        <f>L184/'סכום נכסי הקרן'!$C$42</f>
        <v>1.2416238142479716E-3</v>
      </c>
    </row>
    <row r="185" spans="2:15">
      <c r="B185" s="75" t="s">
        <v>602</v>
      </c>
      <c r="C185" s="69" t="s">
        <v>603</v>
      </c>
      <c r="D185" s="82" t="s">
        <v>100</v>
      </c>
      <c r="E185" s="82" t="s">
        <v>581</v>
      </c>
      <c r="F185" s="69"/>
      <c r="G185" s="82" t="s">
        <v>106</v>
      </c>
      <c r="H185" s="82" t="s">
        <v>113</v>
      </c>
      <c r="I185" s="76">
        <v>1319.9647990000001</v>
      </c>
      <c r="J185" s="78">
        <v>615</v>
      </c>
      <c r="K185" s="69"/>
      <c r="L185" s="76">
        <v>34.533862835000001</v>
      </c>
      <c r="M185" s="77">
        <v>7.4536632586593014E-6</v>
      </c>
      <c r="N185" s="77">
        <f>L185/$L$11</f>
        <v>3.1785393646993443E-3</v>
      </c>
      <c r="O185" s="77">
        <f>L185/'סכום נכסי הקרן'!$C$42</f>
        <v>1.4547636225498584E-3</v>
      </c>
    </row>
    <row r="186" spans="2:15">
      <c r="B186" s="75" t="s">
        <v>724</v>
      </c>
      <c r="C186" s="69" t="s">
        <v>725</v>
      </c>
      <c r="D186" s="82" t="s">
        <v>580</v>
      </c>
      <c r="E186" s="82" t="s">
        <v>581</v>
      </c>
      <c r="F186" s="69"/>
      <c r="G186" s="82" t="s">
        <v>681</v>
      </c>
      <c r="H186" s="82" t="s">
        <v>110</v>
      </c>
      <c r="I186" s="76">
        <v>17.49033</v>
      </c>
      <c r="J186" s="78">
        <v>70230</v>
      </c>
      <c r="K186" s="69"/>
      <c r="L186" s="76">
        <v>42.574468058999997</v>
      </c>
      <c r="M186" s="77">
        <v>1.9759833862361176E-7</v>
      </c>
      <c r="N186" s="77">
        <f t="shared" si="4"/>
        <v>3.9186065950176626E-3</v>
      </c>
      <c r="O186" s="77">
        <f>L186/'סכום נכסי הקרן'!$C$42</f>
        <v>1.7934798570773344E-3</v>
      </c>
    </row>
    <row r="187" spans="2:15">
      <c r="B187" s="75" t="s">
        <v>726</v>
      </c>
      <c r="C187" s="69" t="s">
        <v>727</v>
      </c>
      <c r="D187" s="82" t="s">
        <v>25</v>
      </c>
      <c r="E187" s="82" t="s">
        <v>581</v>
      </c>
      <c r="F187" s="69"/>
      <c r="G187" s="82" t="s">
        <v>613</v>
      </c>
      <c r="H187" s="82" t="s">
        <v>116</v>
      </c>
      <c r="I187" s="76">
        <v>999.30358300000012</v>
      </c>
      <c r="J187" s="78">
        <v>8616</v>
      </c>
      <c r="K187" s="69"/>
      <c r="L187" s="76">
        <v>31.822558793999999</v>
      </c>
      <c r="M187" s="77">
        <v>3.2525223430265962E-7</v>
      </c>
      <c r="N187" s="77">
        <f t="shared" si="4"/>
        <v>2.9289875938718827E-3</v>
      </c>
      <c r="O187" s="77">
        <f>L187/'סכום נכסי הקרן'!$C$42</f>
        <v>1.3405480044661007E-3</v>
      </c>
    </row>
    <row r="188" spans="2:15">
      <c r="B188" s="75" t="s">
        <v>728</v>
      </c>
      <c r="C188" s="69" t="s">
        <v>729</v>
      </c>
      <c r="D188" s="82" t="s">
        <v>584</v>
      </c>
      <c r="E188" s="82" t="s">
        <v>581</v>
      </c>
      <c r="F188" s="69"/>
      <c r="G188" s="82" t="s">
        <v>730</v>
      </c>
      <c r="H188" s="82" t="s">
        <v>110</v>
      </c>
      <c r="I188" s="76">
        <v>35.164124999999999</v>
      </c>
      <c r="J188" s="78">
        <v>18868</v>
      </c>
      <c r="K188" s="69"/>
      <c r="L188" s="76">
        <v>22.996102785999998</v>
      </c>
      <c r="M188" s="77">
        <v>1.5644965665798035E-7</v>
      </c>
      <c r="N188" s="77">
        <f t="shared" si="4"/>
        <v>2.1165896873225724E-3</v>
      </c>
      <c r="O188" s="77">
        <f>L188/'סכום נכסי הקרן'!$C$42</f>
        <v>9.6872724471427484E-4</v>
      </c>
    </row>
    <row r="189" spans="2:15">
      <c r="B189" s="75" t="s">
        <v>731</v>
      </c>
      <c r="C189" s="69" t="s">
        <v>732</v>
      </c>
      <c r="D189" s="82" t="s">
        <v>580</v>
      </c>
      <c r="E189" s="82" t="s">
        <v>581</v>
      </c>
      <c r="F189" s="69"/>
      <c r="G189" s="82" t="s">
        <v>673</v>
      </c>
      <c r="H189" s="82" t="s">
        <v>110</v>
      </c>
      <c r="I189" s="76">
        <v>172.18190300000003</v>
      </c>
      <c r="J189" s="78">
        <v>22707</v>
      </c>
      <c r="K189" s="69"/>
      <c r="L189" s="76">
        <v>135.51139638500001</v>
      </c>
      <c r="M189" s="77">
        <v>7.1539700868884492E-8</v>
      </c>
      <c r="N189" s="77">
        <f t="shared" si="4"/>
        <v>1.2472636201547562E-2</v>
      </c>
      <c r="O189" s="77">
        <f>L189/'סכום נכסי הקרן'!$C$42</f>
        <v>5.7085143021427184E-3</v>
      </c>
    </row>
    <row r="190" spans="2:15">
      <c r="B190" s="75" t="s">
        <v>733</v>
      </c>
      <c r="C190" s="69" t="s">
        <v>734</v>
      </c>
      <c r="D190" s="82" t="s">
        <v>584</v>
      </c>
      <c r="E190" s="82" t="s">
        <v>581</v>
      </c>
      <c r="F190" s="69"/>
      <c r="G190" s="82" t="s">
        <v>719</v>
      </c>
      <c r="H190" s="82" t="s">
        <v>110</v>
      </c>
      <c r="I190" s="76">
        <v>30.577500000000001</v>
      </c>
      <c r="J190" s="78">
        <v>14022</v>
      </c>
      <c r="K190" s="76">
        <v>6.8888050000000006E-2</v>
      </c>
      <c r="L190" s="76">
        <v>14.929630104999999</v>
      </c>
      <c r="M190" s="77">
        <v>1.1704316121163112E-7</v>
      </c>
      <c r="N190" s="77">
        <f t="shared" si="4"/>
        <v>1.3741415843306108E-3</v>
      </c>
      <c r="O190" s="77">
        <f>L190/'סכום נכסי הקרן'!$C$42</f>
        <v>6.2892132509621758E-4</v>
      </c>
    </row>
    <row r="191" spans="2:15">
      <c r="B191" s="75" t="s">
        <v>735</v>
      </c>
      <c r="C191" s="69" t="s">
        <v>736</v>
      </c>
      <c r="D191" s="82" t="s">
        <v>25</v>
      </c>
      <c r="E191" s="82" t="s">
        <v>581</v>
      </c>
      <c r="F191" s="69"/>
      <c r="G191" s="82" t="s">
        <v>690</v>
      </c>
      <c r="H191" s="82" t="s">
        <v>112</v>
      </c>
      <c r="I191" s="76">
        <v>22.933125</v>
      </c>
      <c r="J191" s="78">
        <v>15185</v>
      </c>
      <c r="K191" s="69"/>
      <c r="L191" s="76">
        <v>13.521443426999998</v>
      </c>
      <c r="M191" s="77">
        <v>1.2413199955896656E-7</v>
      </c>
      <c r="N191" s="77">
        <f t="shared" si="4"/>
        <v>1.2445303441906341E-3</v>
      </c>
      <c r="O191" s="77">
        <f>L191/'סכום נכסי הקרן'!$C$42</f>
        <v>5.6960045610737384E-4</v>
      </c>
    </row>
    <row r="192" spans="2:15">
      <c r="B192" s="75" t="s">
        <v>737</v>
      </c>
      <c r="C192" s="69" t="s">
        <v>738</v>
      </c>
      <c r="D192" s="82" t="s">
        <v>704</v>
      </c>
      <c r="E192" s="82" t="s">
        <v>581</v>
      </c>
      <c r="F192" s="69"/>
      <c r="G192" s="82" t="s">
        <v>590</v>
      </c>
      <c r="H192" s="82" t="s">
        <v>112</v>
      </c>
      <c r="I192" s="76">
        <v>330.23700000000002</v>
      </c>
      <c r="J192" s="78">
        <v>2370</v>
      </c>
      <c r="K192" s="69"/>
      <c r="L192" s="76">
        <v>30.389188098999998</v>
      </c>
      <c r="M192" s="77">
        <v>4.4545330486837837E-7</v>
      </c>
      <c r="N192" s="77">
        <f t="shared" si="4"/>
        <v>2.7970583857195169E-3</v>
      </c>
      <c r="O192" s="77">
        <f>L192/'סכום נכסי הקרן'!$C$42</f>
        <v>1.2801662407845224E-3</v>
      </c>
    </row>
    <row r="193" spans="2:15">
      <c r="B193" s="75" t="s">
        <v>739</v>
      </c>
      <c r="C193" s="69" t="s">
        <v>740</v>
      </c>
      <c r="D193" s="82" t="s">
        <v>584</v>
      </c>
      <c r="E193" s="82" t="s">
        <v>581</v>
      </c>
      <c r="F193" s="69"/>
      <c r="G193" s="82" t="s">
        <v>690</v>
      </c>
      <c r="H193" s="82" t="s">
        <v>110</v>
      </c>
      <c r="I193" s="76">
        <v>152.88749999999999</v>
      </c>
      <c r="J193" s="78">
        <v>2530</v>
      </c>
      <c r="K193" s="69"/>
      <c r="L193" s="76">
        <v>13.406674298</v>
      </c>
      <c r="M193" s="77">
        <v>1.0683391318634183E-7</v>
      </c>
      <c r="N193" s="77">
        <f t="shared" si="4"/>
        <v>1.2339668518839169E-3</v>
      </c>
      <c r="O193" s="77">
        <f>L193/'סכום נכסי הקרן'!$C$42</f>
        <v>5.6476572462486755E-4</v>
      </c>
    </row>
    <row r="194" spans="2:15">
      <c r="B194" s="75" t="s">
        <v>741</v>
      </c>
      <c r="C194" s="69" t="s">
        <v>742</v>
      </c>
      <c r="D194" s="82" t="s">
        <v>584</v>
      </c>
      <c r="E194" s="82" t="s">
        <v>581</v>
      </c>
      <c r="F194" s="69"/>
      <c r="G194" s="82" t="s">
        <v>678</v>
      </c>
      <c r="H194" s="82" t="s">
        <v>110</v>
      </c>
      <c r="I194" s="76">
        <v>27.642060000000001</v>
      </c>
      <c r="J194" s="78">
        <v>19762</v>
      </c>
      <c r="K194" s="69"/>
      <c r="L194" s="76">
        <v>18.933454428000001</v>
      </c>
      <c r="M194" s="77">
        <v>8.0381325949294293E-8</v>
      </c>
      <c r="N194" s="77">
        <f t="shared" si="4"/>
        <v>1.7426585174290452E-3</v>
      </c>
      <c r="O194" s="77">
        <f>L194/'סכום נכסי הקרן'!$C$42</f>
        <v>7.9758528267345904E-4</v>
      </c>
    </row>
    <row r="195" spans="2:15">
      <c r="B195" s="75" t="s">
        <v>743</v>
      </c>
      <c r="C195" s="69" t="s">
        <v>744</v>
      </c>
      <c r="D195" s="82" t="s">
        <v>584</v>
      </c>
      <c r="E195" s="82" t="s">
        <v>581</v>
      </c>
      <c r="F195" s="69"/>
      <c r="G195" s="82" t="s">
        <v>607</v>
      </c>
      <c r="H195" s="82" t="s">
        <v>110</v>
      </c>
      <c r="I195" s="76">
        <v>35.164124999999999</v>
      </c>
      <c r="J195" s="78">
        <v>25051</v>
      </c>
      <c r="K195" s="69"/>
      <c r="L195" s="76">
        <v>30.531872530000001</v>
      </c>
      <c r="M195" s="77">
        <v>3.2694911604691915E-8</v>
      </c>
      <c r="N195" s="77">
        <f t="shared" si="4"/>
        <v>2.8101912368815821E-3</v>
      </c>
      <c r="O195" s="77">
        <f>L195/'סכום נכסי הקרן'!$C$42</f>
        <v>1.2861769242900078E-3</v>
      </c>
    </row>
    <row r="196" spans="2:15">
      <c r="B196" s="75" t="s">
        <v>745</v>
      </c>
      <c r="C196" s="69" t="s">
        <v>746</v>
      </c>
      <c r="D196" s="82" t="s">
        <v>704</v>
      </c>
      <c r="E196" s="82" t="s">
        <v>581</v>
      </c>
      <c r="F196" s="69"/>
      <c r="G196" s="82" t="s">
        <v>607</v>
      </c>
      <c r="H196" s="82" t="s">
        <v>112</v>
      </c>
      <c r="I196" s="76">
        <v>214.04249999999999</v>
      </c>
      <c r="J196" s="78">
        <v>2357</v>
      </c>
      <c r="K196" s="69"/>
      <c r="L196" s="76">
        <v>19.588655041999999</v>
      </c>
      <c r="M196" s="77">
        <v>6.8677061154084567E-8</v>
      </c>
      <c r="N196" s="77">
        <f t="shared" si="4"/>
        <v>1.8029639907357696E-3</v>
      </c>
      <c r="O196" s="77">
        <f>L196/'סכום נכסי הקרן'!$C$42</f>
        <v>8.2518607622712725E-4</v>
      </c>
    </row>
    <row r="197" spans="2:15">
      <c r="B197" s="75" t="s">
        <v>747</v>
      </c>
      <c r="C197" s="69" t="s">
        <v>748</v>
      </c>
      <c r="D197" s="82" t="s">
        <v>25</v>
      </c>
      <c r="E197" s="82" t="s">
        <v>581</v>
      </c>
      <c r="F197" s="69"/>
      <c r="G197" s="82" t="s">
        <v>644</v>
      </c>
      <c r="H197" s="82" t="s">
        <v>112</v>
      </c>
      <c r="I197" s="76">
        <v>183.465</v>
      </c>
      <c r="J197" s="78">
        <v>2097</v>
      </c>
      <c r="K197" s="69"/>
      <c r="L197" s="76">
        <v>14.938145205000001</v>
      </c>
      <c r="M197" s="77">
        <v>1.4048704382062545E-7</v>
      </c>
      <c r="N197" s="77">
        <f t="shared" si="4"/>
        <v>1.3749253246458392E-3</v>
      </c>
      <c r="O197" s="77">
        <f>L197/'סכום נכסי הקרן'!$C$42</f>
        <v>6.2928002976188335E-4</v>
      </c>
    </row>
    <row r="198" spans="2:15">
      <c r="B198" s="75" t="s">
        <v>749</v>
      </c>
      <c r="C198" s="69" t="s">
        <v>750</v>
      </c>
      <c r="D198" s="82" t="s">
        <v>580</v>
      </c>
      <c r="E198" s="82" t="s">
        <v>581</v>
      </c>
      <c r="F198" s="69"/>
      <c r="G198" s="82" t="s">
        <v>644</v>
      </c>
      <c r="H198" s="82" t="s">
        <v>110</v>
      </c>
      <c r="I198" s="76">
        <v>67.270499999999998</v>
      </c>
      <c r="J198" s="78">
        <v>5983</v>
      </c>
      <c r="K198" s="69"/>
      <c r="L198" s="76">
        <v>13.949936056</v>
      </c>
      <c r="M198" s="77">
        <v>1.5888167217760981E-8</v>
      </c>
      <c r="N198" s="77">
        <f t="shared" si="4"/>
        <v>1.2839693347045957E-3</v>
      </c>
      <c r="O198" s="77">
        <f>L198/'סכום נכסי הקרן'!$C$42</f>
        <v>5.876510139664323E-4</v>
      </c>
    </row>
    <row r="199" spans="2:15">
      <c r="B199" s="75" t="s">
        <v>608</v>
      </c>
      <c r="C199" s="69" t="s">
        <v>609</v>
      </c>
      <c r="D199" s="82" t="s">
        <v>584</v>
      </c>
      <c r="E199" s="82" t="s">
        <v>581</v>
      </c>
      <c r="F199" s="69"/>
      <c r="G199" s="82" t="s">
        <v>230</v>
      </c>
      <c r="H199" s="82" t="s">
        <v>110</v>
      </c>
      <c r="I199" s="76">
        <v>115.116435</v>
      </c>
      <c r="J199" s="78">
        <v>12246</v>
      </c>
      <c r="K199" s="76">
        <v>0.29924517300000003</v>
      </c>
      <c r="L199" s="76">
        <v>49.159996984999999</v>
      </c>
      <c r="M199" s="77">
        <v>1.0773533224875906E-6</v>
      </c>
      <c r="N199" s="77">
        <f>L199/$L$11</f>
        <v>4.5247468066896192E-3</v>
      </c>
      <c r="O199" s="77">
        <f>L199/'סכום נכסי הקרן'!$C$42</f>
        <v>2.0708999639031753E-3</v>
      </c>
    </row>
    <row r="200" spans="2:15">
      <c r="B200" s="75" t="s">
        <v>751</v>
      </c>
      <c r="C200" s="69" t="s">
        <v>752</v>
      </c>
      <c r="D200" s="82" t="s">
        <v>584</v>
      </c>
      <c r="E200" s="82" t="s">
        <v>581</v>
      </c>
      <c r="F200" s="69"/>
      <c r="G200" s="82" t="s">
        <v>109</v>
      </c>
      <c r="H200" s="82" t="s">
        <v>110</v>
      </c>
      <c r="I200" s="76">
        <v>46.003849000000002</v>
      </c>
      <c r="J200" s="78">
        <v>9160</v>
      </c>
      <c r="K200" s="69"/>
      <c r="L200" s="76">
        <v>14.605559523</v>
      </c>
      <c r="M200" s="77">
        <v>8.4068010278676518E-8</v>
      </c>
      <c r="N200" s="77">
        <f t="shared" si="4"/>
        <v>1.3443137279234194E-3</v>
      </c>
      <c r="O200" s="77">
        <f>L200/'סכום נכסי הקרן'!$C$42</f>
        <v>6.1526962050456244E-4</v>
      </c>
    </row>
    <row r="201" spans="2:15">
      <c r="B201" s="75" t="s">
        <v>753</v>
      </c>
      <c r="C201" s="69" t="s">
        <v>754</v>
      </c>
      <c r="D201" s="82" t="s">
        <v>584</v>
      </c>
      <c r="E201" s="82" t="s">
        <v>581</v>
      </c>
      <c r="F201" s="69"/>
      <c r="G201" s="82" t="s">
        <v>693</v>
      </c>
      <c r="H201" s="82" t="s">
        <v>110</v>
      </c>
      <c r="I201" s="76">
        <v>171.69266299999998</v>
      </c>
      <c r="J201" s="78">
        <v>9406</v>
      </c>
      <c r="K201" s="69"/>
      <c r="L201" s="76">
        <v>55.973861419000002</v>
      </c>
      <c r="M201" s="77">
        <v>5.6347677694183584E-8</v>
      </c>
      <c r="N201" s="77">
        <f t="shared" si="4"/>
        <v>5.1519033003803085E-3</v>
      </c>
      <c r="O201" s="77">
        <f>L201/'סכום נכסי הקרן'!$C$42</f>
        <v>2.357938866991744E-3</v>
      </c>
    </row>
    <row r="202" spans="2:15">
      <c r="B202" s="75" t="s">
        <v>755</v>
      </c>
      <c r="C202" s="69" t="s">
        <v>756</v>
      </c>
      <c r="D202" s="82" t="s">
        <v>584</v>
      </c>
      <c r="E202" s="82" t="s">
        <v>581</v>
      </c>
      <c r="F202" s="69"/>
      <c r="G202" s="82" t="s">
        <v>590</v>
      </c>
      <c r="H202" s="82" t="s">
        <v>110</v>
      </c>
      <c r="I202" s="76">
        <v>21.404250000000001</v>
      </c>
      <c r="J202" s="78">
        <v>16967</v>
      </c>
      <c r="K202" s="69"/>
      <c r="L202" s="76">
        <v>12.587330431999998</v>
      </c>
      <c r="M202" s="77">
        <v>9.9153269504277436E-8</v>
      </c>
      <c r="N202" s="77">
        <f t="shared" si="4"/>
        <v>1.1585534310410426E-3</v>
      </c>
      <c r="O202" s="77">
        <f>L202/'סכום נכסי הקרן'!$C$42</f>
        <v>5.3025027941356251E-4</v>
      </c>
    </row>
    <row r="203" spans="2:15">
      <c r="B203" s="75" t="s">
        <v>757</v>
      </c>
      <c r="C203" s="69" t="s">
        <v>758</v>
      </c>
      <c r="D203" s="82" t="s">
        <v>25</v>
      </c>
      <c r="E203" s="82" t="s">
        <v>581</v>
      </c>
      <c r="F203" s="69"/>
      <c r="G203" s="82" t="s">
        <v>681</v>
      </c>
      <c r="H203" s="82" t="s">
        <v>112</v>
      </c>
      <c r="I203" s="76">
        <v>45.866250000000001</v>
      </c>
      <c r="J203" s="78">
        <v>11358</v>
      </c>
      <c r="K203" s="69"/>
      <c r="L203" s="76">
        <v>20.227402627</v>
      </c>
      <c r="M203" s="77">
        <v>6.4256592015705953E-7</v>
      </c>
      <c r="N203" s="77">
        <f t="shared" si="4"/>
        <v>1.8617551069433505E-3</v>
      </c>
      <c r="O203" s="77">
        <f>L203/'סכום נכסי הקרן'!$C$42</f>
        <v>8.520937741898297E-4</v>
      </c>
    </row>
    <row r="204" spans="2:15">
      <c r="B204" s="75" t="s">
        <v>759</v>
      </c>
      <c r="C204" s="69" t="s">
        <v>760</v>
      </c>
      <c r="D204" s="82" t="s">
        <v>584</v>
      </c>
      <c r="E204" s="82" t="s">
        <v>581</v>
      </c>
      <c r="F204" s="69"/>
      <c r="G204" s="82" t="s">
        <v>666</v>
      </c>
      <c r="H204" s="82" t="s">
        <v>110</v>
      </c>
      <c r="I204" s="76">
        <v>322.259636</v>
      </c>
      <c r="J204" s="78">
        <v>1340</v>
      </c>
      <c r="K204" s="69"/>
      <c r="L204" s="76">
        <v>14.967155437000001</v>
      </c>
      <c r="M204" s="77">
        <v>5.2214345558480822E-6</v>
      </c>
      <c r="N204" s="77">
        <f t="shared" si="4"/>
        <v>1.3775954622099926E-3</v>
      </c>
      <c r="O204" s="77">
        <f>L204/'סכום נכסי הקרן'!$C$42</f>
        <v>6.3050210649268448E-4</v>
      </c>
    </row>
    <row r="205" spans="2:15">
      <c r="B205" s="75" t="s">
        <v>619</v>
      </c>
      <c r="C205" s="69" t="s">
        <v>620</v>
      </c>
      <c r="D205" s="82" t="s">
        <v>580</v>
      </c>
      <c r="E205" s="82" t="s">
        <v>581</v>
      </c>
      <c r="F205" s="69"/>
      <c r="G205" s="82" t="s">
        <v>136</v>
      </c>
      <c r="H205" s="82" t="s">
        <v>110</v>
      </c>
      <c r="I205" s="76">
        <v>115.80782499999999</v>
      </c>
      <c r="J205" s="78">
        <v>4143</v>
      </c>
      <c r="K205" s="69"/>
      <c r="L205" s="76">
        <v>16.629584445999999</v>
      </c>
      <c r="M205" s="77">
        <v>1.7494075490838428E-6</v>
      </c>
      <c r="N205" s="77">
        <f>L205/$L$11</f>
        <v>1.5306074803375794E-3</v>
      </c>
      <c r="O205" s="77">
        <f>L205/'סכום נכסי הקרן'!$C$42</f>
        <v>7.0053311515568646E-4</v>
      </c>
    </row>
    <row r="206" spans="2:15">
      <c r="B206" s="75" t="s">
        <v>761</v>
      </c>
      <c r="C206" s="69" t="s">
        <v>762</v>
      </c>
      <c r="D206" s="82" t="s">
        <v>584</v>
      </c>
      <c r="E206" s="82" t="s">
        <v>581</v>
      </c>
      <c r="F206" s="69"/>
      <c r="G206" s="82" t="s">
        <v>590</v>
      </c>
      <c r="H206" s="82" t="s">
        <v>110</v>
      </c>
      <c r="I206" s="76">
        <v>28.537980999999998</v>
      </c>
      <c r="J206" s="78">
        <v>36492</v>
      </c>
      <c r="K206" s="69"/>
      <c r="L206" s="76">
        <v>36.095201056000001</v>
      </c>
      <c r="M206" s="77">
        <v>1.0176315027143835E-7</v>
      </c>
      <c r="N206" s="77">
        <f t="shared" si="4"/>
        <v>3.3222468619107009E-3</v>
      </c>
      <c r="O206" s="77">
        <f>L206/'סכום נכסי הקרן'!$C$42</f>
        <v>1.5205361096087191E-3</v>
      </c>
    </row>
    <row r="207" spans="2:15">
      <c r="B207" s="75" t="s">
        <v>763</v>
      </c>
      <c r="C207" s="69" t="s">
        <v>764</v>
      </c>
      <c r="D207" s="82" t="s">
        <v>25</v>
      </c>
      <c r="E207" s="82" t="s">
        <v>581</v>
      </c>
      <c r="F207" s="69"/>
      <c r="G207" s="82" t="s">
        <v>730</v>
      </c>
      <c r="H207" s="82" t="s">
        <v>112</v>
      </c>
      <c r="I207" s="76">
        <v>15.441638000000001</v>
      </c>
      <c r="J207" s="78">
        <v>28570</v>
      </c>
      <c r="K207" s="69"/>
      <c r="L207" s="76">
        <v>17.129654927000001</v>
      </c>
      <c r="M207" s="77">
        <v>2.7609349407851219E-8</v>
      </c>
      <c r="N207" s="77">
        <f t="shared" si="4"/>
        <v>1.5766345847069087E-3</v>
      </c>
      <c r="O207" s="77">
        <f>L207/'סכום נכסי הקרן'!$C$42</f>
        <v>7.2159894112324981E-4</v>
      </c>
    </row>
    <row r="208" spans="2:15">
      <c r="B208" s="75" t="s">
        <v>765</v>
      </c>
      <c r="C208" s="69" t="s">
        <v>766</v>
      </c>
      <c r="D208" s="82" t="s">
        <v>584</v>
      </c>
      <c r="E208" s="82" t="s">
        <v>581</v>
      </c>
      <c r="F208" s="69"/>
      <c r="G208" s="82" t="s">
        <v>767</v>
      </c>
      <c r="H208" s="82" t="s">
        <v>110</v>
      </c>
      <c r="I208" s="76">
        <v>29.048625000000001</v>
      </c>
      <c r="J208" s="78">
        <v>20657</v>
      </c>
      <c r="K208" s="69"/>
      <c r="L208" s="76">
        <v>20.797991100000001</v>
      </c>
      <c r="M208" s="77">
        <v>4.6744275277048974E-7</v>
      </c>
      <c r="N208" s="77">
        <f t="shared" si="4"/>
        <v>1.9142727743453323E-3</v>
      </c>
      <c r="O208" s="77">
        <f>L208/'סכום נכסי הקרן'!$C$42</f>
        <v>8.7613022090685892E-4</v>
      </c>
    </row>
    <row r="209" spans="2:15">
      <c r="B209" s="75" t="s">
        <v>768</v>
      </c>
      <c r="C209" s="69" t="s">
        <v>769</v>
      </c>
      <c r="D209" s="82" t="s">
        <v>584</v>
      </c>
      <c r="E209" s="82" t="s">
        <v>581</v>
      </c>
      <c r="F209" s="69"/>
      <c r="G209" s="82" t="s">
        <v>596</v>
      </c>
      <c r="H209" s="82" t="s">
        <v>110</v>
      </c>
      <c r="I209" s="76">
        <v>30.824871999999999</v>
      </c>
      <c r="J209" s="78">
        <v>29570</v>
      </c>
      <c r="K209" s="69"/>
      <c r="L209" s="76">
        <v>31.592294150999997</v>
      </c>
      <c r="M209" s="77">
        <v>3.1040893680797923E-8</v>
      </c>
      <c r="N209" s="77">
        <f t="shared" si="4"/>
        <v>2.9077937518863818E-3</v>
      </c>
      <c r="O209" s="77">
        <f>L209/'סכום נכסי הקרן'!$C$42</f>
        <v>1.3308479420144617E-3</v>
      </c>
    </row>
    <row r="210" spans="2:15">
      <c r="B210" s="75" t="s">
        <v>770</v>
      </c>
      <c r="C210" s="69" t="s">
        <v>771</v>
      </c>
      <c r="D210" s="82" t="s">
        <v>584</v>
      </c>
      <c r="E210" s="82" t="s">
        <v>581</v>
      </c>
      <c r="F210" s="69"/>
      <c r="G210" s="82" t="s">
        <v>772</v>
      </c>
      <c r="H210" s="82" t="s">
        <v>110</v>
      </c>
      <c r="I210" s="76">
        <v>72.486716000000001</v>
      </c>
      <c r="J210" s="78">
        <v>18447</v>
      </c>
      <c r="K210" s="69"/>
      <c r="L210" s="76">
        <v>46.346050340000005</v>
      </c>
      <c r="M210" s="77">
        <v>9.7486535321415703E-8</v>
      </c>
      <c r="N210" s="77">
        <f t="shared" si="4"/>
        <v>4.2657476838856923E-3</v>
      </c>
      <c r="O210" s="77">
        <f>L210/'סכום נכסי הקרן'!$C$42</f>
        <v>1.9523604528585746E-3</v>
      </c>
    </row>
    <row r="211" spans="2:15">
      <c r="B211" s="75" t="s">
        <v>773</v>
      </c>
      <c r="C211" s="69" t="s">
        <v>774</v>
      </c>
      <c r="D211" s="82" t="s">
        <v>580</v>
      </c>
      <c r="E211" s="82" t="s">
        <v>581</v>
      </c>
      <c r="F211" s="69"/>
      <c r="G211" s="82" t="s">
        <v>596</v>
      </c>
      <c r="H211" s="82" t="s">
        <v>110</v>
      </c>
      <c r="I211" s="76">
        <v>139.87891400000001</v>
      </c>
      <c r="J211" s="78">
        <v>20351</v>
      </c>
      <c r="K211" s="69"/>
      <c r="L211" s="76">
        <v>98.665782617999994</v>
      </c>
      <c r="M211" s="77">
        <v>1.8445311025604235E-8</v>
      </c>
      <c r="N211" s="77">
        <f t="shared" si="4"/>
        <v>9.0813204273903318E-3</v>
      </c>
      <c r="O211" s="77">
        <f>L211/'סכום נכסי הקרן'!$C$42</f>
        <v>4.1563665214308342E-3</v>
      </c>
    </row>
    <row r="212" spans="2:15">
      <c r="B212" s="75" t="s">
        <v>775</v>
      </c>
      <c r="C212" s="69" t="s">
        <v>776</v>
      </c>
      <c r="D212" s="82" t="s">
        <v>584</v>
      </c>
      <c r="E212" s="82" t="s">
        <v>581</v>
      </c>
      <c r="F212" s="69"/>
      <c r="G212" s="82" t="s">
        <v>678</v>
      </c>
      <c r="H212" s="82" t="s">
        <v>110</v>
      </c>
      <c r="I212" s="76">
        <v>11.515791999999999</v>
      </c>
      <c r="J212" s="78">
        <v>27473</v>
      </c>
      <c r="K212" s="69"/>
      <c r="L212" s="76">
        <v>10.9655007</v>
      </c>
      <c r="M212" s="77">
        <v>6.1417557333333335E-8</v>
      </c>
      <c r="N212" s="77">
        <f t="shared" ref="N212:N246" si="5">L212/$L$11</f>
        <v>1.0092782204851835E-3</v>
      </c>
      <c r="O212" s="77">
        <f>L212/'סכום נכסי הקרן'!$C$42</f>
        <v>4.6192954427436579E-4</v>
      </c>
    </row>
    <row r="213" spans="2:15">
      <c r="B213" s="75" t="s">
        <v>777</v>
      </c>
      <c r="C213" s="69" t="s">
        <v>778</v>
      </c>
      <c r="D213" s="82" t="s">
        <v>584</v>
      </c>
      <c r="E213" s="82" t="s">
        <v>581</v>
      </c>
      <c r="F213" s="69"/>
      <c r="G213" s="82" t="s">
        <v>678</v>
      </c>
      <c r="H213" s="82" t="s">
        <v>110</v>
      </c>
      <c r="I213" s="76">
        <v>91.120949999999993</v>
      </c>
      <c r="J213" s="78">
        <v>4830</v>
      </c>
      <c r="K213" s="69"/>
      <c r="L213" s="76">
        <v>15.254357772999999</v>
      </c>
      <c r="M213" s="77">
        <v>5.7830470625835309E-8</v>
      </c>
      <c r="N213" s="77">
        <f t="shared" si="5"/>
        <v>1.4040299197443638E-3</v>
      </c>
      <c r="O213" s="77">
        <f>L213/'סכום נכסי הקרן'!$C$42</f>
        <v>6.4260070990465753E-4</v>
      </c>
    </row>
    <row r="214" spans="2:15">
      <c r="B214" s="75" t="s">
        <v>779</v>
      </c>
      <c r="C214" s="69" t="s">
        <v>780</v>
      </c>
      <c r="D214" s="82" t="s">
        <v>580</v>
      </c>
      <c r="E214" s="82" t="s">
        <v>581</v>
      </c>
      <c r="F214" s="69"/>
      <c r="G214" s="82" t="s">
        <v>678</v>
      </c>
      <c r="H214" s="82" t="s">
        <v>110</v>
      </c>
      <c r="I214" s="76">
        <v>35.897984999999998</v>
      </c>
      <c r="J214" s="78">
        <v>11947</v>
      </c>
      <c r="K214" s="69"/>
      <c r="L214" s="76">
        <v>14.864746041</v>
      </c>
      <c r="M214" s="77">
        <v>2.1879564339403636E-7</v>
      </c>
      <c r="N214" s="77">
        <f t="shared" si="5"/>
        <v>1.3681695749857238E-3</v>
      </c>
      <c r="O214" s="77">
        <f>L214/'סכום נכסי הקרן'!$C$42</f>
        <v>6.2618803758530722E-4</v>
      </c>
    </row>
    <row r="215" spans="2:15">
      <c r="B215" s="75" t="s">
        <v>781</v>
      </c>
      <c r="C215" s="69" t="s">
        <v>782</v>
      </c>
      <c r="D215" s="82" t="s">
        <v>104</v>
      </c>
      <c r="E215" s="82" t="s">
        <v>581</v>
      </c>
      <c r="F215" s="69"/>
      <c r="G215" s="82" t="s">
        <v>783</v>
      </c>
      <c r="H215" s="82" t="s">
        <v>663</v>
      </c>
      <c r="I215" s="76">
        <v>116.19450000000001</v>
      </c>
      <c r="J215" s="78">
        <v>10474</v>
      </c>
      <c r="K215" s="69"/>
      <c r="L215" s="76">
        <v>44.334865039999997</v>
      </c>
      <c r="M215" s="77">
        <v>3.9043850806451613E-8</v>
      </c>
      <c r="N215" s="77">
        <f t="shared" si="5"/>
        <v>4.0806357062219663E-3</v>
      </c>
      <c r="O215" s="77">
        <f>L215/'סכום נכסי הקרן'!$C$42</f>
        <v>1.8676378364913798E-3</v>
      </c>
    </row>
    <row r="216" spans="2:15">
      <c r="B216" s="75" t="s">
        <v>784</v>
      </c>
      <c r="C216" s="69" t="s">
        <v>785</v>
      </c>
      <c r="D216" s="82" t="s">
        <v>580</v>
      </c>
      <c r="E216" s="82" t="s">
        <v>581</v>
      </c>
      <c r="F216" s="69"/>
      <c r="G216" s="82" t="s">
        <v>673</v>
      </c>
      <c r="H216" s="82" t="s">
        <v>110</v>
      </c>
      <c r="I216" s="76">
        <v>34.310707000000001</v>
      </c>
      <c r="J216" s="78">
        <v>45504</v>
      </c>
      <c r="K216" s="69"/>
      <c r="L216" s="76">
        <v>54.113771055000001</v>
      </c>
      <c r="M216" s="77">
        <v>7.8013624863628188E-8</v>
      </c>
      <c r="N216" s="77">
        <f t="shared" si="5"/>
        <v>4.9806982871409625E-3</v>
      </c>
      <c r="O216" s="77">
        <f>L216/'סכום נכסי הקרן'!$C$42</f>
        <v>2.2795812326566645E-3</v>
      </c>
    </row>
    <row r="217" spans="2:15">
      <c r="B217" s="75" t="s">
        <v>786</v>
      </c>
      <c r="C217" s="69" t="s">
        <v>787</v>
      </c>
      <c r="D217" s="82" t="s">
        <v>584</v>
      </c>
      <c r="E217" s="82" t="s">
        <v>581</v>
      </c>
      <c r="F217" s="69"/>
      <c r="G217" s="82" t="s">
        <v>666</v>
      </c>
      <c r="H217" s="82" t="s">
        <v>110</v>
      </c>
      <c r="I217" s="76">
        <v>144.93735000000001</v>
      </c>
      <c r="J217" s="78">
        <v>9805</v>
      </c>
      <c r="K217" s="76">
        <v>9.9707503000000003E-2</v>
      </c>
      <c r="L217" s="76">
        <v>49.355404945999993</v>
      </c>
      <c r="M217" s="77">
        <v>1.1688331181124429E-7</v>
      </c>
      <c r="N217" s="77">
        <f t="shared" si="5"/>
        <v>4.5427323966359782E-3</v>
      </c>
      <c r="O217" s="77">
        <f>L217/'סכום נכסי הקרן'!$C$42</f>
        <v>2.079131663744507E-3</v>
      </c>
    </row>
    <row r="218" spans="2:15">
      <c r="B218" s="75" t="s">
        <v>788</v>
      </c>
      <c r="C218" s="69" t="s">
        <v>789</v>
      </c>
      <c r="D218" s="82" t="s">
        <v>25</v>
      </c>
      <c r="E218" s="82" t="s">
        <v>581</v>
      </c>
      <c r="F218" s="69"/>
      <c r="G218" s="82" t="s">
        <v>613</v>
      </c>
      <c r="H218" s="82" t="s">
        <v>112</v>
      </c>
      <c r="I218" s="76">
        <v>1027.709775</v>
      </c>
      <c r="J218" s="78">
        <v>388.85</v>
      </c>
      <c r="K218" s="69"/>
      <c r="L218" s="76">
        <v>15.516637402000001</v>
      </c>
      <c r="M218" s="77">
        <v>1.8177051077762955E-7</v>
      </c>
      <c r="N218" s="77">
        <f t="shared" si="5"/>
        <v>1.4281704605613131E-3</v>
      </c>
      <c r="O218" s="77">
        <f>L218/'סכום נכסי הקרן'!$C$42</f>
        <v>6.5364942649417176E-4</v>
      </c>
    </row>
    <row r="219" spans="2:15">
      <c r="B219" s="75" t="s">
        <v>790</v>
      </c>
      <c r="C219" s="69" t="s">
        <v>791</v>
      </c>
      <c r="D219" s="82" t="s">
        <v>584</v>
      </c>
      <c r="E219" s="82" t="s">
        <v>581</v>
      </c>
      <c r="F219" s="69"/>
      <c r="G219" s="82" t="s">
        <v>767</v>
      </c>
      <c r="H219" s="82" t="s">
        <v>110</v>
      </c>
      <c r="I219" s="76">
        <v>107.511145</v>
      </c>
      <c r="J219" s="78">
        <v>3210</v>
      </c>
      <c r="K219" s="76">
        <v>0.16768513300000004</v>
      </c>
      <c r="L219" s="76">
        <v>12.12922461</v>
      </c>
      <c r="M219" s="77">
        <v>1.8866549937588552E-7</v>
      </c>
      <c r="N219" s="77">
        <f t="shared" si="5"/>
        <v>1.1163888056881792E-3</v>
      </c>
      <c r="O219" s="77">
        <f>L219/'סכום נכסי הקרן'!$C$42</f>
        <v>5.1095224466117832E-4</v>
      </c>
    </row>
    <row r="220" spans="2:15">
      <c r="B220" s="75" t="s">
        <v>792</v>
      </c>
      <c r="C220" s="69" t="s">
        <v>793</v>
      </c>
      <c r="D220" s="82" t="s">
        <v>580</v>
      </c>
      <c r="E220" s="82" t="s">
        <v>581</v>
      </c>
      <c r="F220" s="69"/>
      <c r="G220" s="82" t="s">
        <v>644</v>
      </c>
      <c r="H220" s="82" t="s">
        <v>110</v>
      </c>
      <c r="I220" s="76">
        <v>39.169778000000001</v>
      </c>
      <c r="J220" s="78">
        <v>37991</v>
      </c>
      <c r="K220" s="69"/>
      <c r="L220" s="76">
        <v>51.577511931000004</v>
      </c>
      <c r="M220" s="77">
        <v>6.3690695934959351E-8</v>
      </c>
      <c r="N220" s="77">
        <f t="shared" si="5"/>
        <v>4.7472578665535082E-3</v>
      </c>
      <c r="O220" s="77">
        <f>L220/'סכום נכסי הקרן'!$C$42</f>
        <v>2.1727395066503891E-3</v>
      </c>
    </row>
    <row r="221" spans="2:15">
      <c r="B221" s="75" t="s">
        <v>629</v>
      </c>
      <c r="C221" s="69" t="s">
        <v>630</v>
      </c>
      <c r="D221" s="82" t="s">
        <v>584</v>
      </c>
      <c r="E221" s="82" t="s">
        <v>581</v>
      </c>
      <c r="F221" s="69"/>
      <c r="G221" s="82" t="s">
        <v>134</v>
      </c>
      <c r="H221" s="82" t="s">
        <v>110</v>
      </c>
      <c r="I221" s="76">
        <v>339.59590300000002</v>
      </c>
      <c r="J221" s="78">
        <v>6349</v>
      </c>
      <c r="K221" s="69"/>
      <c r="L221" s="76">
        <v>74.730231520999993</v>
      </c>
      <c r="M221" s="77">
        <v>6.6540829894859127E-6</v>
      </c>
      <c r="N221" s="77">
        <f>L221/$L$11</f>
        <v>6.8782627578474953E-3</v>
      </c>
      <c r="O221" s="77">
        <f>L221/'סכום נכסי הקרן'!$C$42</f>
        <v>3.1480643460278443E-3</v>
      </c>
    </row>
    <row r="222" spans="2:15">
      <c r="B222" s="75" t="s">
        <v>794</v>
      </c>
      <c r="C222" s="69" t="s">
        <v>795</v>
      </c>
      <c r="D222" s="82" t="s">
        <v>584</v>
      </c>
      <c r="E222" s="82" t="s">
        <v>581</v>
      </c>
      <c r="F222" s="69"/>
      <c r="G222" s="82" t="s">
        <v>596</v>
      </c>
      <c r="H222" s="82" t="s">
        <v>110</v>
      </c>
      <c r="I222" s="76">
        <v>49.918357999999998</v>
      </c>
      <c r="J222" s="78">
        <v>22967</v>
      </c>
      <c r="K222" s="69"/>
      <c r="L222" s="76">
        <v>39.736821012</v>
      </c>
      <c r="M222" s="77">
        <v>5.1747160612879034E-7</v>
      </c>
      <c r="N222" s="77">
        <f t="shared" si="5"/>
        <v>3.6574260579573538E-3</v>
      </c>
      <c r="O222" s="77">
        <f>L222/'סכום נכסי הקרן'!$C$42</f>
        <v>1.6739419496808936E-3</v>
      </c>
    </row>
    <row r="223" spans="2:15">
      <c r="B223" s="75" t="s">
        <v>796</v>
      </c>
      <c r="C223" s="69" t="s">
        <v>797</v>
      </c>
      <c r="D223" s="82" t="s">
        <v>580</v>
      </c>
      <c r="E223" s="82" t="s">
        <v>581</v>
      </c>
      <c r="F223" s="69"/>
      <c r="G223" s="82" t="s">
        <v>596</v>
      </c>
      <c r="H223" s="82" t="s">
        <v>110</v>
      </c>
      <c r="I223" s="76">
        <v>78.610776999999999</v>
      </c>
      <c r="J223" s="78">
        <v>17423</v>
      </c>
      <c r="K223" s="69"/>
      <c r="L223" s="76">
        <v>47.471569033999998</v>
      </c>
      <c r="M223" s="77">
        <v>6.6950601466045439E-8</v>
      </c>
      <c r="N223" s="77">
        <f t="shared" si="5"/>
        <v>4.3693418138466816E-3</v>
      </c>
      <c r="O223" s="77">
        <f>L223/'סכום נכסי הקרן'!$C$42</f>
        <v>1.9997737312501119E-3</v>
      </c>
    </row>
    <row r="224" spans="2:15">
      <c r="B224" s="75" t="s">
        <v>633</v>
      </c>
      <c r="C224" s="69" t="s">
        <v>634</v>
      </c>
      <c r="D224" s="82" t="s">
        <v>580</v>
      </c>
      <c r="E224" s="82" t="s">
        <v>581</v>
      </c>
      <c r="F224" s="69"/>
      <c r="G224" s="82" t="s">
        <v>280</v>
      </c>
      <c r="H224" s="82" t="s">
        <v>110</v>
      </c>
      <c r="I224" s="76">
        <v>371.99167299999999</v>
      </c>
      <c r="J224" s="78">
        <v>5527</v>
      </c>
      <c r="K224" s="69"/>
      <c r="L224" s="76">
        <v>71.260889861999999</v>
      </c>
      <c r="M224" s="77">
        <v>2.7289449991124861E-6</v>
      </c>
      <c r="N224" s="77">
        <f>L224/$L$11</f>
        <v>6.5589402689208718E-3</v>
      </c>
      <c r="O224" s="77">
        <f>L224/'סכום נכסי הקרן'!$C$42</f>
        <v>3.0019158521908109E-3</v>
      </c>
    </row>
    <row r="225" spans="2:15">
      <c r="B225" s="75" t="s">
        <v>798</v>
      </c>
      <c r="C225" s="69" t="s">
        <v>799</v>
      </c>
      <c r="D225" s="82" t="s">
        <v>584</v>
      </c>
      <c r="E225" s="82" t="s">
        <v>581</v>
      </c>
      <c r="F225" s="69"/>
      <c r="G225" s="82" t="s">
        <v>681</v>
      </c>
      <c r="H225" s="82" t="s">
        <v>110</v>
      </c>
      <c r="I225" s="76">
        <v>155.42298600000001</v>
      </c>
      <c r="J225" s="78">
        <v>9333</v>
      </c>
      <c r="K225" s="69"/>
      <c r="L225" s="76">
        <v>50.276504260999992</v>
      </c>
      <c r="M225" s="77">
        <v>2.1043429977984843E-7</v>
      </c>
      <c r="N225" s="77">
        <f t="shared" si="5"/>
        <v>4.6275115146139946E-3</v>
      </c>
      <c r="O225" s="77">
        <f>L225/'סכום נכסי הקרן'!$C$42</f>
        <v>2.1179336298790203E-3</v>
      </c>
    </row>
    <row r="226" spans="2:15">
      <c r="B226" s="75" t="s">
        <v>800</v>
      </c>
      <c r="C226" s="69" t="s">
        <v>801</v>
      </c>
      <c r="D226" s="82" t="s">
        <v>100</v>
      </c>
      <c r="E226" s="82" t="s">
        <v>581</v>
      </c>
      <c r="F226" s="69"/>
      <c r="G226" s="82" t="s">
        <v>730</v>
      </c>
      <c r="H226" s="82" t="s">
        <v>113</v>
      </c>
      <c r="I226" s="76">
        <v>47.395125</v>
      </c>
      <c r="J226" s="78">
        <v>7432</v>
      </c>
      <c r="K226" s="69"/>
      <c r="L226" s="76">
        <v>14.984666046000001</v>
      </c>
      <c r="M226" s="77">
        <v>6.6659478704279575E-8</v>
      </c>
      <c r="N226" s="77">
        <f t="shared" si="5"/>
        <v>1.3792071602778367E-3</v>
      </c>
      <c r="O226" s="77">
        <f>L226/'סכום נכסי הקרן'!$C$42</f>
        <v>6.3123975339606181E-4</v>
      </c>
    </row>
    <row r="227" spans="2:15">
      <c r="B227" s="75" t="s">
        <v>802</v>
      </c>
      <c r="C227" s="69" t="s">
        <v>803</v>
      </c>
      <c r="D227" s="82" t="s">
        <v>580</v>
      </c>
      <c r="E227" s="82" t="s">
        <v>581</v>
      </c>
      <c r="F227" s="69"/>
      <c r="G227" s="82" t="s">
        <v>607</v>
      </c>
      <c r="H227" s="82" t="s">
        <v>110</v>
      </c>
      <c r="I227" s="76">
        <v>24.462</v>
      </c>
      <c r="J227" s="78">
        <v>8524</v>
      </c>
      <c r="K227" s="69"/>
      <c r="L227" s="76">
        <v>7.2270982899999998</v>
      </c>
      <c r="M227" s="77">
        <v>6.872861676275116E-8</v>
      </c>
      <c r="N227" s="77">
        <f t="shared" si="5"/>
        <v>6.651910479019633E-4</v>
      </c>
      <c r="O227" s="77">
        <f>L227/'סכום נכסי הקרן'!$C$42</f>
        <v>3.0444667424313311E-4</v>
      </c>
    </row>
    <row r="228" spans="2:15">
      <c r="B228" s="75" t="s">
        <v>804</v>
      </c>
      <c r="C228" s="69" t="s">
        <v>805</v>
      </c>
      <c r="D228" s="82" t="s">
        <v>584</v>
      </c>
      <c r="E228" s="82" t="s">
        <v>581</v>
      </c>
      <c r="F228" s="69"/>
      <c r="G228" s="82" t="s">
        <v>678</v>
      </c>
      <c r="H228" s="82" t="s">
        <v>110</v>
      </c>
      <c r="I228" s="76">
        <v>9.780519</v>
      </c>
      <c r="J228" s="78">
        <v>32948</v>
      </c>
      <c r="K228" s="69"/>
      <c r="L228" s="76">
        <v>11.169134566999999</v>
      </c>
      <c r="M228" s="77">
        <v>4.0599912826899131E-8</v>
      </c>
      <c r="N228" s="77">
        <f t="shared" si="5"/>
        <v>1.0280209329740235E-3</v>
      </c>
      <c r="O228" s="77">
        <f>L228/'סכום נכסי הקרן'!$C$42</f>
        <v>4.705077662776835E-4</v>
      </c>
    </row>
    <row r="229" spans="2:15">
      <c r="B229" s="75" t="s">
        <v>806</v>
      </c>
      <c r="C229" s="69" t="s">
        <v>807</v>
      </c>
      <c r="D229" s="82" t="s">
        <v>25</v>
      </c>
      <c r="E229" s="82" t="s">
        <v>581</v>
      </c>
      <c r="F229" s="69"/>
      <c r="G229" s="82" t="s">
        <v>613</v>
      </c>
      <c r="H229" s="82" t="s">
        <v>110</v>
      </c>
      <c r="I229" s="76">
        <v>14.260123</v>
      </c>
      <c r="J229" s="78">
        <v>110300</v>
      </c>
      <c r="K229" s="69"/>
      <c r="L229" s="76">
        <v>54.516421326999996</v>
      </c>
      <c r="M229" s="77">
        <v>5.9717933109640647E-8</v>
      </c>
      <c r="N229" s="77">
        <f t="shared" si="5"/>
        <v>5.0177587152162653E-3</v>
      </c>
      <c r="O229" s="77">
        <f>L229/'סכום נכסי הקרן'!$C$42</f>
        <v>2.296543162780558E-3</v>
      </c>
    </row>
    <row r="230" spans="2:15">
      <c r="B230" s="75" t="s">
        <v>808</v>
      </c>
      <c r="C230" s="69" t="s">
        <v>809</v>
      </c>
      <c r="D230" s="82" t="s">
        <v>25</v>
      </c>
      <c r="E230" s="82" t="s">
        <v>581</v>
      </c>
      <c r="F230" s="69"/>
      <c r="G230" s="82" t="s">
        <v>596</v>
      </c>
      <c r="H230" s="82" t="s">
        <v>112</v>
      </c>
      <c r="I230" s="76">
        <v>30.577500000000001</v>
      </c>
      <c r="J230" s="78">
        <v>12468</v>
      </c>
      <c r="K230" s="69"/>
      <c r="L230" s="76">
        <v>14.802797204000001</v>
      </c>
      <c r="M230" s="77">
        <v>2.4890024147674243E-8</v>
      </c>
      <c r="N230" s="77">
        <f t="shared" si="5"/>
        <v>1.3624677275572259E-3</v>
      </c>
      <c r="O230" s="77">
        <f>L230/'סכום נכסי הקרן'!$C$42</f>
        <v>6.2357839860696705E-4</v>
      </c>
    </row>
    <row r="231" spans="2:15">
      <c r="B231" s="75" t="s">
        <v>810</v>
      </c>
      <c r="C231" s="69" t="s">
        <v>811</v>
      </c>
      <c r="D231" s="82" t="s">
        <v>100</v>
      </c>
      <c r="E231" s="82" t="s">
        <v>581</v>
      </c>
      <c r="F231" s="69"/>
      <c r="G231" s="82" t="s">
        <v>681</v>
      </c>
      <c r="H231" s="82" t="s">
        <v>113</v>
      </c>
      <c r="I231" s="76">
        <v>1462.743512</v>
      </c>
      <c r="J231" s="78">
        <v>895</v>
      </c>
      <c r="K231" s="69"/>
      <c r="L231" s="76">
        <v>55.692781707000009</v>
      </c>
      <c r="M231" s="77">
        <v>1.2282233394466871E-6</v>
      </c>
      <c r="N231" s="77">
        <f t="shared" si="5"/>
        <v>5.126032376716801E-3</v>
      </c>
      <c r="O231" s="77">
        <f>L231/'סכום נכסי הקרן'!$C$42</f>
        <v>2.3460981834861629E-3</v>
      </c>
    </row>
    <row r="232" spans="2:15">
      <c r="B232" s="75" t="s">
        <v>812</v>
      </c>
      <c r="C232" s="69" t="s">
        <v>813</v>
      </c>
      <c r="D232" s="82" t="s">
        <v>25</v>
      </c>
      <c r="E232" s="82" t="s">
        <v>581</v>
      </c>
      <c r="F232" s="69"/>
      <c r="G232" s="82" t="s">
        <v>590</v>
      </c>
      <c r="H232" s="82" t="s">
        <v>112</v>
      </c>
      <c r="I232" s="76">
        <v>61.506641000000002</v>
      </c>
      <c r="J232" s="78">
        <v>10488</v>
      </c>
      <c r="K232" s="69"/>
      <c r="L232" s="76">
        <v>25.047230438000003</v>
      </c>
      <c r="M232" s="77">
        <v>7.2360754117647056E-8</v>
      </c>
      <c r="N232" s="77">
        <f t="shared" si="5"/>
        <v>2.3053780083701026E-3</v>
      </c>
      <c r="O232" s="77">
        <f>L232/'סכום נכסי הקרן'!$C$42</f>
        <v>1.0551324611707302E-3</v>
      </c>
    </row>
    <row r="233" spans="2:15">
      <c r="B233" s="75" t="s">
        <v>814</v>
      </c>
      <c r="C233" s="69" t="s">
        <v>815</v>
      </c>
      <c r="D233" s="82" t="s">
        <v>580</v>
      </c>
      <c r="E233" s="82" t="s">
        <v>581</v>
      </c>
      <c r="F233" s="69"/>
      <c r="G233" s="82" t="s">
        <v>772</v>
      </c>
      <c r="H233" s="82" t="s">
        <v>110</v>
      </c>
      <c r="I233" s="76">
        <v>65.741624999999999</v>
      </c>
      <c r="J233" s="78">
        <v>7359</v>
      </c>
      <c r="K233" s="69"/>
      <c r="L233" s="76">
        <v>16.768252153000002</v>
      </c>
      <c r="M233" s="77">
        <v>5.6271184627236157E-8</v>
      </c>
      <c r="N233" s="77">
        <f t="shared" si="5"/>
        <v>1.5433706272643519E-3</v>
      </c>
      <c r="O233" s="77">
        <f>L233/'סכום נכסי הקרן'!$C$42</f>
        <v>7.063745912954931E-4</v>
      </c>
    </row>
    <row r="234" spans="2:15">
      <c r="B234" s="75" t="s">
        <v>816</v>
      </c>
      <c r="C234" s="69" t="s">
        <v>817</v>
      </c>
      <c r="D234" s="82" t="s">
        <v>25</v>
      </c>
      <c r="E234" s="82" t="s">
        <v>581</v>
      </c>
      <c r="F234" s="69"/>
      <c r="G234" s="82" t="s">
        <v>644</v>
      </c>
      <c r="H234" s="82" t="s">
        <v>112</v>
      </c>
      <c r="I234" s="76">
        <v>159.00299999999999</v>
      </c>
      <c r="J234" s="78">
        <v>2422</v>
      </c>
      <c r="K234" s="69"/>
      <c r="L234" s="76">
        <v>14.952867268</v>
      </c>
      <c r="M234" s="77">
        <v>1.6778617027311328E-7</v>
      </c>
      <c r="N234" s="77">
        <f t="shared" si="5"/>
        <v>1.3762803614976E-3</v>
      </c>
      <c r="O234" s="77">
        <f>L234/'סכום נכסי הקרן'!$C$42</f>
        <v>6.2990020717451785E-4</v>
      </c>
    </row>
    <row r="235" spans="2:15">
      <c r="B235" s="75" t="s">
        <v>818</v>
      </c>
      <c r="C235" s="69" t="s">
        <v>819</v>
      </c>
      <c r="D235" s="82" t="s">
        <v>584</v>
      </c>
      <c r="E235" s="82" t="s">
        <v>581</v>
      </c>
      <c r="F235" s="69"/>
      <c r="G235" s="82" t="s">
        <v>607</v>
      </c>
      <c r="H235" s="82" t="s">
        <v>110</v>
      </c>
      <c r="I235" s="76">
        <v>33.635249999999999</v>
      </c>
      <c r="J235" s="78">
        <v>11993</v>
      </c>
      <c r="K235" s="69"/>
      <c r="L235" s="76">
        <v>13.981412596</v>
      </c>
      <c r="M235" s="77">
        <v>6.7268417369798234E-8</v>
      </c>
      <c r="N235" s="77">
        <f t="shared" si="5"/>
        <v>1.2868664743015345E-3</v>
      </c>
      <c r="O235" s="77">
        <f>L235/'סכום נכסי הקרן'!$C$42</f>
        <v>5.8897698568220942E-4</v>
      </c>
    </row>
    <row r="236" spans="2:15">
      <c r="B236" s="75" t="s">
        <v>820</v>
      </c>
      <c r="C236" s="69" t="s">
        <v>821</v>
      </c>
      <c r="D236" s="82" t="s">
        <v>822</v>
      </c>
      <c r="E236" s="82" t="s">
        <v>581</v>
      </c>
      <c r="F236" s="69"/>
      <c r="G236" s="82" t="s">
        <v>673</v>
      </c>
      <c r="H236" s="82" t="s">
        <v>115</v>
      </c>
      <c r="I236" s="76">
        <v>69.410925000000006</v>
      </c>
      <c r="J236" s="78">
        <v>49860</v>
      </c>
      <c r="K236" s="69"/>
      <c r="L236" s="76">
        <v>15.476479956</v>
      </c>
      <c r="M236" s="77">
        <v>7.2653844892922241E-9</v>
      </c>
      <c r="N236" s="77">
        <f t="shared" si="5"/>
        <v>1.4244743196602312E-3</v>
      </c>
      <c r="O236" s="77">
        <f>L236/'סכום נכסי הקרן'!$C$42</f>
        <v>6.5195776541662493E-4</v>
      </c>
    </row>
    <row r="237" spans="2:15">
      <c r="B237" s="75" t="s">
        <v>823</v>
      </c>
      <c r="C237" s="69" t="s">
        <v>824</v>
      </c>
      <c r="D237" s="82" t="s">
        <v>584</v>
      </c>
      <c r="E237" s="82" t="s">
        <v>581</v>
      </c>
      <c r="F237" s="69"/>
      <c r="G237" s="82" t="s">
        <v>607</v>
      </c>
      <c r="H237" s="82" t="s">
        <v>110</v>
      </c>
      <c r="I237" s="76">
        <v>39.750749999999996</v>
      </c>
      <c r="J237" s="78">
        <v>5056</v>
      </c>
      <c r="K237" s="69"/>
      <c r="L237" s="76">
        <v>6.9659595909999998</v>
      </c>
      <c r="M237" s="77">
        <v>3.3184331012844293E-8</v>
      </c>
      <c r="N237" s="77">
        <f t="shared" si="5"/>
        <v>6.4115551969060351E-4</v>
      </c>
      <c r="O237" s="77">
        <f>L237/'סכום נכסי הקרן'!$C$42</f>
        <v>2.9344602014427643E-4</v>
      </c>
    </row>
    <row r="238" spans="2:15">
      <c r="B238" s="75" t="s">
        <v>825</v>
      </c>
      <c r="C238" s="69" t="s">
        <v>826</v>
      </c>
      <c r="D238" s="82" t="s">
        <v>584</v>
      </c>
      <c r="E238" s="82" t="s">
        <v>581</v>
      </c>
      <c r="F238" s="69"/>
      <c r="G238" s="82" t="s">
        <v>719</v>
      </c>
      <c r="H238" s="82" t="s">
        <v>110</v>
      </c>
      <c r="I238" s="76">
        <v>135.59470099999999</v>
      </c>
      <c r="J238" s="78">
        <v>11118</v>
      </c>
      <c r="K238" s="69"/>
      <c r="L238" s="76">
        <v>52.251401625</v>
      </c>
      <c r="M238" s="77">
        <v>1.9257414069992973E-7</v>
      </c>
      <c r="N238" s="77">
        <f t="shared" si="5"/>
        <v>4.8092835058536473E-3</v>
      </c>
      <c r="O238" s="77">
        <f>L238/'סכום נכסי הקרן'!$C$42</f>
        <v>2.201127591039514E-3</v>
      </c>
    </row>
    <row r="239" spans="2:15">
      <c r="B239" s="75" t="s">
        <v>827</v>
      </c>
      <c r="C239" s="69" t="s">
        <v>828</v>
      </c>
      <c r="D239" s="82" t="s">
        <v>580</v>
      </c>
      <c r="E239" s="82" t="s">
        <v>581</v>
      </c>
      <c r="F239" s="69"/>
      <c r="G239" s="82" t="s">
        <v>596</v>
      </c>
      <c r="H239" s="82" t="s">
        <v>110</v>
      </c>
      <c r="I239" s="76">
        <v>101.63433000000001</v>
      </c>
      <c r="J239" s="78">
        <v>8848</v>
      </c>
      <c r="K239" s="69"/>
      <c r="L239" s="76">
        <v>31.168370727000006</v>
      </c>
      <c r="M239" s="77">
        <v>3.2297646214268896E-6</v>
      </c>
      <c r="N239" s="77">
        <f t="shared" si="5"/>
        <v>2.8687753166409492E-3</v>
      </c>
      <c r="O239" s="77">
        <f>L239/'סכום נכסי הקרן'!$C$42</f>
        <v>1.3129898651775742E-3</v>
      </c>
    </row>
    <row r="240" spans="2:15">
      <c r="B240" s="75" t="s">
        <v>829</v>
      </c>
      <c r="C240" s="69" t="s">
        <v>830</v>
      </c>
      <c r="D240" s="82" t="s">
        <v>25</v>
      </c>
      <c r="E240" s="82" t="s">
        <v>581</v>
      </c>
      <c r="F240" s="69"/>
      <c r="G240" s="82" t="s">
        <v>590</v>
      </c>
      <c r="H240" s="82" t="s">
        <v>112</v>
      </c>
      <c r="I240" s="76">
        <v>128.05000799999999</v>
      </c>
      <c r="J240" s="78">
        <v>8200</v>
      </c>
      <c r="K240" s="76">
        <v>0.621490718</v>
      </c>
      <c r="L240" s="76">
        <v>41.391281640000003</v>
      </c>
      <c r="M240" s="77">
        <v>2.1122949922162138E-7</v>
      </c>
      <c r="N240" s="77">
        <f t="shared" si="5"/>
        <v>3.809704656461355E-3</v>
      </c>
      <c r="O240" s="77">
        <f>L240/'סכום נכסי הקרן'!$C$42</f>
        <v>1.7436372846063586E-3</v>
      </c>
    </row>
    <row r="241" spans="2:15">
      <c r="B241" s="75" t="s">
        <v>831</v>
      </c>
      <c r="C241" s="69" t="s">
        <v>832</v>
      </c>
      <c r="D241" s="82" t="s">
        <v>584</v>
      </c>
      <c r="E241" s="82" t="s">
        <v>581</v>
      </c>
      <c r="F241" s="69"/>
      <c r="G241" s="82" t="s">
        <v>596</v>
      </c>
      <c r="H241" s="82" t="s">
        <v>110</v>
      </c>
      <c r="I241" s="76">
        <v>56.471139000000001</v>
      </c>
      <c r="J241" s="78">
        <v>19317</v>
      </c>
      <c r="K241" s="69"/>
      <c r="L241" s="76">
        <v>37.808964402000001</v>
      </c>
      <c r="M241" s="77">
        <v>3.3472066094430672E-8</v>
      </c>
      <c r="N241" s="77">
        <f t="shared" si="5"/>
        <v>3.4799837557840116E-3</v>
      </c>
      <c r="O241" s="77">
        <f>L241/'סכום נכסי הקרן'!$C$42</f>
        <v>1.5927296138608226E-3</v>
      </c>
    </row>
    <row r="242" spans="2:15">
      <c r="B242" s="75" t="s">
        <v>833</v>
      </c>
      <c r="C242" s="69" t="s">
        <v>834</v>
      </c>
      <c r="D242" s="82" t="s">
        <v>25</v>
      </c>
      <c r="E242" s="82" t="s">
        <v>581</v>
      </c>
      <c r="F242" s="69"/>
      <c r="G242" s="82" t="s">
        <v>690</v>
      </c>
      <c r="H242" s="82" t="s">
        <v>112</v>
      </c>
      <c r="I242" s="76">
        <v>71.857124999999996</v>
      </c>
      <c r="J242" s="78">
        <v>13554</v>
      </c>
      <c r="K242" s="69"/>
      <c r="L242" s="76">
        <v>37.816587764999994</v>
      </c>
      <c r="M242" s="77">
        <v>3.4847346053349851E-7</v>
      </c>
      <c r="N242" s="77">
        <f t="shared" si="5"/>
        <v>3.4806854195249793E-3</v>
      </c>
      <c r="O242" s="77">
        <f>L242/'סכום נכסי הקרן'!$C$42</f>
        <v>1.593050753468832E-3</v>
      </c>
    </row>
    <row r="243" spans="2:15">
      <c r="B243" s="75" t="s">
        <v>835</v>
      </c>
      <c r="C243" s="69" t="s">
        <v>836</v>
      </c>
      <c r="D243" s="82" t="s">
        <v>25</v>
      </c>
      <c r="E243" s="82" t="s">
        <v>581</v>
      </c>
      <c r="F243" s="69"/>
      <c r="G243" s="82" t="s">
        <v>590</v>
      </c>
      <c r="H243" s="82" t="s">
        <v>116</v>
      </c>
      <c r="I243" s="76">
        <v>593.20349999999996</v>
      </c>
      <c r="J243" s="78">
        <v>14590</v>
      </c>
      <c r="K243" s="69"/>
      <c r="L243" s="76">
        <v>31.988285183999999</v>
      </c>
      <c r="M243" s="77">
        <v>3.5877528607909942E-7</v>
      </c>
      <c r="N243" s="77">
        <f t="shared" si="5"/>
        <v>2.9442412553838128E-3</v>
      </c>
      <c r="O243" s="77">
        <f>L243/'סכום נכסי הקרן'!$C$42</f>
        <v>1.3475293469420477E-3</v>
      </c>
    </row>
    <row r="244" spans="2:15">
      <c r="B244" s="75" t="s">
        <v>837</v>
      </c>
      <c r="C244" s="69" t="s">
        <v>838</v>
      </c>
      <c r="D244" s="82" t="s">
        <v>25</v>
      </c>
      <c r="E244" s="82" t="s">
        <v>581</v>
      </c>
      <c r="F244" s="69"/>
      <c r="G244" s="82" t="s">
        <v>681</v>
      </c>
      <c r="H244" s="82" t="s">
        <v>112</v>
      </c>
      <c r="I244" s="76">
        <v>61.155000000000001</v>
      </c>
      <c r="J244" s="78">
        <v>5516</v>
      </c>
      <c r="K244" s="69"/>
      <c r="L244" s="76">
        <v>13.097887290999999</v>
      </c>
      <c r="M244" s="77">
        <v>1.1277517245809699E-7</v>
      </c>
      <c r="N244" s="77">
        <f t="shared" si="5"/>
        <v>1.2055457145861092E-3</v>
      </c>
      <c r="O244" s="77">
        <f>L244/'סכום נכסי הקרן'!$C$42</f>
        <v>5.5175785153965991E-4</v>
      </c>
    </row>
    <row r="245" spans="2:15">
      <c r="B245" s="75" t="s">
        <v>839</v>
      </c>
      <c r="C245" s="69" t="s">
        <v>840</v>
      </c>
      <c r="D245" s="82" t="s">
        <v>584</v>
      </c>
      <c r="E245" s="82" t="s">
        <v>581</v>
      </c>
      <c r="F245" s="69"/>
      <c r="G245" s="82" t="s">
        <v>767</v>
      </c>
      <c r="H245" s="82" t="s">
        <v>110</v>
      </c>
      <c r="I245" s="76">
        <v>50.452874999999992</v>
      </c>
      <c r="J245" s="78">
        <v>11585</v>
      </c>
      <c r="K245" s="69"/>
      <c r="L245" s="76">
        <v>20.258650661000001</v>
      </c>
      <c r="M245" s="77">
        <v>3.8096525310108051E-7</v>
      </c>
      <c r="N245" s="77">
        <f t="shared" si="5"/>
        <v>1.8646312145659766E-3</v>
      </c>
      <c r="O245" s="77">
        <f>L245/'סכום נכסי הקרן'!$C$42</f>
        <v>8.5341011992724682E-4</v>
      </c>
    </row>
    <row r="246" spans="2:15">
      <c r="B246" s="75" t="s">
        <v>841</v>
      </c>
      <c r="C246" s="69" t="s">
        <v>842</v>
      </c>
      <c r="D246" s="82" t="s">
        <v>584</v>
      </c>
      <c r="E246" s="82" t="s">
        <v>581</v>
      </c>
      <c r="F246" s="69"/>
      <c r="G246" s="82" t="s">
        <v>843</v>
      </c>
      <c r="H246" s="82" t="s">
        <v>110</v>
      </c>
      <c r="I246" s="76">
        <v>171.62263999999999</v>
      </c>
      <c r="J246" s="78">
        <v>11978</v>
      </c>
      <c r="K246" s="69"/>
      <c r="L246" s="76">
        <v>71.250422745000009</v>
      </c>
      <c r="M246" s="77">
        <v>6.0602210816706742E-8</v>
      </c>
      <c r="N246" s="77">
        <f t="shared" si="5"/>
        <v>6.5579768625513516E-3</v>
      </c>
      <c r="O246" s="77">
        <f>L246/'סכום נכסי הקרן'!$C$42</f>
        <v>3.0014749174156509E-3</v>
      </c>
    </row>
    <row r="247" spans="2:15">
      <c r="B247" s="100"/>
      <c r="C247" s="100"/>
      <c r="D247" s="100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</row>
    <row r="248" spans="2:15">
      <c r="B248" s="100"/>
      <c r="C248" s="100"/>
      <c r="D248" s="100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</row>
    <row r="249" spans="2:15">
      <c r="B249" s="100"/>
      <c r="C249" s="100"/>
      <c r="D249" s="100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</row>
    <row r="250" spans="2:15">
      <c r="B250" s="109" t="s">
        <v>194</v>
      </c>
      <c r="C250" s="100"/>
      <c r="D250" s="100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</row>
    <row r="251" spans="2:15">
      <c r="B251" s="109" t="s">
        <v>91</v>
      </c>
      <c r="C251" s="100"/>
      <c r="D251" s="100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</row>
    <row r="252" spans="2:15">
      <c r="B252" s="109" t="s">
        <v>177</v>
      </c>
      <c r="C252" s="100"/>
      <c r="D252" s="100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2:15">
      <c r="B253" s="109" t="s">
        <v>185</v>
      </c>
      <c r="C253" s="100"/>
      <c r="D253" s="100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</row>
    <row r="254" spans="2:15">
      <c r="B254" s="109" t="s">
        <v>191</v>
      </c>
      <c r="C254" s="100"/>
      <c r="D254" s="100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>
      <c r="B255" s="100"/>
      <c r="C255" s="100"/>
      <c r="D255" s="100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</row>
    <row r="256" spans="2:15">
      <c r="B256" s="100"/>
      <c r="C256" s="100"/>
      <c r="D256" s="100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</row>
    <row r="257" spans="2:15">
      <c r="B257" s="100"/>
      <c r="C257" s="100"/>
      <c r="D257" s="100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>
      <c r="B258" s="100"/>
      <c r="C258" s="100"/>
      <c r="D258" s="100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>
      <c r="B259" s="100"/>
      <c r="C259" s="100"/>
      <c r="D259" s="100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>
      <c r="B260" s="100"/>
      <c r="C260" s="100"/>
      <c r="D260" s="100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>
      <c r="B261" s="100"/>
      <c r="C261" s="100"/>
      <c r="D261" s="100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>
      <c r="B262" s="100"/>
      <c r="C262" s="100"/>
      <c r="D262" s="100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>
      <c r="B263" s="100"/>
      <c r="C263" s="100"/>
      <c r="D263" s="100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>
      <c r="B264" s="100"/>
      <c r="C264" s="100"/>
      <c r="D264" s="100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>
      <c r="B265" s="100"/>
      <c r="C265" s="100"/>
      <c r="D265" s="100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>
      <c r="B266" s="100"/>
      <c r="C266" s="100"/>
      <c r="D266" s="100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>
      <c r="B267" s="100"/>
      <c r="C267" s="100"/>
      <c r="D267" s="100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>
      <c r="B268" s="100"/>
      <c r="C268" s="100"/>
      <c r="D268" s="100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>
      <c r="B269" s="100"/>
      <c r="C269" s="100"/>
      <c r="D269" s="100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>
      <c r="B270" s="100"/>
      <c r="C270" s="100"/>
      <c r="D270" s="100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>
      <c r="B271" s="100"/>
      <c r="C271" s="100"/>
      <c r="D271" s="100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>
      <c r="B272" s="114"/>
      <c r="C272" s="100"/>
      <c r="D272" s="100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>
      <c r="B273" s="114"/>
      <c r="C273" s="100"/>
      <c r="D273" s="100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>
      <c r="B274" s="115"/>
      <c r="C274" s="100"/>
      <c r="D274" s="100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>
      <c r="B275" s="100"/>
      <c r="C275" s="100"/>
      <c r="D275" s="100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>
      <c r="B276" s="100"/>
      <c r="C276" s="100"/>
      <c r="D276" s="100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>
      <c r="B277" s="100"/>
      <c r="C277" s="100"/>
      <c r="D277" s="100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>
      <c r="B278" s="100"/>
      <c r="C278" s="100"/>
      <c r="D278" s="100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>
      <c r="B279" s="100"/>
      <c r="C279" s="100"/>
      <c r="D279" s="100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>
      <c r="B280" s="100"/>
      <c r="C280" s="100"/>
      <c r="D280" s="100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>
      <c r="B281" s="100"/>
      <c r="C281" s="100"/>
      <c r="D281" s="100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>
      <c r="B282" s="100"/>
      <c r="C282" s="100"/>
      <c r="D282" s="100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>
      <c r="B283" s="100"/>
      <c r="C283" s="100"/>
      <c r="D283" s="100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>
      <c r="B284" s="100"/>
      <c r="C284" s="100"/>
      <c r="D284" s="100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>
      <c r="B285" s="100"/>
      <c r="C285" s="100"/>
      <c r="D285" s="100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>
      <c r="B286" s="100"/>
      <c r="C286" s="100"/>
      <c r="D286" s="100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>
      <c r="B287" s="100"/>
      <c r="C287" s="100"/>
      <c r="D287" s="100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>
      <c r="B288" s="100"/>
      <c r="C288" s="100"/>
      <c r="D288" s="100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>
      <c r="B289" s="100"/>
      <c r="C289" s="100"/>
      <c r="D289" s="100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>
      <c r="B290" s="100"/>
      <c r="C290" s="100"/>
      <c r="D290" s="100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>
      <c r="B291" s="100"/>
      <c r="C291" s="100"/>
      <c r="D291" s="100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>
      <c r="B292" s="100"/>
      <c r="C292" s="100"/>
      <c r="D292" s="100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>
      <c r="B293" s="114"/>
      <c r="C293" s="100"/>
      <c r="D293" s="100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>
      <c r="B294" s="114"/>
      <c r="C294" s="100"/>
      <c r="D294" s="100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>
      <c r="B295" s="115"/>
      <c r="C295" s="100"/>
      <c r="D295" s="100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>
      <c r="B296" s="100"/>
      <c r="C296" s="100"/>
      <c r="D296" s="100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>
      <c r="B297" s="100"/>
      <c r="C297" s="100"/>
      <c r="D297" s="100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>
      <c r="B298" s="100"/>
      <c r="C298" s="100"/>
      <c r="D298" s="100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>
      <c r="B299" s="100"/>
      <c r="C299" s="100"/>
      <c r="D299" s="100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>
      <c r="B300" s="100"/>
      <c r="C300" s="100"/>
      <c r="D300" s="100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2:15">
      <c r="B301" s="100"/>
      <c r="C301" s="100"/>
      <c r="D301" s="100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2:15">
      <c r="B302" s="100"/>
      <c r="C302" s="100"/>
      <c r="D302" s="100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2:15">
      <c r="B303" s="100"/>
      <c r="C303" s="100"/>
      <c r="D303" s="100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2:15">
      <c r="B304" s="100"/>
      <c r="C304" s="100"/>
      <c r="D304" s="100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2:15">
      <c r="B305" s="100"/>
      <c r="C305" s="100"/>
      <c r="D305" s="100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2:15">
      <c r="B306" s="100"/>
      <c r="C306" s="100"/>
      <c r="D306" s="100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2:15">
      <c r="B307" s="100"/>
      <c r="C307" s="100"/>
      <c r="D307" s="100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2:15">
      <c r="B308" s="100"/>
      <c r="C308" s="100"/>
      <c r="D308" s="100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2:15">
      <c r="B309" s="100"/>
      <c r="C309" s="100"/>
      <c r="D309" s="100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2:15">
      <c r="B310" s="100"/>
      <c r="C310" s="100"/>
      <c r="D310" s="100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2:15">
      <c r="B311" s="100"/>
      <c r="C311" s="100"/>
      <c r="D311" s="100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2:15">
      <c r="B312" s="100"/>
      <c r="C312" s="100"/>
      <c r="D312" s="100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2:15">
      <c r="B313" s="100"/>
      <c r="C313" s="100"/>
      <c r="D313" s="100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2:15">
      <c r="B314" s="100"/>
      <c r="C314" s="100"/>
      <c r="D314" s="100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2:15">
      <c r="B315" s="100"/>
      <c r="C315" s="100"/>
      <c r="D315" s="100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2:15">
      <c r="B316" s="100"/>
      <c r="C316" s="100"/>
      <c r="D316" s="100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2:15">
      <c r="B317" s="100"/>
      <c r="C317" s="100"/>
      <c r="D317" s="100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2:15">
      <c r="B318" s="100"/>
      <c r="C318" s="100"/>
      <c r="D318" s="100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2:15">
      <c r="B319" s="100"/>
      <c r="C319" s="100"/>
      <c r="D319" s="100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2:15">
      <c r="B320" s="100"/>
      <c r="C320" s="100"/>
      <c r="D320" s="100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2:15">
      <c r="B321" s="100"/>
      <c r="C321" s="100"/>
      <c r="D321" s="100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2:15">
      <c r="B322" s="100"/>
      <c r="C322" s="100"/>
      <c r="D322" s="100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2:15">
      <c r="B323" s="100"/>
      <c r="C323" s="100"/>
      <c r="D323" s="100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2:15">
      <c r="B324" s="100"/>
      <c r="C324" s="100"/>
      <c r="D324" s="100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2:15">
      <c r="B325" s="100"/>
      <c r="C325" s="100"/>
      <c r="D325" s="100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2:15">
      <c r="B326" s="100"/>
      <c r="C326" s="100"/>
      <c r="D326" s="100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2:15">
      <c r="B327" s="100"/>
      <c r="C327" s="100"/>
      <c r="D327" s="100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2:15">
      <c r="B328" s="100"/>
      <c r="C328" s="100"/>
      <c r="D328" s="100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2:15">
      <c r="B329" s="100"/>
      <c r="C329" s="100"/>
      <c r="D329" s="100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2:15">
      <c r="B330" s="100"/>
      <c r="C330" s="100"/>
      <c r="D330" s="100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2:15">
      <c r="B331" s="100"/>
      <c r="C331" s="100"/>
      <c r="D331" s="100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2:15">
      <c r="B332" s="100"/>
      <c r="C332" s="100"/>
      <c r="D332" s="100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2:15">
      <c r="B333" s="100"/>
      <c r="C333" s="100"/>
      <c r="D333" s="100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  <row r="334" spans="2:15">
      <c r="B334" s="100"/>
      <c r="C334" s="100"/>
      <c r="D334" s="100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</row>
    <row r="335" spans="2:15">
      <c r="B335" s="100"/>
      <c r="C335" s="100"/>
      <c r="D335" s="100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</row>
    <row r="336" spans="2:15">
      <c r="B336" s="100"/>
      <c r="C336" s="100"/>
      <c r="D336" s="100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</row>
    <row r="337" spans="2:15">
      <c r="B337" s="100"/>
      <c r="C337" s="100"/>
      <c r="D337" s="100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</row>
    <row r="338" spans="2:15">
      <c r="B338" s="100"/>
      <c r="C338" s="100"/>
      <c r="D338" s="100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</row>
    <row r="339" spans="2:15">
      <c r="B339" s="100"/>
      <c r="C339" s="100"/>
      <c r="D339" s="100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</row>
    <row r="340" spans="2:15">
      <c r="B340" s="100"/>
      <c r="C340" s="100"/>
      <c r="D340" s="100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</row>
    <row r="341" spans="2:15">
      <c r="B341" s="100"/>
      <c r="C341" s="100"/>
      <c r="D341" s="100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</row>
    <row r="342" spans="2:15">
      <c r="B342" s="100"/>
      <c r="C342" s="100"/>
      <c r="D342" s="100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</row>
    <row r="343" spans="2:15">
      <c r="B343" s="100"/>
      <c r="C343" s="100"/>
      <c r="D343" s="100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</row>
    <row r="344" spans="2:15">
      <c r="B344" s="100"/>
      <c r="C344" s="100"/>
      <c r="D344" s="100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</row>
    <row r="345" spans="2:15">
      <c r="B345" s="100"/>
      <c r="C345" s="100"/>
      <c r="D345" s="100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</row>
    <row r="346" spans="2:15">
      <c r="B346" s="100"/>
      <c r="C346" s="100"/>
      <c r="D346" s="100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</row>
    <row r="347" spans="2:15">
      <c r="B347" s="100"/>
      <c r="C347" s="100"/>
      <c r="D347" s="100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</row>
    <row r="348" spans="2:15">
      <c r="B348" s="100"/>
      <c r="C348" s="100"/>
      <c r="D348" s="100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</row>
    <row r="349" spans="2:15">
      <c r="B349" s="100"/>
      <c r="C349" s="100"/>
      <c r="D349" s="100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2:15">
      <c r="B350" s="100"/>
      <c r="C350" s="100"/>
      <c r="D350" s="100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</row>
    <row r="351" spans="2:15">
      <c r="B351" s="100"/>
      <c r="C351" s="100"/>
      <c r="D351" s="100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</row>
    <row r="352" spans="2:15">
      <c r="B352" s="100"/>
      <c r="C352" s="100"/>
      <c r="D352" s="100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</row>
    <row r="353" spans="2:15">
      <c r="B353" s="100"/>
      <c r="C353" s="100"/>
      <c r="D353" s="100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</row>
    <row r="354" spans="2:15">
      <c r="B354" s="100"/>
      <c r="C354" s="100"/>
      <c r="D354" s="100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</row>
    <row r="355" spans="2:15">
      <c r="B355" s="100"/>
      <c r="C355" s="100"/>
      <c r="D355" s="100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</row>
    <row r="356" spans="2:15">
      <c r="B356" s="100"/>
      <c r="C356" s="100"/>
      <c r="D356" s="100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</row>
    <row r="357" spans="2:15">
      <c r="B357" s="100"/>
      <c r="C357" s="100"/>
      <c r="D357" s="100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2:15">
      <c r="B358" s="100"/>
      <c r="C358" s="100"/>
      <c r="D358" s="100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</row>
    <row r="359" spans="2:15">
      <c r="B359" s="100"/>
      <c r="C359" s="100"/>
      <c r="D359" s="100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</row>
    <row r="360" spans="2:15">
      <c r="B360" s="114"/>
      <c r="C360" s="100"/>
      <c r="D360" s="100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</row>
    <row r="361" spans="2:15">
      <c r="B361" s="114"/>
      <c r="C361" s="100"/>
      <c r="D361" s="100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</row>
    <row r="362" spans="2:15">
      <c r="B362" s="115"/>
      <c r="C362" s="100"/>
      <c r="D362" s="100"/>
      <c r="E362" s="100"/>
      <c r="F362" s="100"/>
      <c r="G362" s="100"/>
      <c r="H362" s="99"/>
      <c r="I362" s="99"/>
      <c r="J362" s="99"/>
      <c r="K362" s="99"/>
      <c r="L362" s="99"/>
      <c r="M362" s="99"/>
      <c r="N362" s="99"/>
      <c r="O362" s="99"/>
    </row>
    <row r="363" spans="2:15">
      <c r="B363" s="100"/>
      <c r="C363" s="100"/>
      <c r="D363" s="100"/>
      <c r="E363" s="100"/>
      <c r="F363" s="100"/>
      <c r="G363" s="100"/>
      <c r="H363" s="99"/>
      <c r="I363" s="99"/>
      <c r="J363" s="99"/>
      <c r="K363" s="99"/>
      <c r="L363" s="99"/>
      <c r="M363" s="99"/>
      <c r="N363" s="99"/>
      <c r="O363" s="99"/>
    </row>
    <row r="364" spans="2:15">
      <c r="B364" s="100"/>
      <c r="C364" s="100"/>
      <c r="D364" s="100"/>
      <c r="E364" s="100"/>
      <c r="F364" s="100"/>
      <c r="G364" s="100"/>
      <c r="H364" s="99"/>
      <c r="I364" s="99"/>
      <c r="J364" s="99"/>
      <c r="K364" s="99"/>
      <c r="L364" s="99"/>
      <c r="M364" s="99"/>
      <c r="N364" s="99"/>
      <c r="O364" s="99"/>
    </row>
    <row r="365" spans="2:15">
      <c r="B365" s="100"/>
      <c r="C365" s="100"/>
      <c r="D365" s="100"/>
      <c r="E365" s="100"/>
      <c r="F365" s="100"/>
      <c r="G365" s="100"/>
      <c r="H365" s="99"/>
      <c r="I365" s="99"/>
      <c r="J365" s="99"/>
      <c r="K365" s="99"/>
      <c r="L365" s="99"/>
      <c r="M365" s="99"/>
      <c r="N365" s="99"/>
      <c r="O365" s="99"/>
    </row>
    <row r="366" spans="2:15">
      <c r="B366" s="100"/>
      <c r="C366" s="100"/>
      <c r="D366" s="100"/>
      <c r="E366" s="100"/>
      <c r="F366" s="100"/>
      <c r="G366" s="100"/>
      <c r="H366" s="99"/>
      <c r="I366" s="99"/>
      <c r="J366" s="99"/>
      <c r="K366" s="99"/>
      <c r="L366" s="99"/>
      <c r="M366" s="99"/>
      <c r="N366" s="99"/>
      <c r="O366" s="99"/>
    </row>
    <row r="367" spans="2:15">
      <c r="B367" s="100"/>
      <c r="C367" s="100"/>
      <c r="D367" s="100"/>
      <c r="E367" s="100"/>
      <c r="F367" s="100"/>
      <c r="G367" s="100"/>
      <c r="H367" s="99"/>
      <c r="I367" s="99"/>
      <c r="J367" s="99"/>
      <c r="K367" s="99"/>
      <c r="L367" s="99"/>
      <c r="M367" s="99"/>
      <c r="N367" s="99"/>
      <c r="O367" s="99"/>
    </row>
    <row r="368" spans="2:15">
      <c r="B368" s="100"/>
      <c r="C368" s="100"/>
      <c r="D368" s="100"/>
      <c r="E368" s="100"/>
      <c r="F368" s="100"/>
      <c r="G368" s="100"/>
      <c r="H368" s="99"/>
      <c r="I368" s="99"/>
      <c r="J368" s="99"/>
      <c r="K368" s="99"/>
      <c r="L368" s="99"/>
      <c r="M368" s="99"/>
      <c r="N368" s="99"/>
      <c r="O368" s="99"/>
    </row>
    <row r="369" spans="2:15">
      <c r="B369" s="100"/>
      <c r="C369" s="100"/>
      <c r="D369" s="100"/>
      <c r="E369" s="100"/>
      <c r="F369" s="100"/>
      <c r="G369" s="100"/>
      <c r="H369" s="99"/>
      <c r="I369" s="99"/>
      <c r="J369" s="99"/>
      <c r="K369" s="99"/>
      <c r="L369" s="99"/>
      <c r="M369" s="99"/>
      <c r="N369" s="99"/>
      <c r="O369" s="99"/>
    </row>
    <row r="370" spans="2:15">
      <c r="B370" s="100"/>
      <c r="C370" s="100"/>
      <c r="D370" s="100"/>
      <c r="E370" s="100"/>
      <c r="F370" s="100"/>
      <c r="G370" s="100"/>
      <c r="H370" s="99"/>
      <c r="I370" s="99"/>
      <c r="J370" s="99"/>
      <c r="K370" s="99"/>
      <c r="L370" s="99"/>
      <c r="M370" s="99"/>
      <c r="N370" s="99"/>
      <c r="O370" s="99"/>
    </row>
    <row r="371" spans="2:15">
      <c r="B371" s="100"/>
      <c r="C371" s="100"/>
      <c r="D371" s="100"/>
      <c r="E371" s="100"/>
      <c r="F371" s="100"/>
      <c r="G371" s="100"/>
      <c r="H371" s="99"/>
      <c r="I371" s="99"/>
      <c r="J371" s="99"/>
      <c r="K371" s="99"/>
      <c r="L371" s="99"/>
      <c r="M371" s="99"/>
      <c r="N371" s="99"/>
      <c r="O371" s="99"/>
    </row>
    <row r="372" spans="2:15">
      <c r="B372" s="100"/>
      <c r="C372" s="100"/>
      <c r="D372" s="100"/>
      <c r="E372" s="100"/>
      <c r="F372" s="100"/>
      <c r="G372" s="100"/>
      <c r="H372" s="99"/>
      <c r="I372" s="99"/>
      <c r="J372" s="99"/>
      <c r="K372" s="99"/>
      <c r="L372" s="99"/>
      <c r="M372" s="99"/>
      <c r="N372" s="99"/>
      <c r="O372" s="99"/>
    </row>
    <row r="373" spans="2:15">
      <c r="B373" s="100"/>
      <c r="C373" s="100"/>
      <c r="D373" s="100"/>
      <c r="E373" s="100"/>
      <c r="F373" s="100"/>
      <c r="G373" s="100"/>
      <c r="H373" s="99"/>
      <c r="I373" s="99"/>
      <c r="J373" s="99"/>
      <c r="K373" s="99"/>
      <c r="L373" s="99"/>
      <c r="M373" s="99"/>
      <c r="N373" s="99"/>
      <c r="O373" s="99"/>
    </row>
    <row r="374" spans="2:15">
      <c r="B374" s="100"/>
      <c r="C374" s="100"/>
      <c r="D374" s="100"/>
      <c r="E374" s="100"/>
      <c r="F374" s="100"/>
      <c r="G374" s="100"/>
      <c r="H374" s="99"/>
      <c r="I374" s="99"/>
      <c r="J374" s="99"/>
      <c r="K374" s="99"/>
      <c r="L374" s="99"/>
      <c r="M374" s="99"/>
      <c r="N374" s="99"/>
      <c r="O374" s="99"/>
    </row>
    <row r="375" spans="2:15">
      <c r="B375" s="100"/>
      <c r="C375" s="100"/>
      <c r="D375" s="100"/>
      <c r="E375" s="100"/>
      <c r="F375" s="100"/>
      <c r="G375" s="100"/>
      <c r="H375" s="99"/>
      <c r="I375" s="99"/>
      <c r="J375" s="99"/>
      <c r="K375" s="99"/>
      <c r="L375" s="99"/>
      <c r="M375" s="99"/>
      <c r="N375" s="99"/>
      <c r="O375" s="99"/>
    </row>
    <row r="376" spans="2:15">
      <c r="B376" s="100"/>
      <c r="C376" s="100"/>
      <c r="D376" s="100"/>
      <c r="E376" s="100"/>
      <c r="F376" s="100"/>
      <c r="G376" s="100"/>
      <c r="H376" s="99"/>
      <c r="I376" s="99"/>
      <c r="J376" s="99"/>
      <c r="K376" s="99"/>
      <c r="L376" s="99"/>
      <c r="M376" s="99"/>
      <c r="N376" s="99"/>
      <c r="O376" s="99"/>
    </row>
    <row r="377" spans="2:15">
      <c r="B377" s="100"/>
      <c r="C377" s="100"/>
      <c r="D377" s="100"/>
      <c r="E377" s="100"/>
      <c r="F377" s="100"/>
      <c r="G377" s="100"/>
      <c r="H377" s="99"/>
      <c r="I377" s="99"/>
      <c r="J377" s="99"/>
      <c r="K377" s="99"/>
      <c r="L377" s="99"/>
      <c r="M377" s="99"/>
      <c r="N377" s="99"/>
      <c r="O377" s="99"/>
    </row>
    <row r="378" spans="2:15">
      <c r="B378" s="100"/>
      <c r="C378" s="100"/>
      <c r="D378" s="100"/>
      <c r="E378" s="100"/>
      <c r="F378" s="100"/>
      <c r="G378" s="100"/>
      <c r="H378" s="99"/>
      <c r="I378" s="99"/>
      <c r="J378" s="99"/>
      <c r="K378" s="99"/>
      <c r="L378" s="99"/>
      <c r="M378" s="99"/>
      <c r="N378" s="99"/>
      <c r="O378" s="99"/>
    </row>
    <row r="379" spans="2:15">
      <c r="B379" s="100"/>
      <c r="C379" s="100"/>
      <c r="D379" s="100"/>
      <c r="E379" s="100"/>
      <c r="F379" s="100"/>
      <c r="G379" s="100"/>
      <c r="H379" s="99"/>
      <c r="I379" s="99"/>
      <c r="J379" s="99"/>
      <c r="K379" s="99"/>
      <c r="L379" s="99"/>
      <c r="M379" s="99"/>
      <c r="N379" s="99"/>
      <c r="O379" s="99"/>
    </row>
    <row r="380" spans="2:15">
      <c r="B380" s="100"/>
      <c r="C380" s="100"/>
      <c r="D380" s="100"/>
      <c r="E380" s="100"/>
      <c r="F380" s="100"/>
      <c r="G380" s="100"/>
      <c r="H380" s="99"/>
      <c r="I380" s="99"/>
      <c r="J380" s="99"/>
      <c r="K380" s="99"/>
      <c r="L380" s="99"/>
      <c r="M380" s="99"/>
      <c r="N380" s="99"/>
      <c r="O380" s="99"/>
    </row>
    <row r="381" spans="2:15">
      <c r="B381" s="100"/>
      <c r="C381" s="100"/>
      <c r="D381" s="100"/>
      <c r="E381" s="100"/>
      <c r="F381" s="100"/>
      <c r="G381" s="100"/>
      <c r="H381" s="99"/>
      <c r="I381" s="99"/>
      <c r="J381" s="99"/>
      <c r="K381" s="99"/>
      <c r="L381" s="99"/>
      <c r="M381" s="99"/>
      <c r="N381" s="99"/>
      <c r="O381" s="99"/>
    </row>
    <row r="382" spans="2:15">
      <c r="B382" s="100"/>
      <c r="C382" s="100"/>
      <c r="D382" s="100"/>
      <c r="E382" s="100"/>
      <c r="F382" s="100"/>
      <c r="G382" s="100"/>
      <c r="H382" s="99"/>
      <c r="I382" s="99"/>
      <c r="J382" s="99"/>
      <c r="K382" s="99"/>
      <c r="L382" s="99"/>
      <c r="M382" s="99"/>
      <c r="N382" s="99"/>
      <c r="O382" s="99"/>
    </row>
    <row r="383" spans="2:15">
      <c r="B383" s="100"/>
      <c r="C383" s="100"/>
      <c r="D383" s="100"/>
      <c r="E383" s="100"/>
      <c r="F383" s="100"/>
      <c r="G383" s="100"/>
      <c r="H383" s="99"/>
      <c r="I383" s="99"/>
      <c r="J383" s="99"/>
      <c r="K383" s="99"/>
      <c r="L383" s="99"/>
      <c r="M383" s="99"/>
      <c r="N383" s="99"/>
      <c r="O383" s="99"/>
    </row>
    <row r="384" spans="2:15">
      <c r="B384" s="100"/>
      <c r="C384" s="100"/>
      <c r="D384" s="100"/>
      <c r="E384" s="100"/>
      <c r="F384" s="100"/>
      <c r="G384" s="100"/>
      <c r="H384" s="99"/>
      <c r="I384" s="99"/>
      <c r="J384" s="99"/>
      <c r="K384" s="99"/>
      <c r="L384" s="99"/>
      <c r="M384" s="99"/>
      <c r="N384" s="99"/>
      <c r="O384" s="99"/>
    </row>
    <row r="385" spans="2:15">
      <c r="B385" s="100"/>
      <c r="C385" s="100"/>
      <c r="D385" s="100"/>
      <c r="E385" s="100"/>
      <c r="F385" s="100"/>
      <c r="G385" s="100"/>
      <c r="H385" s="99"/>
      <c r="I385" s="99"/>
      <c r="J385" s="99"/>
      <c r="K385" s="99"/>
      <c r="L385" s="99"/>
      <c r="M385" s="99"/>
      <c r="N385" s="99"/>
      <c r="O385" s="99"/>
    </row>
    <row r="386" spans="2:15">
      <c r="B386" s="100"/>
      <c r="C386" s="100"/>
      <c r="D386" s="100"/>
      <c r="E386" s="100"/>
      <c r="F386" s="100"/>
      <c r="G386" s="100"/>
      <c r="H386" s="99"/>
      <c r="I386" s="99"/>
      <c r="J386" s="99"/>
      <c r="K386" s="99"/>
      <c r="L386" s="99"/>
      <c r="M386" s="99"/>
      <c r="N386" s="99"/>
      <c r="O386" s="99"/>
    </row>
    <row r="387" spans="2:15">
      <c r="B387" s="100"/>
      <c r="C387" s="100"/>
      <c r="D387" s="100"/>
      <c r="E387" s="100"/>
      <c r="F387" s="100"/>
      <c r="G387" s="100"/>
      <c r="H387" s="99"/>
      <c r="I387" s="99"/>
      <c r="J387" s="99"/>
      <c r="K387" s="99"/>
      <c r="L387" s="99"/>
      <c r="M387" s="99"/>
      <c r="N387" s="99"/>
      <c r="O387" s="99"/>
    </row>
    <row r="388" spans="2:15">
      <c r="B388" s="100"/>
      <c r="C388" s="100"/>
      <c r="D388" s="100"/>
      <c r="E388" s="100"/>
      <c r="F388" s="100"/>
      <c r="G388" s="100"/>
      <c r="H388" s="99"/>
      <c r="I388" s="99"/>
      <c r="J388" s="99"/>
      <c r="K388" s="99"/>
      <c r="L388" s="99"/>
      <c r="M388" s="99"/>
      <c r="N388" s="99"/>
      <c r="O388" s="99"/>
    </row>
    <row r="389" spans="2:15">
      <c r="B389" s="100"/>
      <c r="C389" s="100"/>
      <c r="D389" s="100"/>
      <c r="E389" s="100"/>
      <c r="F389" s="100"/>
      <c r="G389" s="100"/>
      <c r="H389" s="99"/>
      <c r="I389" s="99"/>
      <c r="J389" s="99"/>
      <c r="K389" s="99"/>
      <c r="L389" s="99"/>
      <c r="M389" s="99"/>
      <c r="N389" s="99"/>
      <c r="O389" s="99"/>
    </row>
    <row r="390" spans="2:15">
      <c r="B390" s="100"/>
      <c r="C390" s="100"/>
      <c r="D390" s="100"/>
      <c r="E390" s="100"/>
      <c r="F390" s="100"/>
      <c r="G390" s="100"/>
      <c r="H390" s="99"/>
      <c r="I390" s="99"/>
      <c r="J390" s="99"/>
      <c r="K390" s="99"/>
      <c r="L390" s="99"/>
      <c r="M390" s="99"/>
      <c r="N390" s="99"/>
      <c r="O390" s="99"/>
    </row>
    <row r="391" spans="2:15">
      <c r="B391" s="100"/>
      <c r="C391" s="100"/>
      <c r="D391" s="100"/>
      <c r="E391" s="100"/>
      <c r="F391" s="100"/>
      <c r="G391" s="100"/>
      <c r="H391" s="99"/>
      <c r="I391" s="99"/>
      <c r="J391" s="99"/>
      <c r="K391" s="99"/>
      <c r="L391" s="99"/>
      <c r="M391" s="99"/>
      <c r="N391" s="99"/>
      <c r="O391" s="99"/>
    </row>
    <row r="392" spans="2:15">
      <c r="B392" s="100"/>
      <c r="C392" s="100"/>
      <c r="D392" s="100"/>
      <c r="E392" s="100"/>
      <c r="F392" s="100"/>
      <c r="G392" s="100"/>
      <c r="H392" s="99"/>
      <c r="I392" s="99"/>
      <c r="J392" s="99"/>
      <c r="K392" s="99"/>
      <c r="L392" s="99"/>
      <c r="M392" s="99"/>
      <c r="N392" s="99"/>
      <c r="O392" s="99"/>
    </row>
    <row r="393" spans="2:15">
      <c r="B393" s="100"/>
      <c r="C393" s="100"/>
      <c r="D393" s="100"/>
      <c r="E393" s="100"/>
      <c r="F393" s="100"/>
      <c r="G393" s="100"/>
      <c r="H393" s="99"/>
      <c r="I393" s="99"/>
      <c r="J393" s="99"/>
      <c r="K393" s="99"/>
      <c r="L393" s="99"/>
      <c r="M393" s="99"/>
      <c r="N393" s="99"/>
      <c r="O393" s="99"/>
    </row>
    <row r="394" spans="2:15">
      <c r="B394" s="100"/>
      <c r="C394" s="100"/>
      <c r="D394" s="100"/>
      <c r="E394" s="100"/>
      <c r="F394" s="100"/>
      <c r="G394" s="100"/>
      <c r="H394" s="99"/>
      <c r="I394" s="99"/>
      <c r="J394" s="99"/>
      <c r="K394" s="99"/>
      <c r="L394" s="99"/>
      <c r="M394" s="99"/>
      <c r="N394" s="99"/>
      <c r="O394" s="99"/>
    </row>
    <row r="395" spans="2:15">
      <c r="B395" s="100"/>
      <c r="C395" s="100"/>
      <c r="D395" s="100"/>
      <c r="E395" s="100"/>
      <c r="F395" s="100"/>
      <c r="G395" s="100"/>
      <c r="H395" s="99"/>
      <c r="I395" s="99"/>
      <c r="J395" s="99"/>
      <c r="K395" s="99"/>
      <c r="L395" s="99"/>
      <c r="M395" s="99"/>
      <c r="N395" s="99"/>
      <c r="O395" s="99"/>
    </row>
    <row r="396" spans="2:15">
      <c r="B396" s="100"/>
      <c r="C396" s="100"/>
      <c r="D396" s="100"/>
      <c r="E396" s="100"/>
      <c r="F396" s="100"/>
      <c r="G396" s="100"/>
      <c r="H396" s="99"/>
      <c r="I396" s="99"/>
      <c r="J396" s="99"/>
      <c r="K396" s="99"/>
      <c r="L396" s="99"/>
      <c r="M396" s="99"/>
      <c r="N396" s="99"/>
      <c r="O396" s="99"/>
    </row>
    <row r="397" spans="2:15">
      <c r="B397" s="100"/>
      <c r="C397" s="100"/>
      <c r="D397" s="100"/>
      <c r="E397" s="100"/>
      <c r="F397" s="100"/>
      <c r="G397" s="100"/>
      <c r="H397" s="99"/>
      <c r="I397" s="99"/>
      <c r="J397" s="99"/>
      <c r="K397" s="99"/>
      <c r="L397" s="99"/>
      <c r="M397" s="99"/>
      <c r="N397" s="99"/>
      <c r="O397" s="99"/>
    </row>
    <row r="398" spans="2:15">
      <c r="B398" s="100"/>
      <c r="C398" s="100"/>
      <c r="D398" s="100"/>
      <c r="E398" s="100"/>
      <c r="F398" s="100"/>
      <c r="G398" s="100"/>
      <c r="H398" s="99"/>
      <c r="I398" s="99"/>
      <c r="J398" s="99"/>
      <c r="K398" s="99"/>
      <c r="L398" s="99"/>
      <c r="M398" s="99"/>
      <c r="N398" s="99"/>
      <c r="O398" s="99"/>
    </row>
    <row r="399" spans="2:15">
      <c r="B399" s="100"/>
      <c r="C399" s="100"/>
      <c r="D399" s="100"/>
      <c r="E399" s="100"/>
      <c r="F399" s="100"/>
      <c r="G399" s="100"/>
      <c r="H399" s="99"/>
      <c r="I399" s="99"/>
      <c r="J399" s="99"/>
      <c r="K399" s="99"/>
      <c r="L399" s="99"/>
      <c r="M399" s="99"/>
      <c r="N399" s="99"/>
      <c r="O399" s="99"/>
    </row>
    <row r="400" spans="2:15">
      <c r="B400" s="100"/>
      <c r="C400" s="100"/>
      <c r="D400" s="100"/>
      <c r="E400" s="100"/>
      <c r="F400" s="100"/>
      <c r="G400" s="100"/>
      <c r="H400" s="99"/>
      <c r="I400" s="99"/>
      <c r="J400" s="99"/>
      <c r="K400" s="99"/>
      <c r="L400" s="99"/>
      <c r="M400" s="99"/>
      <c r="N400" s="99"/>
      <c r="O400" s="99"/>
    </row>
    <row r="401" spans="2:15">
      <c r="B401" s="100"/>
      <c r="C401" s="100"/>
      <c r="D401" s="100"/>
      <c r="E401" s="100"/>
      <c r="F401" s="100"/>
      <c r="G401" s="100"/>
      <c r="H401" s="99"/>
      <c r="I401" s="99"/>
      <c r="J401" s="99"/>
      <c r="K401" s="99"/>
      <c r="L401" s="99"/>
      <c r="M401" s="99"/>
      <c r="N401" s="99"/>
      <c r="O401" s="99"/>
    </row>
    <row r="402" spans="2:15">
      <c r="B402" s="100"/>
      <c r="C402" s="100"/>
      <c r="D402" s="100"/>
      <c r="E402" s="100"/>
      <c r="F402" s="100"/>
      <c r="G402" s="100"/>
      <c r="H402" s="99"/>
      <c r="I402" s="99"/>
      <c r="J402" s="99"/>
      <c r="K402" s="99"/>
      <c r="L402" s="99"/>
      <c r="M402" s="99"/>
      <c r="N402" s="99"/>
      <c r="O402" s="99"/>
    </row>
    <row r="403" spans="2:15">
      <c r="B403" s="100"/>
      <c r="C403" s="100"/>
      <c r="D403" s="100"/>
      <c r="E403" s="100"/>
      <c r="F403" s="100"/>
      <c r="G403" s="100"/>
      <c r="H403" s="99"/>
      <c r="I403" s="99"/>
      <c r="J403" s="99"/>
      <c r="K403" s="99"/>
      <c r="L403" s="99"/>
      <c r="M403" s="99"/>
      <c r="N403" s="99"/>
      <c r="O403" s="99"/>
    </row>
    <row r="404" spans="2:15">
      <c r="B404" s="100"/>
      <c r="C404" s="100"/>
      <c r="D404" s="100"/>
      <c r="E404" s="100"/>
      <c r="F404" s="100"/>
      <c r="G404" s="100"/>
      <c r="H404" s="99"/>
      <c r="I404" s="99"/>
      <c r="J404" s="99"/>
      <c r="K404" s="99"/>
      <c r="L404" s="99"/>
      <c r="M404" s="99"/>
      <c r="N404" s="99"/>
      <c r="O404" s="99"/>
    </row>
    <row r="405" spans="2:15">
      <c r="B405" s="100"/>
      <c r="C405" s="100"/>
      <c r="D405" s="100"/>
      <c r="E405" s="100"/>
      <c r="F405" s="100"/>
      <c r="G405" s="100"/>
      <c r="H405" s="99"/>
      <c r="I405" s="99"/>
      <c r="J405" s="99"/>
      <c r="K405" s="99"/>
      <c r="L405" s="99"/>
      <c r="M405" s="99"/>
      <c r="N405" s="99"/>
      <c r="O405" s="99"/>
    </row>
    <row r="406" spans="2:15">
      <c r="B406" s="100"/>
      <c r="C406" s="100"/>
      <c r="D406" s="100"/>
      <c r="E406" s="100"/>
      <c r="F406" s="100"/>
      <c r="G406" s="100"/>
      <c r="H406" s="99"/>
      <c r="I406" s="99"/>
      <c r="J406" s="99"/>
      <c r="K406" s="99"/>
      <c r="L406" s="99"/>
      <c r="M406" s="99"/>
      <c r="N406" s="99"/>
      <c r="O406" s="99"/>
    </row>
    <row r="407" spans="2:15">
      <c r="B407" s="100"/>
      <c r="C407" s="100"/>
      <c r="D407" s="100"/>
      <c r="E407" s="100"/>
      <c r="F407" s="100"/>
      <c r="G407" s="100"/>
      <c r="H407" s="99"/>
      <c r="I407" s="99"/>
      <c r="J407" s="99"/>
      <c r="K407" s="99"/>
      <c r="L407" s="99"/>
      <c r="M407" s="99"/>
      <c r="N407" s="99"/>
      <c r="O407" s="99"/>
    </row>
    <row r="408" spans="2:15">
      <c r="B408" s="100"/>
      <c r="C408" s="100"/>
      <c r="D408" s="100"/>
      <c r="E408" s="100"/>
      <c r="F408" s="100"/>
      <c r="G408" s="100"/>
      <c r="H408" s="99"/>
      <c r="I408" s="99"/>
      <c r="J408" s="99"/>
      <c r="K408" s="99"/>
      <c r="L408" s="99"/>
      <c r="M408" s="99"/>
      <c r="N408" s="99"/>
      <c r="O408" s="99"/>
    </row>
    <row r="409" spans="2:15">
      <c r="B409" s="100"/>
      <c r="C409" s="100"/>
      <c r="D409" s="100"/>
      <c r="E409" s="100"/>
      <c r="F409" s="100"/>
      <c r="G409" s="100"/>
      <c r="H409" s="99"/>
      <c r="I409" s="99"/>
      <c r="J409" s="99"/>
      <c r="K409" s="99"/>
      <c r="L409" s="99"/>
      <c r="M409" s="99"/>
      <c r="N409" s="99"/>
      <c r="O409" s="99"/>
    </row>
    <row r="410" spans="2:15">
      <c r="B410" s="100"/>
      <c r="C410" s="100"/>
      <c r="D410" s="100"/>
      <c r="E410" s="100"/>
      <c r="F410" s="100"/>
      <c r="G410" s="100"/>
      <c r="H410" s="99"/>
      <c r="I410" s="99"/>
      <c r="J410" s="99"/>
      <c r="K410" s="99"/>
      <c r="L410" s="99"/>
      <c r="M410" s="99"/>
      <c r="N410" s="99"/>
      <c r="O410" s="99"/>
    </row>
    <row r="411" spans="2:15">
      <c r="B411" s="100"/>
      <c r="C411" s="100"/>
      <c r="D411" s="100"/>
      <c r="E411" s="100"/>
      <c r="F411" s="100"/>
      <c r="G411" s="100"/>
      <c r="H411" s="99"/>
      <c r="I411" s="99"/>
      <c r="J411" s="99"/>
      <c r="K411" s="99"/>
      <c r="L411" s="99"/>
      <c r="M411" s="99"/>
      <c r="N411" s="99"/>
      <c r="O411" s="99"/>
    </row>
    <row r="412" spans="2:15">
      <c r="B412" s="100"/>
      <c r="C412" s="100"/>
      <c r="D412" s="100"/>
      <c r="E412" s="100"/>
      <c r="F412" s="100"/>
      <c r="G412" s="100"/>
      <c r="H412" s="99"/>
      <c r="I412" s="99"/>
      <c r="J412" s="99"/>
      <c r="K412" s="99"/>
      <c r="L412" s="99"/>
      <c r="M412" s="99"/>
      <c r="N412" s="99"/>
      <c r="O412" s="99"/>
    </row>
    <row r="413" spans="2:15">
      <c r="B413" s="100"/>
      <c r="C413" s="100"/>
      <c r="D413" s="100"/>
      <c r="E413" s="100"/>
      <c r="F413" s="100"/>
      <c r="G413" s="100"/>
      <c r="H413" s="99"/>
      <c r="I413" s="99"/>
      <c r="J413" s="99"/>
      <c r="K413" s="99"/>
      <c r="L413" s="99"/>
      <c r="M413" s="99"/>
      <c r="N413" s="99"/>
      <c r="O413" s="99"/>
    </row>
    <row r="414" spans="2:15">
      <c r="B414" s="100"/>
      <c r="C414" s="100"/>
      <c r="D414" s="100"/>
      <c r="E414" s="100"/>
      <c r="F414" s="100"/>
      <c r="G414" s="100"/>
      <c r="H414" s="99"/>
      <c r="I414" s="99"/>
      <c r="J414" s="99"/>
      <c r="K414" s="99"/>
      <c r="L414" s="99"/>
      <c r="M414" s="99"/>
      <c r="N414" s="99"/>
      <c r="O414" s="99"/>
    </row>
    <row r="415" spans="2:15">
      <c r="B415" s="100"/>
      <c r="C415" s="100"/>
      <c r="D415" s="100"/>
      <c r="E415" s="100"/>
      <c r="F415" s="100"/>
      <c r="G415" s="100"/>
      <c r="H415" s="99"/>
      <c r="I415" s="99"/>
      <c r="J415" s="99"/>
      <c r="K415" s="99"/>
      <c r="L415" s="99"/>
      <c r="M415" s="99"/>
      <c r="N415" s="99"/>
      <c r="O415" s="99"/>
    </row>
    <row r="416" spans="2:15">
      <c r="B416" s="100"/>
      <c r="C416" s="100"/>
      <c r="D416" s="100"/>
      <c r="E416" s="100"/>
      <c r="F416" s="100"/>
      <c r="G416" s="100"/>
      <c r="H416" s="99"/>
      <c r="I416" s="99"/>
      <c r="J416" s="99"/>
      <c r="K416" s="99"/>
      <c r="L416" s="99"/>
      <c r="M416" s="99"/>
      <c r="N416" s="99"/>
      <c r="O416" s="99"/>
    </row>
    <row r="417" spans="2:15">
      <c r="B417" s="100"/>
      <c r="C417" s="100"/>
      <c r="D417" s="100"/>
      <c r="E417" s="100"/>
      <c r="F417" s="100"/>
      <c r="G417" s="100"/>
      <c r="H417" s="99"/>
      <c r="I417" s="99"/>
      <c r="J417" s="99"/>
      <c r="K417" s="99"/>
      <c r="L417" s="99"/>
      <c r="M417" s="99"/>
      <c r="N417" s="99"/>
      <c r="O417" s="99"/>
    </row>
    <row r="418" spans="2:15">
      <c r="B418" s="100"/>
      <c r="C418" s="100"/>
      <c r="D418" s="100"/>
      <c r="E418" s="100"/>
      <c r="F418" s="100"/>
      <c r="G418" s="100"/>
      <c r="H418" s="99"/>
      <c r="I418" s="99"/>
      <c r="J418" s="99"/>
      <c r="K418" s="99"/>
      <c r="L418" s="99"/>
      <c r="M418" s="99"/>
      <c r="N418" s="99"/>
      <c r="O418" s="99"/>
    </row>
    <row r="419" spans="2:15">
      <c r="B419" s="100"/>
      <c r="C419" s="100"/>
      <c r="D419" s="100"/>
      <c r="E419" s="100"/>
      <c r="F419" s="100"/>
      <c r="G419" s="100"/>
      <c r="H419" s="99"/>
      <c r="I419" s="99"/>
      <c r="J419" s="99"/>
      <c r="K419" s="99"/>
      <c r="L419" s="99"/>
      <c r="M419" s="99"/>
      <c r="N419" s="99"/>
      <c r="O419" s="99"/>
    </row>
    <row r="420" spans="2:15">
      <c r="B420" s="100"/>
      <c r="C420" s="100"/>
      <c r="D420" s="100"/>
      <c r="E420" s="100"/>
      <c r="F420" s="100"/>
      <c r="G420" s="100"/>
      <c r="H420" s="99"/>
      <c r="I420" s="99"/>
      <c r="J420" s="99"/>
      <c r="K420" s="99"/>
      <c r="L420" s="99"/>
      <c r="M420" s="99"/>
      <c r="N420" s="99"/>
      <c r="O420" s="99"/>
    </row>
    <row r="421" spans="2:15">
      <c r="B421" s="100"/>
      <c r="C421" s="100"/>
      <c r="D421" s="100"/>
      <c r="E421" s="100"/>
      <c r="F421" s="100"/>
      <c r="G421" s="100"/>
      <c r="H421" s="99"/>
      <c r="I421" s="99"/>
      <c r="J421" s="99"/>
      <c r="K421" s="99"/>
      <c r="L421" s="99"/>
      <c r="M421" s="99"/>
      <c r="N421" s="99"/>
      <c r="O421" s="99"/>
    </row>
    <row r="422" spans="2:15">
      <c r="B422" s="100"/>
      <c r="C422" s="100"/>
      <c r="D422" s="100"/>
      <c r="E422" s="100"/>
      <c r="F422" s="100"/>
      <c r="G422" s="100"/>
      <c r="H422" s="99"/>
      <c r="I422" s="99"/>
      <c r="J422" s="99"/>
      <c r="K422" s="99"/>
      <c r="L422" s="99"/>
      <c r="M422" s="99"/>
      <c r="N422" s="99"/>
      <c r="O422" s="99"/>
    </row>
    <row r="423" spans="2:15">
      <c r="B423" s="100"/>
      <c r="C423" s="100"/>
      <c r="D423" s="100"/>
      <c r="E423" s="100"/>
      <c r="F423" s="100"/>
      <c r="G423" s="100"/>
      <c r="H423" s="99"/>
      <c r="I423" s="99"/>
      <c r="J423" s="99"/>
      <c r="K423" s="99"/>
      <c r="L423" s="99"/>
      <c r="M423" s="99"/>
      <c r="N423" s="99"/>
      <c r="O423" s="99"/>
    </row>
    <row r="424" spans="2:15">
      <c r="B424" s="100"/>
      <c r="C424" s="100"/>
      <c r="D424" s="100"/>
      <c r="E424" s="100"/>
      <c r="F424" s="100"/>
      <c r="G424" s="100"/>
      <c r="H424" s="99"/>
      <c r="I424" s="99"/>
      <c r="J424" s="99"/>
      <c r="K424" s="99"/>
      <c r="L424" s="99"/>
      <c r="M424" s="99"/>
      <c r="N424" s="99"/>
      <c r="O424" s="99"/>
    </row>
    <row r="425" spans="2:15">
      <c r="B425" s="100"/>
      <c r="C425" s="100"/>
      <c r="D425" s="100"/>
      <c r="E425" s="100"/>
      <c r="F425" s="100"/>
      <c r="G425" s="100"/>
      <c r="H425" s="99"/>
      <c r="I425" s="99"/>
      <c r="J425" s="99"/>
      <c r="K425" s="99"/>
      <c r="L425" s="99"/>
      <c r="M425" s="99"/>
      <c r="N425" s="99"/>
      <c r="O425" s="99"/>
    </row>
    <row r="426" spans="2:15">
      <c r="B426" s="100"/>
      <c r="C426" s="100"/>
      <c r="D426" s="100"/>
      <c r="E426" s="100"/>
      <c r="F426" s="100"/>
      <c r="G426" s="100"/>
      <c r="H426" s="99"/>
      <c r="I426" s="99"/>
      <c r="J426" s="99"/>
      <c r="K426" s="99"/>
      <c r="L426" s="99"/>
      <c r="M426" s="99"/>
      <c r="N426" s="99"/>
      <c r="O426" s="99"/>
    </row>
    <row r="427" spans="2:15">
      <c r="B427" s="100"/>
      <c r="C427" s="100"/>
      <c r="D427" s="100"/>
      <c r="E427" s="100"/>
      <c r="F427" s="100"/>
      <c r="G427" s="100"/>
      <c r="H427" s="99"/>
      <c r="I427" s="99"/>
      <c r="J427" s="99"/>
      <c r="K427" s="99"/>
      <c r="L427" s="99"/>
      <c r="M427" s="99"/>
      <c r="N427" s="99"/>
      <c r="O427" s="99"/>
    </row>
    <row r="428" spans="2:15">
      <c r="B428" s="100"/>
      <c r="C428" s="100"/>
      <c r="D428" s="100"/>
      <c r="E428" s="100"/>
      <c r="F428" s="100"/>
      <c r="G428" s="100"/>
      <c r="H428" s="99"/>
      <c r="I428" s="99"/>
      <c r="J428" s="99"/>
      <c r="K428" s="99"/>
      <c r="L428" s="99"/>
      <c r="M428" s="99"/>
      <c r="N428" s="99"/>
      <c r="O428" s="99"/>
    </row>
    <row r="429" spans="2:15">
      <c r="B429" s="100"/>
      <c r="C429" s="100"/>
      <c r="D429" s="100"/>
      <c r="E429" s="100"/>
      <c r="F429" s="100"/>
      <c r="G429" s="100"/>
      <c r="H429" s="99"/>
      <c r="I429" s="99"/>
      <c r="J429" s="99"/>
      <c r="K429" s="99"/>
      <c r="L429" s="99"/>
      <c r="M429" s="99"/>
      <c r="N429" s="99"/>
      <c r="O429" s="99"/>
    </row>
    <row r="430" spans="2:15">
      <c r="B430" s="100"/>
      <c r="C430" s="100"/>
      <c r="D430" s="100"/>
      <c r="E430" s="100"/>
      <c r="F430" s="100"/>
      <c r="G430" s="100"/>
      <c r="H430" s="99"/>
      <c r="I430" s="99"/>
      <c r="J430" s="99"/>
      <c r="K430" s="99"/>
      <c r="L430" s="99"/>
      <c r="M430" s="99"/>
      <c r="N430" s="99"/>
      <c r="O430" s="99"/>
    </row>
    <row r="431" spans="2:15">
      <c r="B431" s="100"/>
      <c r="C431" s="100"/>
      <c r="D431" s="100"/>
      <c r="E431" s="100"/>
      <c r="F431" s="100"/>
      <c r="G431" s="100"/>
      <c r="H431" s="99"/>
      <c r="I431" s="99"/>
      <c r="J431" s="99"/>
      <c r="K431" s="99"/>
      <c r="L431" s="99"/>
      <c r="M431" s="99"/>
      <c r="N431" s="99"/>
      <c r="O431" s="99"/>
    </row>
    <row r="432" spans="2:15">
      <c r="B432" s="100"/>
      <c r="C432" s="100"/>
      <c r="D432" s="100"/>
      <c r="E432" s="100"/>
      <c r="F432" s="100"/>
      <c r="G432" s="100"/>
      <c r="H432" s="99"/>
      <c r="I432" s="99"/>
      <c r="J432" s="99"/>
      <c r="K432" s="99"/>
      <c r="L432" s="99"/>
      <c r="M432" s="99"/>
      <c r="N432" s="99"/>
      <c r="O432" s="99"/>
    </row>
    <row r="433" spans="2:15">
      <c r="B433" s="100"/>
      <c r="C433" s="100"/>
      <c r="D433" s="100"/>
      <c r="E433" s="100"/>
      <c r="F433" s="100"/>
      <c r="G433" s="100"/>
      <c r="H433" s="99"/>
      <c r="I433" s="99"/>
      <c r="J433" s="99"/>
      <c r="K433" s="99"/>
      <c r="L433" s="99"/>
      <c r="M433" s="99"/>
      <c r="N433" s="99"/>
      <c r="O433" s="99"/>
    </row>
    <row r="434" spans="2:15">
      <c r="B434" s="100"/>
      <c r="C434" s="100"/>
      <c r="D434" s="100"/>
      <c r="E434" s="100"/>
      <c r="F434" s="100"/>
      <c r="G434" s="100"/>
      <c r="H434" s="99"/>
      <c r="I434" s="99"/>
      <c r="J434" s="99"/>
      <c r="K434" s="99"/>
      <c r="L434" s="99"/>
      <c r="M434" s="99"/>
      <c r="N434" s="99"/>
      <c r="O434" s="99"/>
    </row>
    <row r="435" spans="2:15">
      <c r="B435" s="100"/>
      <c r="C435" s="100"/>
      <c r="D435" s="100"/>
      <c r="E435" s="100"/>
      <c r="F435" s="100"/>
      <c r="G435" s="100"/>
      <c r="H435" s="99"/>
      <c r="I435" s="99"/>
      <c r="J435" s="99"/>
      <c r="K435" s="99"/>
      <c r="L435" s="99"/>
      <c r="M435" s="99"/>
      <c r="N435" s="99"/>
      <c r="O435" s="99"/>
    </row>
    <row r="436" spans="2:15">
      <c r="B436" s="100"/>
      <c r="C436" s="100"/>
      <c r="D436" s="100"/>
      <c r="E436" s="100"/>
      <c r="F436" s="100"/>
      <c r="G436" s="100"/>
      <c r="H436" s="99"/>
      <c r="I436" s="99"/>
      <c r="J436" s="99"/>
      <c r="K436" s="99"/>
      <c r="L436" s="99"/>
      <c r="M436" s="99"/>
      <c r="N436" s="99"/>
      <c r="O436" s="99"/>
    </row>
    <row r="437" spans="2:15">
      <c r="B437" s="100"/>
      <c r="C437" s="100"/>
      <c r="D437" s="100"/>
      <c r="E437" s="100"/>
      <c r="F437" s="100"/>
      <c r="G437" s="100"/>
      <c r="H437" s="99"/>
      <c r="I437" s="99"/>
      <c r="J437" s="99"/>
      <c r="K437" s="99"/>
      <c r="L437" s="99"/>
      <c r="M437" s="99"/>
      <c r="N437" s="99"/>
      <c r="O437" s="99"/>
    </row>
    <row r="438" spans="2:15">
      <c r="B438" s="100"/>
      <c r="C438" s="100"/>
      <c r="D438" s="100"/>
      <c r="E438" s="100"/>
      <c r="F438" s="100"/>
      <c r="G438" s="100"/>
      <c r="H438" s="99"/>
      <c r="I438" s="99"/>
      <c r="J438" s="99"/>
      <c r="K438" s="99"/>
      <c r="L438" s="99"/>
      <c r="M438" s="99"/>
      <c r="N438" s="99"/>
      <c r="O438" s="99"/>
    </row>
    <row r="439" spans="2:15">
      <c r="B439" s="100"/>
      <c r="C439" s="100"/>
      <c r="D439" s="100"/>
      <c r="E439" s="100"/>
      <c r="F439" s="100"/>
      <c r="G439" s="100"/>
      <c r="H439" s="99"/>
      <c r="I439" s="99"/>
      <c r="J439" s="99"/>
      <c r="K439" s="99"/>
      <c r="L439" s="99"/>
      <c r="M439" s="99"/>
      <c r="N439" s="99"/>
      <c r="O439" s="99"/>
    </row>
    <row r="440" spans="2:15">
      <c r="B440" s="100"/>
      <c r="C440" s="100"/>
      <c r="D440" s="100"/>
      <c r="E440" s="100"/>
      <c r="F440" s="100"/>
      <c r="G440" s="100"/>
      <c r="H440" s="99"/>
      <c r="I440" s="99"/>
      <c r="J440" s="99"/>
      <c r="K440" s="99"/>
      <c r="L440" s="99"/>
      <c r="M440" s="99"/>
      <c r="N440" s="99"/>
      <c r="O440" s="99"/>
    </row>
    <row r="441" spans="2:15">
      <c r="B441" s="100"/>
      <c r="C441" s="100"/>
      <c r="D441" s="100"/>
      <c r="E441" s="100"/>
      <c r="F441" s="100"/>
      <c r="G441" s="100"/>
      <c r="H441" s="99"/>
      <c r="I441" s="99"/>
      <c r="J441" s="99"/>
      <c r="K441" s="99"/>
      <c r="L441" s="99"/>
      <c r="M441" s="99"/>
      <c r="N441" s="99"/>
      <c r="O441" s="99"/>
    </row>
    <row r="442" spans="2:15">
      <c r="B442" s="100"/>
      <c r="C442" s="100"/>
      <c r="D442" s="100"/>
      <c r="E442" s="100"/>
      <c r="F442" s="100"/>
      <c r="G442" s="100"/>
      <c r="H442" s="99"/>
      <c r="I442" s="99"/>
      <c r="J442" s="99"/>
      <c r="K442" s="99"/>
      <c r="L442" s="99"/>
      <c r="M442" s="99"/>
      <c r="N442" s="99"/>
      <c r="O442" s="99"/>
    </row>
    <row r="443" spans="2:15">
      <c r="B443" s="100"/>
      <c r="C443" s="100"/>
      <c r="D443" s="100"/>
      <c r="E443" s="100"/>
      <c r="F443" s="100"/>
      <c r="G443" s="100"/>
      <c r="H443" s="99"/>
      <c r="I443" s="99"/>
      <c r="J443" s="99"/>
      <c r="K443" s="99"/>
      <c r="L443" s="99"/>
      <c r="M443" s="99"/>
      <c r="N443" s="99"/>
      <c r="O443" s="99"/>
    </row>
    <row r="444" spans="2:15">
      <c r="B444" s="100"/>
      <c r="C444" s="100"/>
      <c r="D444" s="100"/>
      <c r="E444" s="100"/>
      <c r="F444" s="100"/>
      <c r="G444" s="100"/>
      <c r="H444" s="99"/>
      <c r="I444" s="99"/>
      <c r="J444" s="99"/>
      <c r="K444" s="99"/>
      <c r="L444" s="99"/>
      <c r="M444" s="99"/>
      <c r="N444" s="99"/>
      <c r="O444" s="99"/>
    </row>
    <row r="445" spans="2:15">
      <c r="B445" s="100"/>
      <c r="C445" s="100"/>
      <c r="D445" s="100"/>
      <c r="E445" s="100"/>
      <c r="F445" s="100"/>
      <c r="G445" s="100"/>
      <c r="H445" s="99"/>
      <c r="I445" s="99"/>
      <c r="J445" s="99"/>
      <c r="K445" s="99"/>
      <c r="L445" s="99"/>
      <c r="M445" s="99"/>
      <c r="N445" s="99"/>
      <c r="O445" s="99"/>
    </row>
    <row r="446" spans="2:15">
      <c r="B446" s="100"/>
      <c r="C446" s="100"/>
      <c r="D446" s="100"/>
      <c r="E446" s="100"/>
      <c r="F446" s="100"/>
      <c r="G446" s="100"/>
      <c r="H446" s="99"/>
      <c r="I446" s="99"/>
      <c r="J446" s="99"/>
      <c r="K446" s="99"/>
      <c r="L446" s="99"/>
      <c r="M446" s="99"/>
      <c r="N446" s="99"/>
      <c r="O446" s="99"/>
    </row>
    <row r="447" spans="2:15">
      <c r="B447" s="100"/>
      <c r="C447" s="100"/>
      <c r="D447" s="100"/>
      <c r="E447" s="100"/>
      <c r="F447" s="100"/>
      <c r="G447" s="100"/>
      <c r="H447" s="99"/>
      <c r="I447" s="99"/>
      <c r="J447" s="99"/>
      <c r="K447" s="99"/>
      <c r="L447" s="99"/>
      <c r="M447" s="99"/>
      <c r="N447" s="99"/>
      <c r="O447" s="99"/>
    </row>
    <row r="448" spans="2:15">
      <c r="B448" s="100"/>
      <c r="C448" s="100"/>
      <c r="D448" s="100"/>
      <c r="E448" s="100"/>
      <c r="F448" s="100"/>
      <c r="G448" s="100"/>
      <c r="H448" s="99"/>
      <c r="I448" s="99"/>
      <c r="J448" s="99"/>
      <c r="K448" s="99"/>
      <c r="L448" s="99"/>
      <c r="M448" s="99"/>
      <c r="N448" s="99"/>
      <c r="O448" s="99"/>
    </row>
    <row r="449" spans="2:15">
      <c r="B449" s="100"/>
      <c r="C449" s="100"/>
      <c r="D449" s="100"/>
      <c r="E449" s="100"/>
      <c r="F449" s="100"/>
      <c r="G449" s="100"/>
      <c r="H449" s="99"/>
      <c r="I449" s="99"/>
      <c r="J449" s="99"/>
      <c r="K449" s="99"/>
      <c r="L449" s="99"/>
      <c r="M449" s="99"/>
      <c r="N449" s="99"/>
      <c r="O449" s="99"/>
    </row>
    <row r="450" spans="2:15">
      <c r="B450" s="100"/>
      <c r="C450" s="100"/>
      <c r="D450" s="100"/>
      <c r="E450" s="100"/>
      <c r="F450" s="100"/>
      <c r="G450" s="100"/>
      <c r="H450" s="99"/>
      <c r="I450" s="99"/>
      <c r="J450" s="99"/>
      <c r="K450" s="99"/>
      <c r="L450" s="99"/>
      <c r="M450" s="99"/>
      <c r="N450" s="99"/>
      <c r="O450" s="99"/>
    </row>
    <row r="451" spans="2:15">
      <c r="B451" s="100"/>
      <c r="C451" s="100"/>
      <c r="D451" s="100"/>
      <c r="E451" s="100"/>
      <c r="F451" s="100"/>
      <c r="G451" s="100"/>
      <c r="H451" s="99"/>
      <c r="I451" s="99"/>
      <c r="J451" s="99"/>
      <c r="K451" s="99"/>
      <c r="L451" s="99"/>
      <c r="M451" s="99"/>
      <c r="N451" s="99"/>
      <c r="O451" s="99"/>
    </row>
    <row r="452" spans="2:15">
      <c r="B452" s="100"/>
      <c r="C452" s="100"/>
      <c r="D452" s="100"/>
      <c r="E452" s="100"/>
      <c r="F452" s="100"/>
      <c r="G452" s="100"/>
      <c r="H452" s="99"/>
      <c r="I452" s="99"/>
      <c r="J452" s="99"/>
      <c r="K452" s="99"/>
      <c r="L452" s="99"/>
      <c r="M452" s="99"/>
      <c r="N452" s="99"/>
      <c r="O452" s="99"/>
    </row>
    <row r="453" spans="2:15">
      <c r="B453" s="100"/>
      <c r="C453" s="100"/>
      <c r="D453" s="100"/>
      <c r="E453" s="100"/>
      <c r="F453" s="100"/>
      <c r="G453" s="100"/>
      <c r="H453" s="99"/>
      <c r="I453" s="99"/>
      <c r="J453" s="99"/>
      <c r="K453" s="99"/>
      <c r="L453" s="99"/>
      <c r="M453" s="99"/>
      <c r="N453" s="99"/>
      <c r="O453" s="99"/>
    </row>
    <row r="454" spans="2:15">
      <c r="B454" s="100"/>
      <c r="C454" s="100"/>
      <c r="D454" s="100"/>
      <c r="E454" s="100"/>
      <c r="F454" s="100"/>
      <c r="G454" s="100"/>
      <c r="H454" s="99"/>
      <c r="I454" s="99"/>
      <c r="J454" s="99"/>
      <c r="K454" s="99"/>
      <c r="L454" s="99"/>
      <c r="M454" s="99"/>
      <c r="N454" s="99"/>
      <c r="O454" s="99"/>
    </row>
    <row r="455" spans="2:15">
      <c r="B455" s="100"/>
      <c r="C455" s="100"/>
      <c r="D455" s="100"/>
      <c r="E455" s="100"/>
      <c r="F455" s="100"/>
      <c r="G455" s="100"/>
      <c r="H455" s="99"/>
      <c r="I455" s="99"/>
      <c r="J455" s="99"/>
      <c r="K455" s="99"/>
      <c r="L455" s="99"/>
      <c r="M455" s="99"/>
      <c r="N455" s="99"/>
      <c r="O455" s="99"/>
    </row>
    <row r="456" spans="2:15">
      <c r="B456" s="100"/>
      <c r="C456" s="100"/>
      <c r="D456" s="100"/>
      <c r="E456" s="100"/>
      <c r="F456" s="100"/>
      <c r="G456" s="100"/>
      <c r="H456" s="99"/>
      <c r="I456" s="99"/>
      <c r="J456" s="99"/>
      <c r="K456" s="99"/>
      <c r="L456" s="99"/>
      <c r="M456" s="99"/>
      <c r="N456" s="99"/>
      <c r="O456" s="99"/>
    </row>
    <row r="457" spans="2:15">
      <c r="B457" s="100"/>
      <c r="C457" s="100"/>
      <c r="D457" s="100"/>
      <c r="E457" s="100"/>
      <c r="F457" s="100"/>
      <c r="G457" s="100"/>
      <c r="H457" s="99"/>
      <c r="I457" s="99"/>
      <c r="J457" s="99"/>
      <c r="K457" s="99"/>
      <c r="L457" s="99"/>
      <c r="M457" s="99"/>
      <c r="N457" s="99"/>
      <c r="O457" s="99"/>
    </row>
    <row r="458" spans="2:15">
      <c r="B458" s="100"/>
      <c r="C458" s="100"/>
      <c r="D458" s="100"/>
      <c r="E458" s="100"/>
      <c r="F458" s="100"/>
      <c r="G458" s="100"/>
      <c r="H458" s="99"/>
      <c r="I458" s="99"/>
      <c r="J458" s="99"/>
      <c r="K458" s="99"/>
      <c r="L458" s="99"/>
      <c r="M458" s="99"/>
      <c r="N458" s="99"/>
      <c r="O458" s="99"/>
    </row>
    <row r="459" spans="2:15">
      <c r="B459" s="100"/>
      <c r="C459" s="100"/>
      <c r="D459" s="100"/>
      <c r="E459" s="100"/>
      <c r="F459" s="100"/>
      <c r="G459" s="100"/>
      <c r="H459" s="99"/>
      <c r="I459" s="99"/>
      <c r="J459" s="99"/>
      <c r="K459" s="99"/>
      <c r="L459" s="99"/>
      <c r="M459" s="99"/>
      <c r="N459" s="99"/>
      <c r="O459" s="99"/>
    </row>
    <row r="460" spans="2:15">
      <c r="B460" s="100"/>
      <c r="C460" s="100"/>
      <c r="D460" s="100"/>
      <c r="E460" s="100"/>
      <c r="F460" s="100"/>
      <c r="G460" s="100"/>
      <c r="H460" s="99"/>
      <c r="I460" s="99"/>
      <c r="J460" s="99"/>
      <c r="K460" s="99"/>
      <c r="L460" s="99"/>
      <c r="M460" s="99"/>
      <c r="N460" s="99"/>
      <c r="O460" s="99"/>
    </row>
    <row r="461" spans="2:15">
      <c r="B461" s="100"/>
      <c r="C461" s="100"/>
      <c r="D461" s="100"/>
      <c r="E461" s="100"/>
      <c r="F461" s="100"/>
      <c r="G461" s="100"/>
      <c r="H461" s="99"/>
      <c r="I461" s="99"/>
      <c r="J461" s="99"/>
      <c r="K461" s="99"/>
      <c r="L461" s="99"/>
      <c r="M461" s="99"/>
      <c r="N461" s="99"/>
      <c r="O461" s="99"/>
    </row>
    <row r="462" spans="2:15">
      <c r="B462" s="100"/>
      <c r="C462" s="100"/>
      <c r="D462" s="100"/>
      <c r="E462" s="100"/>
      <c r="F462" s="100"/>
      <c r="G462" s="100"/>
      <c r="H462" s="99"/>
      <c r="I462" s="99"/>
      <c r="J462" s="99"/>
      <c r="K462" s="99"/>
      <c r="L462" s="99"/>
      <c r="M462" s="99"/>
      <c r="N462" s="99"/>
      <c r="O462" s="99"/>
    </row>
    <row r="463" spans="2:15">
      <c r="B463" s="100"/>
      <c r="C463" s="100"/>
      <c r="D463" s="100"/>
      <c r="E463" s="100"/>
      <c r="F463" s="100"/>
      <c r="G463" s="100"/>
      <c r="H463" s="99"/>
      <c r="I463" s="99"/>
      <c r="J463" s="99"/>
      <c r="K463" s="99"/>
      <c r="L463" s="99"/>
      <c r="M463" s="99"/>
      <c r="N463" s="99"/>
      <c r="O463" s="99"/>
    </row>
    <row r="464" spans="2:15">
      <c r="B464" s="100"/>
      <c r="C464" s="100"/>
      <c r="D464" s="100"/>
      <c r="E464" s="100"/>
      <c r="F464" s="100"/>
      <c r="G464" s="100"/>
      <c r="H464" s="99"/>
      <c r="I464" s="99"/>
      <c r="J464" s="99"/>
      <c r="K464" s="99"/>
      <c r="L464" s="99"/>
      <c r="M464" s="99"/>
      <c r="N464" s="99"/>
      <c r="O464" s="99"/>
    </row>
    <row r="465" spans="2:15">
      <c r="B465" s="100"/>
      <c r="C465" s="100"/>
      <c r="D465" s="100"/>
      <c r="E465" s="100"/>
      <c r="F465" s="100"/>
      <c r="G465" s="100"/>
      <c r="H465" s="99"/>
      <c r="I465" s="99"/>
      <c r="J465" s="99"/>
      <c r="K465" s="99"/>
      <c r="L465" s="99"/>
      <c r="M465" s="99"/>
      <c r="N465" s="99"/>
      <c r="O465" s="99"/>
    </row>
    <row r="466" spans="2:15">
      <c r="B466" s="100"/>
      <c r="C466" s="100"/>
      <c r="D466" s="100"/>
      <c r="E466" s="100"/>
      <c r="F466" s="100"/>
      <c r="G466" s="100"/>
      <c r="H466" s="99"/>
      <c r="I466" s="99"/>
      <c r="J466" s="99"/>
      <c r="K466" s="99"/>
      <c r="L466" s="99"/>
      <c r="M466" s="99"/>
      <c r="N466" s="99"/>
      <c r="O466" s="99"/>
    </row>
    <row r="467" spans="2:15">
      <c r="B467" s="100"/>
      <c r="C467" s="100"/>
      <c r="D467" s="100"/>
      <c r="E467" s="100"/>
      <c r="F467" s="100"/>
      <c r="G467" s="100"/>
      <c r="H467" s="99"/>
      <c r="I467" s="99"/>
      <c r="J467" s="99"/>
      <c r="K467" s="99"/>
      <c r="L467" s="99"/>
      <c r="M467" s="99"/>
      <c r="N467" s="99"/>
      <c r="O467" s="99"/>
    </row>
    <row r="468" spans="2:15">
      <c r="B468" s="100"/>
      <c r="C468" s="100"/>
      <c r="D468" s="100"/>
      <c r="E468" s="100"/>
      <c r="F468" s="100"/>
      <c r="G468" s="100"/>
      <c r="H468" s="99"/>
      <c r="I468" s="99"/>
      <c r="J468" s="99"/>
      <c r="K468" s="99"/>
      <c r="L468" s="99"/>
      <c r="M468" s="99"/>
      <c r="N468" s="99"/>
      <c r="O468" s="99"/>
    </row>
    <row r="469" spans="2:15">
      <c r="B469" s="100"/>
      <c r="C469" s="100"/>
      <c r="D469" s="100"/>
      <c r="E469" s="100"/>
      <c r="F469" s="100"/>
      <c r="G469" s="100"/>
      <c r="H469" s="99"/>
      <c r="I469" s="99"/>
      <c r="J469" s="99"/>
      <c r="K469" s="99"/>
      <c r="L469" s="99"/>
      <c r="M469" s="99"/>
      <c r="N469" s="99"/>
      <c r="O469" s="99"/>
    </row>
    <row r="470" spans="2:15">
      <c r="B470" s="100"/>
      <c r="C470" s="100"/>
      <c r="D470" s="100"/>
      <c r="E470" s="100"/>
      <c r="F470" s="100"/>
      <c r="G470" s="100"/>
      <c r="H470" s="99"/>
      <c r="I470" s="99"/>
      <c r="J470" s="99"/>
      <c r="K470" s="99"/>
      <c r="L470" s="99"/>
      <c r="M470" s="99"/>
      <c r="N470" s="99"/>
      <c r="O470" s="99"/>
    </row>
    <row r="471" spans="2:15">
      <c r="B471" s="100"/>
      <c r="C471" s="100"/>
      <c r="D471" s="100"/>
      <c r="E471" s="100"/>
      <c r="F471" s="100"/>
      <c r="G471" s="100"/>
      <c r="H471" s="99"/>
      <c r="I471" s="99"/>
      <c r="J471" s="99"/>
      <c r="K471" s="99"/>
      <c r="L471" s="99"/>
      <c r="M471" s="99"/>
      <c r="N471" s="99"/>
      <c r="O471" s="99"/>
    </row>
    <row r="472" spans="2:15">
      <c r="B472" s="100"/>
      <c r="C472" s="100"/>
      <c r="D472" s="100"/>
      <c r="E472" s="100"/>
      <c r="F472" s="100"/>
      <c r="G472" s="100"/>
      <c r="H472" s="99"/>
      <c r="I472" s="99"/>
      <c r="J472" s="99"/>
      <c r="K472" s="99"/>
      <c r="L472" s="99"/>
      <c r="M472" s="99"/>
      <c r="N472" s="99"/>
      <c r="O472" s="99"/>
    </row>
    <row r="473" spans="2:15">
      <c r="B473" s="100"/>
      <c r="C473" s="100"/>
      <c r="D473" s="100"/>
      <c r="E473" s="100"/>
      <c r="F473" s="100"/>
      <c r="G473" s="100"/>
      <c r="H473" s="99"/>
      <c r="I473" s="99"/>
      <c r="J473" s="99"/>
      <c r="K473" s="99"/>
      <c r="L473" s="99"/>
      <c r="M473" s="99"/>
      <c r="N473" s="99"/>
      <c r="O473" s="99"/>
    </row>
    <row r="474" spans="2:15">
      <c r="B474" s="100"/>
      <c r="C474" s="100"/>
      <c r="D474" s="100"/>
      <c r="E474" s="100"/>
      <c r="F474" s="100"/>
      <c r="G474" s="100"/>
      <c r="H474" s="99"/>
      <c r="I474" s="99"/>
      <c r="J474" s="99"/>
      <c r="K474" s="99"/>
      <c r="L474" s="99"/>
      <c r="M474" s="99"/>
      <c r="N474" s="99"/>
      <c r="O474" s="99"/>
    </row>
    <row r="475" spans="2:15">
      <c r="B475" s="100"/>
      <c r="C475" s="100"/>
      <c r="D475" s="100"/>
      <c r="E475" s="100"/>
      <c r="F475" s="100"/>
      <c r="G475" s="100"/>
      <c r="H475" s="99"/>
      <c r="I475" s="99"/>
      <c r="J475" s="99"/>
      <c r="K475" s="99"/>
      <c r="L475" s="99"/>
      <c r="M475" s="99"/>
      <c r="N475" s="99"/>
      <c r="O475" s="99"/>
    </row>
    <row r="476" spans="2:15">
      <c r="B476" s="100"/>
      <c r="C476" s="100"/>
      <c r="D476" s="100"/>
      <c r="E476" s="100"/>
      <c r="F476" s="100"/>
      <c r="G476" s="100"/>
      <c r="H476" s="99"/>
      <c r="I476" s="99"/>
      <c r="J476" s="99"/>
      <c r="K476" s="99"/>
      <c r="L476" s="99"/>
      <c r="M476" s="99"/>
      <c r="N476" s="99"/>
      <c r="O476" s="99"/>
    </row>
    <row r="477" spans="2:15">
      <c r="B477" s="100"/>
      <c r="C477" s="100"/>
      <c r="D477" s="100"/>
      <c r="E477" s="100"/>
      <c r="F477" s="100"/>
      <c r="G477" s="100"/>
      <c r="H477" s="99"/>
      <c r="I477" s="99"/>
      <c r="J477" s="99"/>
      <c r="K477" s="99"/>
      <c r="L477" s="99"/>
      <c r="M477" s="99"/>
      <c r="N477" s="99"/>
      <c r="O477" s="99"/>
    </row>
    <row r="478" spans="2:15">
      <c r="B478" s="100"/>
      <c r="C478" s="100"/>
      <c r="D478" s="100"/>
      <c r="E478" s="100"/>
      <c r="F478" s="100"/>
      <c r="G478" s="100"/>
      <c r="H478" s="99"/>
      <c r="I478" s="99"/>
      <c r="J478" s="99"/>
      <c r="K478" s="99"/>
      <c r="L478" s="99"/>
      <c r="M478" s="99"/>
      <c r="N478" s="99"/>
      <c r="O478" s="99"/>
    </row>
    <row r="479" spans="2:15">
      <c r="B479" s="100"/>
      <c r="C479" s="100"/>
      <c r="D479" s="100"/>
      <c r="E479" s="100"/>
      <c r="F479" s="100"/>
      <c r="G479" s="100"/>
      <c r="H479" s="99"/>
      <c r="I479" s="99"/>
      <c r="J479" s="99"/>
      <c r="K479" s="99"/>
      <c r="L479" s="99"/>
      <c r="M479" s="99"/>
      <c r="N479" s="99"/>
      <c r="O479" s="99"/>
    </row>
    <row r="480" spans="2:15">
      <c r="B480" s="100"/>
      <c r="C480" s="100"/>
      <c r="D480" s="100"/>
      <c r="E480" s="100"/>
      <c r="F480" s="100"/>
      <c r="G480" s="100"/>
      <c r="H480" s="99"/>
      <c r="I480" s="99"/>
      <c r="J480" s="99"/>
      <c r="K480" s="99"/>
      <c r="L480" s="99"/>
      <c r="M480" s="99"/>
      <c r="N480" s="99"/>
      <c r="O480" s="99"/>
    </row>
    <row r="481" spans="2:15">
      <c r="B481" s="100"/>
      <c r="C481" s="100"/>
      <c r="D481" s="100"/>
      <c r="E481" s="100"/>
      <c r="F481" s="100"/>
      <c r="G481" s="100"/>
      <c r="H481" s="99"/>
      <c r="I481" s="99"/>
      <c r="J481" s="99"/>
      <c r="K481" s="99"/>
      <c r="L481" s="99"/>
      <c r="M481" s="99"/>
      <c r="N481" s="99"/>
      <c r="O481" s="99"/>
    </row>
    <row r="482" spans="2:15">
      <c r="B482" s="100"/>
      <c r="C482" s="100"/>
      <c r="D482" s="100"/>
      <c r="E482" s="100"/>
      <c r="F482" s="100"/>
      <c r="G482" s="100"/>
      <c r="H482" s="99"/>
      <c r="I482" s="99"/>
      <c r="J482" s="99"/>
      <c r="K482" s="99"/>
      <c r="L482" s="99"/>
      <c r="M482" s="99"/>
      <c r="N482" s="99"/>
      <c r="O482" s="99"/>
    </row>
    <row r="483" spans="2:15">
      <c r="B483" s="100"/>
      <c r="C483" s="100"/>
      <c r="D483" s="100"/>
      <c r="E483" s="100"/>
      <c r="F483" s="100"/>
      <c r="G483" s="100"/>
      <c r="H483" s="99"/>
      <c r="I483" s="99"/>
      <c r="J483" s="99"/>
      <c r="K483" s="99"/>
      <c r="L483" s="99"/>
      <c r="M483" s="99"/>
      <c r="N483" s="99"/>
      <c r="O483" s="99"/>
    </row>
    <row r="484" spans="2:15">
      <c r="B484" s="100"/>
      <c r="C484" s="100"/>
      <c r="D484" s="100"/>
      <c r="E484" s="100"/>
      <c r="F484" s="100"/>
      <c r="G484" s="100"/>
      <c r="H484" s="99"/>
      <c r="I484" s="99"/>
      <c r="J484" s="99"/>
      <c r="K484" s="99"/>
      <c r="L484" s="99"/>
      <c r="M484" s="99"/>
      <c r="N484" s="99"/>
      <c r="O484" s="99"/>
    </row>
    <row r="485" spans="2:15">
      <c r="B485" s="100"/>
      <c r="C485" s="100"/>
      <c r="D485" s="100"/>
      <c r="E485" s="100"/>
      <c r="F485" s="100"/>
      <c r="G485" s="100"/>
      <c r="H485" s="99"/>
      <c r="I485" s="99"/>
      <c r="J485" s="99"/>
      <c r="K485" s="99"/>
      <c r="L485" s="99"/>
      <c r="M485" s="99"/>
      <c r="N485" s="99"/>
      <c r="O485" s="99"/>
    </row>
    <row r="486" spans="2:15">
      <c r="B486" s="100"/>
      <c r="C486" s="100"/>
      <c r="D486" s="100"/>
      <c r="E486" s="100"/>
      <c r="F486" s="100"/>
      <c r="G486" s="100"/>
      <c r="H486" s="99"/>
      <c r="I486" s="99"/>
      <c r="J486" s="99"/>
      <c r="K486" s="99"/>
      <c r="L486" s="99"/>
      <c r="M486" s="99"/>
      <c r="N486" s="99"/>
      <c r="O486" s="99"/>
    </row>
    <row r="487" spans="2:15">
      <c r="B487" s="100"/>
      <c r="C487" s="100"/>
      <c r="D487" s="100"/>
      <c r="E487" s="100"/>
      <c r="F487" s="100"/>
      <c r="G487" s="100"/>
      <c r="H487" s="99"/>
      <c r="I487" s="99"/>
      <c r="J487" s="99"/>
      <c r="K487" s="99"/>
      <c r="L487" s="99"/>
      <c r="M487" s="99"/>
      <c r="N487" s="99"/>
      <c r="O487" s="99"/>
    </row>
    <row r="488" spans="2:15">
      <c r="B488" s="100"/>
      <c r="C488" s="100"/>
      <c r="D488" s="100"/>
      <c r="E488" s="100"/>
      <c r="F488" s="100"/>
      <c r="G488" s="100"/>
      <c r="H488" s="99"/>
      <c r="I488" s="99"/>
      <c r="J488" s="99"/>
      <c r="K488" s="99"/>
      <c r="L488" s="99"/>
      <c r="M488" s="99"/>
      <c r="N488" s="99"/>
      <c r="O488" s="99"/>
    </row>
    <row r="489" spans="2:15">
      <c r="B489" s="100"/>
      <c r="C489" s="100"/>
      <c r="D489" s="100"/>
      <c r="E489" s="100"/>
      <c r="F489" s="100"/>
      <c r="G489" s="100"/>
      <c r="H489" s="99"/>
      <c r="I489" s="99"/>
      <c r="J489" s="99"/>
      <c r="K489" s="99"/>
      <c r="L489" s="99"/>
      <c r="M489" s="99"/>
      <c r="N489" s="99"/>
      <c r="O489" s="99"/>
    </row>
    <row r="490" spans="2:15">
      <c r="B490" s="100"/>
      <c r="C490" s="100"/>
      <c r="D490" s="100"/>
      <c r="E490" s="100"/>
      <c r="F490" s="100"/>
      <c r="G490" s="100"/>
      <c r="H490" s="99"/>
      <c r="I490" s="99"/>
      <c r="J490" s="99"/>
      <c r="K490" s="99"/>
      <c r="L490" s="99"/>
      <c r="M490" s="99"/>
      <c r="N490" s="99"/>
      <c r="O490" s="99"/>
    </row>
    <row r="491" spans="2:15">
      <c r="B491" s="100"/>
      <c r="C491" s="100"/>
      <c r="D491" s="100"/>
      <c r="E491" s="100"/>
      <c r="F491" s="100"/>
      <c r="G491" s="100"/>
      <c r="H491" s="99"/>
      <c r="I491" s="99"/>
      <c r="J491" s="99"/>
      <c r="K491" s="99"/>
      <c r="L491" s="99"/>
      <c r="M491" s="99"/>
      <c r="N491" s="99"/>
      <c r="O491" s="99"/>
    </row>
    <row r="492" spans="2:15">
      <c r="B492" s="100"/>
      <c r="C492" s="100"/>
      <c r="D492" s="100"/>
      <c r="E492" s="100"/>
      <c r="F492" s="100"/>
      <c r="G492" s="100"/>
      <c r="H492" s="99"/>
      <c r="I492" s="99"/>
      <c r="J492" s="99"/>
      <c r="K492" s="99"/>
      <c r="L492" s="99"/>
      <c r="M492" s="99"/>
      <c r="N492" s="99"/>
      <c r="O492" s="99"/>
    </row>
    <row r="493" spans="2:15">
      <c r="B493" s="100"/>
      <c r="C493" s="100"/>
      <c r="D493" s="100"/>
      <c r="E493" s="100"/>
      <c r="F493" s="100"/>
      <c r="G493" s="100"/>
      <c r="H493" s="99"/>
      <c r="I493" s="99"/>
      <c r="J493" s="99"/>
      <c r="K493" s="99"/>
      <c r="L493" s="99"/>
      <c r="M493" s="99"/>
      <c r="N493" s="99"/>
      <c r="O493" s="99"/>
    </row>
    <row r="494" spans="2:15">
      <c r="B494" s="100"/>
      <c r="C494" s="100"/>
      <c r="D494" s="100"/>
      <c r="E494" s="100"/>
      <c r="F494" s="100"/>
      <c r="G494" s="100"/>
      <c r="H494" s="99"/>
      <c r="I494" s="99"/>
      <c r="J494" s="99"/>
      <c r="K494" s="99"/>
      <c r="L494" s="99"/>
      <c r="M494" s="99"/>
      <c r="N494" s="99"/>
      <c r="O494" s="99"/>
    </row>
    <row r="495" spans="2:15">
      <c r="B495" s="100"/>
      <c r="C495" s="100"/>
      <c r="D495" s="100"/>
      <c r="E495" s="100"/>
      <c r="F495" s="100"/>
      <c r="G495" s="100"/>
      <c r="H495" s="99"/>
      <c r="I495" s="99"/>
      <c r="J495" s="99"/>
      <c r="K495" s="99"/>
      <c r="L495" s="99"/>
      <c r="M495" s="99"/>
      <c r="N495" s="99"/>
      <c r="O495" s="99"/>
    </row>
    <row r="496" spans="2:15">
      <c r="B496" s="100"/>
      <c r="C496" s="100"/>
      <c r="D496" s="100"/>
      <c r="E496" s="100"/>
      <c r="F496" s="100"/>
      <c r="G496" s="100"/>
      <c r="H496" s="99"/>
      <c r="I496" s="99"/>
      <c r="J496" s="99"/>
      <c r="K496" s="99"/>
      <c r="L496" s="99"/>
      <c r="M496" s="99"/>
      <c r="N496" s="99"/>
      <c r="O496" s="99"/>
    </row>
    <row r="497" spans="2:15">
      <c r="B497" s="100"/>
      <c r="C497" s="100"/>
      <c r="D497" s="100"/>
      <c r="E497" s="100"/>
      <c r="F497" s="100"/>
      <c r="G497" s="100"/>
      <c r="H497" s="99"/>
      <c r="I497" s="99"/>
      <c r="J497" s="99"/>
      <c r="K497" s="99"/>
      <c r="L497" s="99"/>
      <c r="M497" s="99"/>
      <c r="N497" s="99"/>
      <c r="O497" s="99"/>
    </row>
    <row r="498" spans="2:15">
      <c r="B498" s="100"/>
      <c r="C498" s="100"/>
      <c r="D498" s="100"/>
      <c r="E498" s="100"/>
      <c r="F498" s="100"/>
      <c r="G498" s="100"/>
      <c r="H498" s="99"/>
      <c r="I498" s="99"/>
      <c r="J498" s="99"/>
      <c r="K498" s="99"/>
      <c r="L498" s="99"/>
      <c r="M498" s="99"/>
      <c r="N498" s="99"/>
      <c r="O498" s="99"/>
    </row>
    <row r="499" spans="2:15">
      <c r="B499" s="100"/>
      <c r="C499" s="100"/>
      <c r="D499" s="100"/>
      <c r="E499" s="100"/>
      <c r="F499" s="100"/>
      <c r="G499" s="100"/>
      <c r="H499" s="99"/>
      <c r="I499" s="99"/>
      <c r="J499" s="99"/>
      <c r="K499" s="99"/>
      <c r="L499" s="99"/>
      <c r="M499" s="99"/>
      <c r="N499" s="99"/>
      <c r="O499" s="99"/>
    </row>
    <row r="500" spans="2:15">
      <c r="B500" s="100"/>
      <c r="C500" s="100"/>
      <c r="D500" s="100"/>
      <c r="E500" s="100"/>
      <c r="F500" s="100"/>
      <c r="G500" s="100"/>
      <c r="H500" s="99"/>
      <c r="I500" s="99"/>
      <c r="J500" s="99"/>
      <c r="K500" s="99"/>
      <c r="L500" s="99"/>
      <c r="M500" s="99"/>
      <c r="N500" s="99"/>
      <c r="O500" s="99"/>
    </row>
  </sheetData>
  <sheetProtection sheet="1" objects="1" scenarios="1"/>
  <mergeCells count="2">
    <mergeCell ref="B6:O6"/>
    <mergeCell ref="B7:O7"/>
  </mergeCells>
  <phoneticPr fontId="3" type="noConversion"/>
  <dataValidations count="4">
    <dataValidation allowBlank="1" showInputMessage="1" showErrorMessage="1" sqref="A1 B34 K9 B36:I36 B252 B254"/>
    <dataValidation type="list" allowBlank="1" showInputMessage="1" showErrorMessage="1" sqref="E12:E35 E37:E356">
      <formula1>#REF!</formula1>
    </dataValidation>
    <dataValidation type="list" allowBlank="1" showInputMessage="1" showErrorMessage="1" sqref="H12:H35 H37:H356">
      <formula1>#REF!</formula1>
    </dataValidation>
    <dataValidation type="list" allowBlank="1" showInputMessage="1" showErrorMessage="1" sqref="G12:G35 G37:G362">
      <formula1>#REF!</formula1>
    </dataValidation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>
    <tabColor indexed="44"/>
    <pageSetUpPr fitToPage="1"/>
  </sheetPr>
  <dimension ref="B1:N573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52" style="2" bestFit="1" customWidth="1"/>
    <col min="3" max="3" width="51.5703125" style="2" bestFit="1" customWidth="1"/>
    <col min="4" max="4" width="9.7109375" style="2" bestFit="1" customWidth="1"/>
    <col min="5" max="5" width="11.28515625" style="2" bestFit="1" customWidth="1"/>
    <col min="6" max="6" width="5.28515625" style="2" bestFit="1" customWidth="1"/>
    <col min="7" max="7" width="12.28515625" style="2" bestFit="1" customWidth="1"/>
    <col min="8" max="8" width="10.140625" style="1" bestFit="1" customWidth="1"/>
    <col min="9" max="9" width="11.85546875" style="1" bestFit="1" customWidth="1"/>
    <col min="10" max="10" width="8.28515625" style="1" bestFit="1" customWidth="1"/>
    <col min="11" max="11" width="9" style="1" bestFit="1" customWidth="1"/>
    <col min="12" max="12" width="11.28515625" style="1" bestFit="1" customWidth="1"/>
    <col min="13" max="13" width="11.85546875" style="1" bestFit="1" customWidth="1"/>
    <col min="14" max="14" width="11.5703125" style="1" customWidth="1"/>
    <col min="15" max="16384" width="9.140625" style="1"/>
  </cols>
  <sheetData>
    <row r="1" spans="2:14">
      <c r="B1" s="46" t="s">
        <v>124</v>
      </c>
      <c r="C1" s="67" t="s" vm="1">
        <v>201</v>
      </c>
    </row>
    <row r="2" spans="2:14">
      <c r="B2" s="46" t="s">
        <v>123</v>
      </c>
      <c r="C2" s="67" t="s">
        <v>202</v>
      </c>
    </row>
    <row r="3" spans="2:14">
      <c r="B3" s="46" t="s">
        <v>125</v>
      </c>
      <c r="C3" s="67" t="s">
        <v>203</v>
      </c>
    </row>
    <row r="4" spans="2:14">
      <c r="B4" s="46" t="s">
        <v>126</v>
      </c>
      <c r="C4" s="67">
        <v>2146</v>
      </c>
    </row>
    <row r="6" spans="2:14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2"/>
    </row>
    <row r="7" spans="2:14" ht="26.25" customHeight="1">
      <c r="B7" s="120" t="s">
        <v>199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2"/>
    </row>
    <row r="8" spans="2:14" s="3" customFormat="1" ht="74.25" customHeight="1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82</v>
      </c>
      <c r="H8" s="29" t="s">
        <v>179</v>
      </c>
      <c r="I8" s="29" t="s">
        <v>178</v>
      </c>
      <c r="J8" s="29" t="s">
        <v>193</v>
      </c>
      <c r="K8" s="29" t="s">
        <v>46</v>
      </c>
      <c r="L8" s="29" t="s">
        <v>45</v>
      </c>
      <c r="M8" s="29" t="s">
        <v>127</v>
      </c>
      <c r="N8" s="13" t="s">
        <v>129</v>
      </c>
    </row>
    <row r="9" spans="2:14" s="3" customFormat="1" ht="26.25" customHeight="1">
      <c r="B9" s="14"/>
      <c r="C9" s="15"/>
      <c r="D9" s="15"/>
      <c r="E9" s="15"/>
      <c r="F9" s="15"/>
      <c r="G9" s="15"/>
      <c r="H9" s="31" t="s">
        <v>186</v>
      </c>
      <c r="I9" s="31"/>
      <c r="J9" s="15" t="s">
        <v>182</v>
      </c>
      <c r="K9" s="15" t="s">
        <v>182</v>
      </c>
      <c r="L9" s="15" t="s">
        <v>19</v>
      </c>
      <c r="M9" s="15" t="s">
        <v>19</v>
      </c>
      <c r="N9" s="16" t="s">
        <v>19</v>
      </c>
    </row>
    <row r="10" spans="2:14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9" t="s">
        <v>11</v>
      </c>
    </row>
    <row r="11" spans="2:14" s="4" customFormat="1" ht="18" customHeight="1">
      <c r="B11" s="84" t="s">
        <v>196</v>
      </c>
      <c r="C11" s="86"/>
      <c r="D11" s="86"/>
      <c r="E11" s="86"/>
      <c r="F11" s="86"/>
      <c r="G11" s="86"/>
      <c r="H11" s="87"/>
      <c r="I11" s="88"/>
      <c r="J11" s="86"/>
      <c r="K11" s="87">
        <v>6270.669744531001</v>
      </c>
      <c r="L11" s="86"/>
      <c r="M11" s="108">
        <f>K11/$K$11</f>
        <v>1</v>
      </c>
      <c r="N11" s="108">
        <f>K11/'סכום נכסי הקרן'!$C$42</f>
        <v>0.26415643905674629</v>
      </c>
    </row>
    <row r="12" spans="2:14">
      <c r="B12" s="70" t="s">
        <v>173</v>
      </c>
      <c r="C12" s="71"/>
      <c r="D12" s="71"/>
      <c r="E12" s="71"/>
      <c r="F12" s="71"/>
      <c r="G12" s="71"/>
      <c r="H12" s="79"/>
      <c r="I12" s="81"/>
      <c r="J12" s="71"/>
      <c r="K12" s="79">
        <v>530.87839415500002</v>
      </c>
      <c r="L12" s="71"/>
      <c r="M12" s="80">
        <f t="shared" ref="M12:M23" si="0">K12/$K$11</f>
        <v>8.4660557130760802E-2</v>
      </c>
      <c r="N12" s="80">
        <f>K12/'סכום נכסי הקרן'!$C$42</f>
        <v>2.2363631300222002E-2</v>
      </c>
    </row>
    <row r="13" spans="2:14">
      <c r="B13" s="85" t="s">
        <v>197</v>
      </c>
      <c r="C13" s="71"/>
      <c r="D13" s="71"/>
      <c r="E13" s="71"/>
      <c r="F13" s="71"/>
      <c r="G13" s="71"/>
      <c r="H13" s="79"/>
      <c r="I13" s="81"/>
      <c r="J13" s="71"/>
      <c r="K13" s="79">
        <v>530.87839415500002</v>
      </c>
      <c r="L13" s="71"/>
      <c r="M13" s="80">
        <f t="shared" si="0"/>
        <v>8.4660557130760802E-2</v>
      </c>
      <c r="N13" s="80">
        <f>K13/'סכום נכסי הקרן'!$C$42</f>
        <v>2.2363631300222002E-2</v>
      </c>
    </row>
    <row r="14" spans="2:14">
      <c r="B14" s="75" t="s">
        <v>844</v>
      </c>
      <c r="C14" s="69" t="s">
        <v>845</v>
      </c>
      <c r="D14" s="82" t="s">
        <v>99</v>
      </c>
      <c r="E14" s="69" t="s">
        <v>846</v>
      </c>
      <c r="F14" s="82" t="s">
        <v>847</v>
      </c>
      <c r="G14" s="82" t="s">
        <v>111</v>
      </c>
      <c r="H14" s="76">
        <v>4303.9027500000002</v>
      </c>
      <c r="I14" s="78">
        <v>1308</v>
      </c>
      <c r="J14" s="69"/>
      <c r="K14" s="76">
        <v>56.295047969999999</v>
      </c>
      <c r="L14" s="77">
        <v>5.9873556128185116E-5</v>
      </c>
      <c r="M14" s="77">
        <f t="shared" si="0"/>
        <v>8.9775175959630211E-3</v>
      </c>
      <c r="N14" s="77">
        <f>K14/'סכום נכסי הקרן'!$C$42</f>
        <v>2.3714690797188732E-3</v>
      </c>
    </row>
    <row r="15" spans="2:14">
      <c r="B15" s="75" t="s">
        <v>848</v>
      </c>
      <c r="C15" s="69" t="s">
        <v>849</v>
      </c>
      <c r="D15" s="82" t="s">
        <v>99</v>
      </c>
      <c r="E15" s="69" t="s">
        <v>846</v>
      </c>
      <c r="F15" s="82" t="s">
        <v>847</v>
      </c>
      <c r="G15" s="82" t="s">
        <v>111</v>
      </c>
      <c r="H15" s="76">
        <v>2630.7209739999998</v>
      </c>
      <c r="I15" s="78">
        <v>1735</v>
      </c>
      <c r="J15" s="69"/>
      <c r="K15" s="76">
        <v>45.643008896000005</v>
      </c>
      <c r="L15" s="77">
        <v>6.3928620535278057E-5</v>
      </c>
      <c r="M15" s="77">
        <f t="shared" si="0"/>
        <v>7.2788092429533231E-3</v>
      </c>
      <c r="N15" s="77">
        <f>K15/'סכום נכסי הקרן'!$C$42</f>
        <v>1.9227443301918813E-3</v>
      </c>
    </row>
    <row r="16" spans="2:14">
      <c r="B16" s="75" t="s">
        <v>850</v>
      </c>
      <c r="C16" s="69" t="s">
        <v>851</v>
      </c>
      <c r="D16" s="82" t="s">
        <v>99</v>
      </c>
      <c r="E16" s="69" t="s">
        <v>852</v>
      </c>
      <c r="F16" s="82" t="s">
        <v>847</v>
      </c>
      <c r="G16" s="82" t="s">
        <v>111</v>
      </c>
      <c r="H16" s="76">
        <v>2.7655599999999998</v>
      </c>
      <c r="I16" s="78">
        <v>1105</v>
      </c>
      <c r="J16" s="69"/>
      <c r="K16" s="76">
        <v>3.0559438000000001E-2</v>
      </c>
      <c r="L16" s="77">
        <v>5.5305337634210766E-6</v>
      </c>
      <c r="M16" s="77">
        <f t="shared" si="0"/>
        <v>4.8733929938907374E-6</v>
      </c>
      <c r="N16" s="77">
        <f>K16/'סכום נכסי הקרן'!$C$42</f>
        <v>1.2873381393902731E-6</v>
      </c>
    </row>
    <row r="17" spans="2:14">
      <c r="B17" s="75" t="s">
        <v>853</v>
      </c>
      <c r="C17" s="69" t="s">
        <v>854</v>
      </c>
      <c r="D17" s="82" t="s">
        <v>99</v>
      </c>
      <c r="E17" s="69" t="s">
        <v>852</v>
      </c>
      <c r="F17" s="82" t="s">
        <v>847</v>
      </c>
      <c r="G17" s="82" t="s">
        <v>111</v>
      </c>
      <c r="H17" s="76">
        <v>7145.5156500000003</v>
      </c>
      <c r="I17" s="78">
        <v>1306</v>
      </c>
      <c r="J17" s="69"/>
      <c r="K17" s="76">
        <v>93.320434388999999</v>
      </c>
      <c r="L17" s="77">
        <v>6.6382462311185254E-5</v>
      </c>
      <c r="M17" s="77">
        <f t="shared" si="0"/>
        <v>1.4882052187549811E-2</v>
      </c>
      <c r="N17" s="77">
        <f>K17/'סכום נכסי הקרן'!$C$42</f>
        <v>3.9311899117198193E-3</v>
      </c>
    </row>
    <row r="18" spans="2:14">
      <c r="B18" s="75" t="s">
        <v>855</v>
      </c>
      <c r="C18" s="69" t="s">
        <v>856</v>
      </c>
      <c r="D18" s="82" t="s">
        <v>99</v>
      </c>
      <c r="E18" s="69" t="s">
        <v>852</v>
      </c>
      <c r="F18" s="82" t="s">
        <v>847</v>
      </c>
      <c r="G18" s="82" t="s">
        <v>111</v>
      </c>
      <c r="H18" s="76">
        <v>1590.1969999999999</v>
      </c>
      <c r="I18" s="78">
        <v>1714</v>
      </c>
      <c r="J18" s="69"/>
      <c r="K18" s="76">
        <v>27.255976579999999</v>
      </c>
      <c r="L18" s="77">
        <v>2.2565824835313652E-5</v>
      </c>
      <c r="M18" s="77">
        <f t="shared" si="0"/>
        <v>4.346581416406349E-3</v>
      </c>
      <c r="N18" s="77">
        <f>K18/'סכום נכסי הקרן'!$C$42</f>
        <v>1.1481774690281299E-3</v>
      </c>
    </row>
    <row r="19" spans="2:14">
      <c r="B19" s="75" t="s">
        <v>857</v>
      </c>
      <c r="C19" s="69" t="s">
        <v>858</v>
      </c>
      <c r="D19" s="82" t="s">
        <v>99</v>
      </c>
      <c r="E19" s="69" t="s">
        <v>859</v>
      </c>
      <c r="F19" s="82" t="s">
        <v>847</v>
      </c>
      <c r="G19" s="82" t="s">
        <v>111</v>
      </c>
      <c r="H19" s="76">
        <v>91.436327999999989</v>
      </c>
      <c r="I19" s="78">
        <v>16820</v>
      </c>
      <c r="J19" s="69"/>
      <c r="K19" s="76">
        <v>15.379590286000001</v>
      </c>
      <c r="L19" s="77">
        <v>1.0012764816727506E-5</v>
      </c>
      <c r="M19" s="77">
        <f t="shared" si="0"/>
        <v>2.4526232304632844E-3</v>
      </c>
      <c r="N19" s="77">
        <f>K19/'סכום נכסי הקרן'!$C$42</f>
        <v>6.4787621890703478E-4</v>
      </c>
    </row>
    <row r="20" spans="2:14">
      <c r="B20" s="75" t="s">
        <v>860</v>
      </c>
      <c r="C20" s="69" t="s">
        <v>861</v>
      </c>
      <c r="D20" s="82" t="s">
        <v>99</v>
      </c>
      <c r="E20" s="69" t="s">
        <v>859</v>
      </c>
      <c r="F20" s="82" t="s">
        <v>847</v>
      </c>
      <c r="G20" s="82" t="s">
        <v>111</v>
      </c>
      <c r="H20" s="76">
        <v>1109.6809499999999</v>
      </c>
      <c r="I20" s="78">
        <v>13170</v>
      </c>
      <c r="J20" s="69"/>
      <c r="K20" s="76">
        <v>146.14498111500001</v>
      </c>
      <c r="L20" s="77">
        <v>8.0839986094438624E-5</v>
      </c>
      <c r="M20" s="77">
        <f t="shared" si="0"/>
        <v>2.3306119931202109E-2</v>
      </c>
      <c r="N20" s="77">
        <f>K20/'סכום נכסי הקרן'!$C$42</f>
        <v>6.1564616492558108E-3</v>
      </c>
    </row>
    <row r="21" spans="2:14">
      <c r="B21" s="75" t="s">
        <v>862</v>
      </c>
      <c r="C21" s="69" t="s">
        <v>863</v>
      </c>
      <c r="D21" s="82" t="s">
        <v>99</v>
      </c>
      <c r="E21" s="69" t="s">
        <v>864</v>
      </c>
      <c r="F21" s="82" t="s">
        <v>847</v>
      </c>
      <c r="G21" s="82" t="s">
        <v>111</v>
      </c>
      <c r="H21" s="76">
        <v>5392.8419999999996</v>
      </c>
      <c r="I21" s="78">
        <v>1311</v>
      </c>
      <c r="J21" s="69"/>
      <c r="K21" s="76">
        <v>70.700158619999996</v>
      </c>
      <c r="L21" s="77">
        <v>2.8005056720002447E-5</v>
      </c>
      <c r="M21" s="77">
        <f t="shared" si="0"/>
        <v>1.1274738026454276E-2</v>
      </c>
      <c r="N21" s="77">
        <f>K21/'סכום נכסי הקרן'!$C$42</f>
        <v>2.9782946483658491E-3</v>
      </c>
    </row>
    <row r="22" spans="2:14">
      <c r="B22" s="75" t="s">
        <v>865</v>
      </c>
      <c r="C22" s="69" t="s">
        <v>866</v>
      </c>
      <c r="D22" s="82" t="s">
        <v>99</v>
      </c>
      <c r="E22" s="69" t="s">
        <v>864</v>
      </c>
      <c r="F22" s="82" t="s">
        <v>847</v>
      </c>
      <c r="G22" s="82" t="s">
        <v>111</v>
      </c>
      <c r="H22" s="76">
        <v>8.160000000000001E-4</v>
      </c>
      <c r="I22" s="78">
        <v>1327</v>
      </c>
      <c r="J22" s="69"/>
      <c r="K22" s="76">
        <v>1.0827E-5</v>
      </c>
      <c r="L22" s="77">
        <v>8.7798275542880089E-12</v>
      </c>
      <c r="M22" s="77">
        <f t="shared" si="0"/>
        <v>1.7266098265568565E-9</v>
      </c>
      <c r="N22" s="77">
        <f>K22/'סכום נכסי הקרן'!$C$42</f>
        <v>4.560951034236456E-10</v>
      </c>
    </row>
    <row r="23" spans="2:14">
      <c r="B23" s="75" t="s">
        <v>867</v>
      </c>
      <c r="C23" s="69" t="s">
        <v>868</v>
      </c>
      <c r="D23" s="82" t="s">
        <v>99</v>
      </c>
      <c r="E23" s="69" t="s">
        <v>864</v>
      </c>
      <c r="F23" s="82" t="s">
        <v>847</v>
      </c>
      <c r="G23" s="82" t="s">
        <v>111</v>
      </c>
      <c r="H23" s="76">
        <v>4456.0085499999996</v>
      </c>
      <c r="I23" s="78">
        <v>1708</v>
      </c>
      <c r="J23" s="69"/>
      <c r="K23" s="76">
        <v>76.108626033999997</v>
      </c>
      <c r="L23" s="77">
        <v>4.715000909561715E-5</v>
      </c>
      <c r="M23" s="77">
        <f t="shared" si="0"/>
        <v>1.2137240380164902E-2</v>
      </c>
      <c r="N23" s="77">
        <f>K23/'סכום נכסי הקרן'!$C$42</f>
        <v>3.2061301988001102E-3</v>
      </c>
    </row>
    <row r="24" spans="2:14">
      <c r="B24" s="72"/>
      <c r="C24" s="69"/>
      <c r="D24" s="69"/>
      <c r="E24" s="69"/>
      <c r="F24" s="69"/>
      <c r="G24" s="69"/>
      <c r="H24" s="76"/>
      <c r="I24" s="78"/>
      <c r="J24" s="69"/>
      <c r="K24" s="69"/>
      <c r="L24" s="69"/>
      <c r="M24" s="77"/>
      <c r="N24" s="69"/>
    </row>
    <row r="25" spans="2:14">
      <c r="B25" s="70" t="s">
        <v>172</v>
      </c>
      <c r="C25" s="71"/>
      <c r="D25" s="71"/>
      <c r="E25" s="71"/>
      <c r="F25" s="71"/>
      <c r="G25" s="71"/>
      <c r="H25" s="79"/>
      <c r="I25" s="81"/>
      <c r="J25" s="71"/>
      <c r="K25" s="79">
        <v>5739.791350376001</v>
      </c>
      <c r="L25" s="71"/>
      <c r="M25" s="80">
        <f t="shared" ref="M25:M70" si="1">K25/$K$11</f>
        <v>0.91533944286923918</v>
      </c>
      <c r="N25" s="80">
        <f>K25/'סכום נכסי הקרן'!$C$42</f>
        <v>0.24179280775652431</v>
      </c>
    </row>
    <row r="26" spans="2:14">
      <c r="B26" s="85" t="s">
        <v>198</v>
      </c>
      <c r="C26" s="71"/>
      <c r="D26" s="71"/>
      <c r="E26" s="71"/>
      <c r="F26" s="71"/>
      <c r="G26" s="71"/>
      <c r="H26" s="79"/>
      <c r="I26" s="81"/>
      <c r="J26" s="71"/>
      <c r="K26" s="79">
        <v>5739.791350376001</v>
      </c>
      <c r="L26" s="71"/>
      <c r="M26" s="80">
        <f t="shared" si="1"/>
        <v>0.91533944286923918</v>
      </c>
      <c r="N26" s="80">
        <f>K26/'סכום נכסי הקרן'!$C$42</f>
        <v>0.24179280775652431</v>
      </c>
    </row>
    <row r="27" spans="2:14">
      <c r="B27" s="75" t="s">
        <v>869</v>
      </c>
      <c r="C27" s="69" t="s">
        <v>870</v>
      </c>
      <c r="D27" s="82" t="s">
        <v>25</v>
      </c>
      <c r="E27" s="69"/>
      <c r="F27" s="82" t="s">
        <v>847</v>
      </c>
      <c r="G27" s="82" t="s">
        <v>110</v>
      </c>
      <c r="H27" s="76">
        <v>588.31110100000001</v>
      </c>
      <c r="I27" s="78">
        <v>3371.14</v>
      </c>
      <c r="J27" s="69"/>
      <c r="K27" s="76">
        <v>68.740452970999982</v>
      </c>
      <c r="L27" s="77">
        <v>2.959194970298452E-5</v>
      </c>
      <c r="M27" s="77">
        <f t="shared" si="1"/>
        <v>1.0962218673842989E-2</v>
      </c>
      <c r="N27" s="77">
        <f>K27/'סכום נכסי הקרן'!$C$42</f>
        <v>2.8957406490437319E-3</v>
      </c>
    </row>
    <row r="28" spans="2:14">
      <c r="B28" s="75" t="s">
        <v>871</v>
      </c>
      <c r="C28" s="69" t="s">
        <v>872</v>
      </c>
      <c r="D28" s="82" t="s">
        <v>25</v>
      </c>
      <c r="E28" s="69"/>
      <c r="F28" s="82" t="s">
        <v>847</v>
      </c>
      <c r="G28" s="82" t="s">
        <v>110</v>
      </c>
      <c r="H28" s="76">
        <v>24.447935999999999</v>
      </c>
      <c r="I28" s="78">
        <v>449.32</v>
      </c>
      <c r="J28" s="69"/>
      <c r="K28" s="76">
        <v>0.38073822099999993</v>
      </c>
      <c r="L28" s="77">
        <v>5.5677994983510656E-8</v>
      </c>
      <c r="M28" s="77">
        <f t="shared" si="1"/>
        <v>6.0717313542474924E-5</v>
      </c>
      <c r="N28" s="77">
        <f>K28/'סכום נכסי הקרן'!$C$42</f>
        <v>1.6038869334472133E-5</v>
      </c>
    </row>
    <row r="29" spans="2:14">
      <c r="B29" s="75" t="s">
        <v>873</v>
      </c>
      <c r="C29" s="69" t="s">
        <v>874</v>
      </c>
      <c r="D29" s="82" t="s">
        <v>25</v>
      </c>
      <c r="E29" s="69"/>
      <c r="F29" s="82" t="s">
        <v>847</v>
      </c>
      <c r="G29" s="82" t="s">
        <v>110</v>
      </c>
      <c r="H29" s="76">
        <v>998.25844199999995</v>
      </c>
      <c r="I29" s="78">
        <v>5940.9</v>
      </c>
      <c r="J29" s="69"/>
      <c r="K29" s="76">
        <v>205.55298749899998</v>
      </c>
      <c r="L29" s="77">
        <v>3.492159968644464E-5</v>
      </c>
      <c r="M29" s="77">
        <f t="shared" si="1"/>
        <v>3.2780069095214935E-2</v>
      </c>
      <c r="N29" s="77">
        <f>K29/'סכום נכסי הקרן'!$C$42</f>
        <v>8.6590663242260765E-3</v>
      </c>
    </row>
    <row r="30" spans="2:14">
      <c r="B30" s="75" t="s">
        <v>875</v>
      </c>
      <c r="C30" s="69" t="s">
        <v>876</v>
      </c>
      <c r="D30" s="82" t="s">
        <v>25</v>
      </c>
      <c r="E30" s="69"/>
      <c r="F30" s="82" t="s">
        <v>847</v>
      </c>
      <c r="G30" s="82" t="s">
        <v>112</v>
      </c>
      <c r="H30" s="76">
        <v>214.04249899999996</v>
      </c>
      <c r="I30" s="78">
        <v>5500.1</v>
      </c>
      <c r="J30" s="69"/>
      <c r="K30" s="76">
        <v>45.710463130000001</v>
      </c>
      <c r="L30" s="77">
        <v>1.4259440373464532E-5</v>
      </c>
      <c r="M30" s="77">
        <f t="shared" si="1"/>
        <v>7.2895663449453118E-3</v>
      </c>
      <c r="N30" s="77">
        <f>K30/'סכום נכסי הקרן'!$C$42</f>
        <v>1.9255858879486552E-3</v>
      </c>
    </row>
    <row r="31" spans="2:14">
      <c r="B31" s="75" t="s">
        <v>877</v>
      </c>
      <c r="C31" s="69" t="s">
        <v>878</v>
      </c>
      <c r="D31" s="82" t="s">
        <v>584</v>
      </c>
      <c r="E31" s="69"/>
      <c r="F31" s="82" t="s">
        <v>847</v>
      </c>
      <c r="G31" s="82" t="s">
        <v>110</v>
      </c>
      <c r="H31" s="76">
        <v>548.86612500000001</v>
      </c>
      <c r="I31" s="78">
        <v>5404</v>
      </c>
      <c r="J31" s="69"/>
      <c r="K31" s="76">
        <v>102.804074219</v>
      </c>
      <c r="L31" s="77">
        <v>3.2305245732783993E-6</v>
      </c>
      <c r="M31" s="77">
        <f t="shared" si="1"/>
        <v>1.6394432876753098E-2</v>
      </c>
      <c r="N31" s="77">
        <f>K31/'סכום נכסי הקרן'!$C$42</f>
        <v>4.3306950090779483E-3</v>
      </c>
    </row>
    <row r="32" spans="2:14">
      <c r="B32" s="75" t="s">
        <v>879</v>
      </c>
      <c r="C32" s="69" t="s">
        <v>880</v>
      </c>
      <c r="D32" s="82" t="s">
        <v>584</v>
      </c>
      <c r="E32" s="69"/>
      <c r="F32" s="82" t="s">
        <v>847</v>
      </c>
      <c r="G32" s="82" t="s">
        <v>110</v>
      </c>
      <c r="H32" s="76">
        <v>281.31299999999999</v>
      </c>
      <c r="I32" s="78">
        <v>12771</v>
      </c>
      <c r="J32" s="69"/>
      <c r="K32" s="76">
        <v>124.521190875</v>
      </c>
      <c r="L32" s="77">
        <v>2.7471100234199593E-6</v>
      </c>
      <c r="M32" s="77">
        <f t="shared" si="1"/>
        <v>1.9857717907022905E-2</v>
      </c>
      <c r="N32" s="77">
        <f>K32/'סכום נכסי הקרן'!$C$42</f>
        <v>5.245544050112556E-3</v>
      </c>
    </row>
    <row r="33" spans="2:14">
      <c r="B33" s="75" t="s">
        <v>881</v>
      </c>
      <c r="C33" s="69" t="s">
        <v>882</v>
      </c>
      <c r="D33" s="82" t="s">
        <v>584</v>
      </c>
      <c r="E33" s="69"/>
      <c r="F33" s="82" t="s">
        <v>847</v>
      </c>
      <c r="G33" s="82" t="s">
        <v>110</v>
      </c>
      <c r="H33" s="76">
        <v>426.48885499999994</v>
      </c>
      <c r="I33" s="78">
        <v>5864</v>
      </c>
      <c r="J33" s="69"/>
      <c r="K33" s="76">
        <v>86.682256080000002</v>
      </c>
      <c r="L33" s="77">
        <v>1.9033579320100904E-6</v>
      </c>
      <c r="M33" s="77">
        <f t="shared" si="1"/>
        <v>1.3823444641714772E-2</v>
      </c>
      <c r="N33" s="77">
        <f>K33/'סכום נכסי הקרן'!$C$42</f>
        <v>3.6515519120534344E-3</v>
      </c>
    </row>
    <row r="34" spans="2:14">
      <c r="B34" s="75" t="s">
        <v>883</v>
      </c>
      <c r="C34" s="69" t="s">
        <v>884</v>
      </c>
      <c r="D34" s="82" t="s">
        <v>101</v>
      </c>
      <c r="E34" s="69"/>
      <c r="F34" s="82" t="s">
        <v>847</v>
      </c>
      <c r="G34" s="82" t="s">
        <v>119</v>
      </c>
      <c r="H34" s="76">
        <v>9152.5814449999998</v>
      </c>
      <c r="I34" s="78">
        <f>165300/100</f>
        <v>1653</v>
      </c>
      <c r="J34" s="69"/>
      <c r="K34" s="76">
        <v>486.75230265999994</v>
      </c>
      <c r="L34" s="77">
        <v>2.709817081546229E-6</v>
      </c>
      <c r="M34" s="77">
        <f t="shared" si="1"/>
        <v>7.7623654647818702E-2</v>
      </c>
      <c r="N34" s="77">
        <f>K34/'סכום נכסי הקרן'!$C$42</f>
        <v>2.0504788198338442E-2</v>
      </c>
    </row>
    <row r="35" spans="2:14">
      <c r="B35" s="75" t="s">
        <v>885</v>
      </c>
      <c r="C35" s="69" t="s">
        <v>886</v>
      </c>
      <c r="D35" s="82" t="s">
        <v>584</v>
      </c>
      <c r="E35" s="69"/>
      <c r="F35" s="82" t="s">
        <v>847</v>
      </c>
      <c r="G35" s="82" t="s">
        <v>110</v>
      </c>
      <c r="H35" s="76">
        <v>177.96105</v>
      </c>
      <c r="I35" s="78">
        <v>10007</v>
      </c>
      <c r="J35" s="69"/>
      <c r="K35" s="76">
        <v>61.724476840000001</v>
      </c>
      <c r="L35" s="77">
        <v>7.6735356219927927E-7</v>
      </c>
      <c r="M35" s="77">
        <f t="shared" si="1"/>
        <v>9.8433627275353389E-3</v>
      </c>
      <c r="N35" s="77">
        <f>K35/'סכום נכסי הקרן'!$C$42</f>
        <v>2.6001876464496368E-3</v>
      </c>
    </row>
    <row r="36" spans="2:14">
      <c r="B36" s="75" t="s">
        <v>887</v>
      </c>
      <c r="C36" s="69" t="s">
        <v>888</v>
      </c>
      <c r="D36" s="82" t="s">
        <v>25</v>
      </c>
      <c r="E36" s="69"/>
      <c r="F36" s="82" t="s">
        <v>847</v>
      </c>
      <c r="G36" s="82" t="s">
        <v>118</v>
      </c>
      <c r="H36" s="76">
        <v>1308.834112</v>
      </c>
      <c r="I36" s="78">
        <v>3530</v>
      </c>
      <c r="J36" s="69"/>
      <c r="K36" s="76">
        <v>116.92762716700001</v>
      </c>
      <c r="L36" s="77">
        <v>2.3129285128267878E-5</v>
      </c>
      <c r="M36" s="77">
        <f t="shared" si="1"/>
        <v>1.8646752568811185E-2</v>
      </c>
      <c r="N36" s="77">
        <f>K36/'סכום נכסי הקרן'!$C$42</f>
        <v>4.9256597585493993E-3</v>
      </c>
    </row>
    <row r="37" spans="2:14">
      <c r="B37" s="75" t="s">
        <v>889</v>
      </c>
      <c r="C37" s="69" t="s">
        <v>890</v>
      </c>
      <c r="D37" s="82" t="s">
        <v>100</v>
      </c>
      <c r="E37" s="69"/>
      <c r="F37" s="82" t="s">
        <v>847</v>
      </c>
      <c r="G37" s="82" t="s">
        <v>110</v>
      </c>
      <c r="H37" s="76">
        <v>3953.3273650000001</v>
      </c>
      <c r="I37" s="78">
        <v>459.5</v>
      </c>
      <c r="J37" s="69"/>
      <c r="K37" s="76">
        <v>62.961759015000005</v>
      </c>
      <c r="L37" s="77">
        <v>1.9717343466334165E-5</v>
      </c>
      <c r="M37" s="77">
        <f t="shared" si="1"/>
        <v>1.004067533135714E-2</v>
      </c>
      <c r="N37" s="77">
        <f>K37/'סכום נכסי הקרן'!$C$42</f>
        <v>2.6523090412562188E-3</v>
      </c>
    </row>
    <row r="38" spans="2:14">
      <c r="B38" s="75" t="s">
        <v>891</v>
      </c>
      <c r="C38" s="69" t="s">
        <v>892</v>
      </c>
      <c r="D38" s="82" t="s">
        <v>584</v>
      </c>
      <c r="E38" s="69"/>
      <c r="F38" s="82" t="s">
        <v>847</v>
      </c>
      <c r="G38" s="82" t="s">
        <v>110</v>
      </c>
      <c r="H38" s="76">
        <v>749.56980199999987</v>
      </c>
      <c r="I38" s="78">
        <v>6870</v>
      </c>
      <c r="J38" s="69"/>
      <c r="K38" s="76">
        <v>178.483213791</v>
      </c>
      <c r="L38" s="77">
        <v>5.6645693363360176E-6</v>
      </c>
      <c r="M38" s="77">
        <f t="shared" si="1"/>
        <v>2.8463181934699256E-2</v>
      </c>
      <c r="N38" s="77">
        <f>K38/'סכום נכסי הקרן'!$C$42</f>
        <v>7.5187327840944666E-3</v>
      </c>
    </row>
    <row r="39" spans="2:14">
      <c r="B39" s="75" t="s">
        <v>893</v>
      </c>
      <c r="C39" s="69" t="s">
        <v>894</v>
      </c>
      <c r="D39" s="82" t="s">
        <v>584</v>
      </c>
      <c r="E39" s="69"/>
      <c r="F39" s="82" t="s">
        <v>847</v>
      </c>
      <c r="G39" s="82" t="s">
        <v>110</v>
      </c>
      <c r="H39" s="76">
        <v>234.22364999999999</v>
      </c>
      <c r="I39" s="78">
        <v>6348</v>
      </c>
      <c r="J39" s="69"/>
      <c r="K39" s="76">
        <v>51.534280969000001</v>
      </c>
      <c r="L39" s="77">
        <v>2.0279103896103895E-5</v>
      </c>
      <c r="M39" s="77">
        <f t="shared" si="1"/>
        <v>8.2183057103184087E-3</v>
      </c>
      <c r="N39" s="77">
        <f>K39/'סכום נכסי הקרן'!$C$42</f>
        <v>2.1709183715174349E-3</v>
      </c>
    </row>
    <row r="40" spans="2:14">
      <c r="B40" s="75" t="s">
        <v>895</v>
      </c>
      <c r="C40" s="69" t="s">
        <v>896</v>
      </c>
      <c r="D40" s="82" t="s">
        <v>100</v>
      </c>
      <c r="E40" s="69"/>
      <c r="F40" s="82" t="s">
        <v>847</v>
      </c>
      <c r="G40" s="82" t="s">
        <v>110</v>
      </c>
      <c r="H40" s="76">
        <v>2904.8625000000002</v>
      </c>
      <c r="I40" s="78">
        <v>569.70000000000005</v>
      </c>
      <c r="J40" s="69"/>
      <c r="K40" s="76">
        <v>57.358839762000002</v>
      </c>
      <c r="L40" s="77">
        <v>9.460277508312656E-5</v>
      </c>
      <c r="M40" s="77">
        <f t="shared" si="1"/>
        <v>9.1471632375514315E-3</v>
      </c>
      <c r="N40" s="77">
        <f>K40/'סכום נכסי הקרן'!$C$42</f>
        <v>2.4162820683023651E-3</v>
      </c>
    </row>
    <row r="41" spans="2:14">
      <c r="B41" s="75" t="s">
        <v>897</v>
      </c>
      <c r="C41" s="69" t="s">
        <v>898</v>
      </c>
      <c r="D41" s="82" t="s">
        <v>25</v>
      </c>
      <c r="E41" s="69"/>
      <c r="F41" s="82" t="s">
        <v>847</v>
      </c>
      <c r="G41" s="82" t="s">
        <v>112</v>
      </c>
      <c r="H41" s="76">
        <v>580.97249900000008</v>
      </c>
      <c r="I41" s="78">
        <v>3691</v>
      </c>
      <c r="J41" s="69"/>
      <c r="K41" s="76">
        <v>83.261578849000003</v>
      </c>
      <c r="L41" s="77">
        <v>1.0192499982456142E-4</v>
      </c>
      <c r="M41" s="77">
        <f t="shared" si="1"/>
        <v>1.327794035423681E-2</v>
      </c>
      <c r="N41" s="77">
        <f>K41/'סכום נכסי הקרן'!$C$42</f>
        <v>3.507453441983068E-3</v>
      </c>
    </row>
    <row r="42" spans="2:14">
      <c r="B42" s="75" t="s">
        <v>899</v>
      </c>
      <c r="C42" s="69" t="s">
        <v>900</v>
      </c>
      <c r="D42" s="82" t="s">
        <v>100</v>
      </c>
      <c r="E42" s="69"/>
      <c r="F42" s="82" t="s">
        <v>847</v>
      </c>
      <c r="G42" s="82" t="s">
        <v>110</v>
      </c>
      <c r="H42" s="76">
        <v>3658.2468460000009</v>
      </c>
      <c r="I42" s="78">
        <v>2703</v>
      </c>
      <c r="J42" s="69"/>
      <c r="K42" s="76">
        <v>342.72644078199994</v>
      </c>
      <c r="L42" s="77">
        <v>7.5369540135514328E-6</v>
      </c>
      <c r="M42" s="77">
        <f t="shared" si="1"/>
        <v>5.4655476168380686E-2</v>
      </c>
      <c r="N42" s="77">
        <f>K42/'סכום נכסי הקרן'!$C$42</f>
        <v>1.4437595959590304E-2</v>
      </c>
    </row>
    <row r="43" spans="2:14">
      <c r="B43" s="75" t="s">
        <v>901</v>
      </c>
      <c r="C43" s="69" t="s">
        <v>902</v>
      </c>
      <c r="D43" s="82" t="s">
        <v>822</v>
      </c>
      <c r="E43" s="69"/>
      <c r="F43" s="82" t="s">
        <v>847</v>
      </c>
      <c r="G43" s="82" t="s">
        <v>115</v>
      </c>
      <c r="H43" s="76">
        <v>12217.989579999999</v>
      </c>
      <c r="I43" s="78">
        <v>2778</v>
      </c>
      <c r="J43" s="69"/>
      <c r="K43" s="76">
        <v>151.783329474</v>
      </c>
      <c r="L43" s="77">
        <v>7.7723223269169674E-5</v>
      </c>
      <c r="M43" s="77">
        <f t="shared" si="1"/>
        <v>2.4205281996612669E-2</v>
      </c>
      <c r="N43" s="77">
        <f>K43/'סכום נכסי הקרן'!$C$42</f>
        <v>6.3939810985895731E-3</v>
      </c>
    </row>
    <row r="44" spans="2:14">
      <c r="B44" s="75" t="s">
        <v>903</v>
      </c>
      <c r="C44" s="69" t="s">
        <v>904</v>
      </c>
      <c r="D44" s="82" t="s">
        <v>25</v>
      </c>
      <c r="E44" s="69"/>
      <c r="F44" s="82" t="s">
        <v>847</v>
      </c>
      <c r="G44" s="82" t="s">
        <v>112</v>
      </c>
      <c r="H44" s="76">
        <v>3250.8178639999996</v>
      </c>
      <c r="I44" s="78">
        <v>2227</v>
      </c>
      <c r="J44" s="69"/>
      <c r="K44" s="76">
        <v>281.09807765100004</v>
      </c>
      <c r="L44" s="77">
        <v>1.2770392820121401E-5</v>
      </c>
      <c r="M44" s="77">
        <f t="shared" si="1"/>
        <v>4.4827440943794122E-2</v>
      </c>
      <c r="N44" s="77">
        <f>K44/'סכום נכסי הקרן'!$C$42</f>
        <v>1.1841457171739248E-2</v>
      </c>
    </row>
    <row r="45" spans="2:14">
      <c r="B45" s="75" t="s">
        <v>905</v>
      </c>
      <c r="C45" s="69" t="s">
        <v>906</v>
      </c>
      <c r="D45" s="82" t="s">
        <v>101</v>
      </c>
      <c r="E45" s="69"/>
      <c r="F45" s="82" t="s">
        <v>847</v>
      </c>
      <c r="G45" s="82" t="s">
        <v>119</v>
      </c>
      <c r="H45" s="76">
        <v>75.526425000000003</v>
      </c>
      <c r="I45" s="78">
        <f>2309000/100</f>
        <v>23090</v>
      </c>
      <c r="J45" s="69"/>
      <c r="K45" s="76">
        <v>56.106660495999996</v>
      </c>
      <c r="L45" s="77">
        <v>3.3945209757213072E-6</v>
      </c>
      <c r="M45" s="77">
        <f t="shared" si="1"/>
        <v>8.9474749559141954E-3</v>
      </c>
      <c r="N45" s="77">
        <f>K45/'סכום נכסי הקרן'!$C$42</f>
        <v>2.3635331229037121E-3</v>
      </c>
    </row>
    <row r="46" spans="2:14">
      <c r="B46" s="75" t="s">
        <v>907</v>
      </c>
      <c r="C46" s="69" t="s">
        <v>908</v>
      </c>
      <c r="D46" s="82" t="s">
        <v>100</v>
      </c>
      <c r="E46" s="69"/>
      <c r="F46" s="82" t="s">
        <v>847</v>
      </c>
      <c r="G46" s="82" t="s">
        <v>110</v>
      </c>
      <c r="H46" s="76">
        <v>16.015882999999999</v>
      </c>
      <c r="I46" s="78">
        <v>30830</v>
      </c>
      <c r="J46" s="69"/>
      <c r="K46" s="76">
        <v>17.114056809000001</v>
      </c>
      <c r="L46" s="77">
        <v>1.4096574474812728E-7</v>
      </c>
      <c r="M46" s="77">
        <f t="shared" si="1"/>
        <v>2.7292231143134461E-3</v>
      </c>
      <c r="N46" s="77">
        <f>K46/'סכום נכסי הקרן'!$C$42</f>
        <v>7.2094185926840318E-4</v>
      </c>
    </row>
    <row r="47" spans="2:14">
      <c r="B47" s="75" t="s">
        <v>909</v>
      </c>
      <c r="C47" s="69" t="s">
        <v>910</v>
      </c>
      <c r="D47" s="82" t="s">
        <v>584</v>
      </c>
      <c r="E47" s="69"/>
      <c r="F47" s="82" t="s">
        <v>847</v>
      </c>
      <c r="G47" s="82" t="s">
        <v>110</v>
      </c>
      <c r="H47" s="76">
        <v>640.59862499999997</v>
      </c>
      <c r="I47" s="78">
        <v>4415</v>
      </c>
      <c r="J47" s="69"/>
      <c r="K47" s="76">
        <v>98.026899932000006</v>
      </c>
      <c r="L47" s="77">
        <v>1.9093848733233977E-5</v>
      </c>
      <c r="M47" s="77">
        <f t="shared" si="1"/>
        <v>1.5632604478571798E-2</v>
      </c>
      <c r="N47" s="77">
        <f>K47/'סכום נכסי הקרן'!$C$42</f>
        <v>4.1294531322420705E-3</v>
      </c>
    </row>
    <row r="48" spans="2:14">
      <c r="B48" s="75" t="s">
        <v>911</v>
      </c>
      <c r="C48" s="69" t="s">
        <v>912</v>
      </c>
      <c r="D48" s="82" t="s">
        <v>25</v>
      </c>
      <c r="E48" s="69"/>
      <c r="F48" s="82" t="s">
        <v>847</v>
      </c>
      <c r="G48" s="82" t="s">
        <v>112</v>
      </c>
      <c r="H48" s="76">
        <v>583.78563199999996</v>
      </c>
      <c r="I48" s="78">
        <v>2557</v>
      </c>
      <c r="J48" s="69"/>
      <c r="K48" s="76">
        <v>57.960103124000007</v>
      </c>
      <c r="L48" s="77">
        <v>8.2806472624113477E-5</v>
      </c>
      <c r="M48" s="77">
        <f t="shared" si="1"/>
        <v>9.2430482684166589E-3</v>
      </c>
      <c r="N48" s="77">
        <f>K48/'סכום נכסי הקרן'!$C$42</f>
        <v>2.4416107166145696E-3</v>
      </c>
    </row>
    <row r="49" spans="2:14">
      <c r="B49" s="75" t="s">
        <v>913</v>
      </c>
      <c r="C49" s="69" t="s">
        <v>914</v>
      </c>
      <c r="D49" s="82" t="s">
        <v>584</v>
      </c>
      <c r="E49" s="69"/>
      <c r="F49" s="82" t="s">
        <v>847</v>
      </c>
      <c r="G49" s="82" t="s">
        <v>110</v>
      </c>
      <c r="H49" s="76">
        <v>390.01601300000004</v>
      </c>
      <c r="I49" s="78">
        <v>14318</v>
      </c>
      <c r="J49" s="69"/>
      <c r="K49" s="76">
        <v>193.55007959299999</v>
      </c>
      <c r="L49" s="77">
        <v>1.5232025502831479E-6</v>
      </c>
      <c r="M49" s="77">
        <f t="shared" si="1"/>
        <v>3.0865934179009468E-2</v>
      </c>
      <c r="N49" s="77">
        <f>K49/'סכום נכסי הקרן'!$C$42</f>
        <v>8.1534352608870573E-3</v>
      </c>
    </row>
    <row r="50" spans="2:14">
      <c r="B50" s="75" t="s">
        <v>915</v>
      </c>
      <c r="C50" s="69" t="s">
        <v>916</v>
      </c>
      <c r="D50" s="82" t="s">
        <v>100</v>
      </c>
      <c r="E50" s="69"/>
      <c r="F50" s="82" t="s">
        <v>847</v>
      </c>
      <c r="G50" s="82" t="s">
        <v>110</v>
      </c>
      <c r="H50" s="76">
        <v>14969.735860000001</v>
      </c>
      <c r="I50" s="78">
        <v>737.5</v>
      </c>
      <c r="J50" s="69"/>
      <c r="K50" s="76">
        <v>382.65264561800001</v>
      </c>
      <c r="L50" s="77">
        <v>7.0280450046948355E-5</v>
      </c>
      <c r="M50" s="77">
        <f t="shared" si="1"/>
        <v>6.1022611811399029E-2</v>
      </c>
      <c r="N50" s="77">
        <f>K50/'סכום נכסי הקרן'!$C$42</f>
        <v>1.6119515838041314E-2</v>
      </c>
    </row>
    <row r="51" spans="2:14">
      <c r="B51" s="75" t="s">
        <v>917</v>
      </c>
      <c r="C51" s="69" t="s">
        <v>918</v>
      </c>
      <c r="D51" s="82" t="s">
        <v>584</v>
      </c>
      <c r="E51" s="69"/>
      <c r="F51" s="82" t="s">
        <v>847</v>
      </c>
      <c r="G51" s="82" t="s">
        <v>110</v>
      </c>
      <c r="H51" s="76">
        <v>211.43209899999999</v>
      </c>
      <c r="I51" s="78">
        <v>28425</v>
      </c>
      <c r="J51" s="69"/>
      <c r="K51" s="76">
        <v>208.30512379900003</v>
      </c>
      <c r="L51" s="77">
        <v>1.2547899050445104E-5</v>
      </c>
      <c r="M51" s="77">
        <f t="shared" si="1"/>
        <v>3.3218959423062341E-2</v>
      </c>
      <c r="N51" s="77">
        <f>K51/'סכום נכסי הקרן'!$C$42</f>
        <v>8.7750020303666958E-3</v>
      </c>
    </row>
    <row r="52" spans="2:14">
      <c r="B52" s="75" t="s">
        <v>919</v>
      </c>
      <c r="C52" s="69" t="s">
        <v>920</v>
      </c>
      <c r="D52" s="82" t="s">
        <v>25</v>
      </c>
      <c r="E52" s="69"/>
      <c r="F52" s="82" t="s">
        <v>847</v>
      </c>
      <c r="G52" s="82" t="s">
        <v>112</v>
      </c>
      <c r="H52" s="76">
        <v>877.57425000000001</v>
      </c>
      <c r="I52" s="78">
        <v>3494.5</v>
      </c>
      <c r="J52" s="69"/>
      <c r="K52" s="76">
        <v>119.07317593499999</v>
      </c>
      <c r="L52" s="77">
        <v>7.766143805309735E-5</v>
      </c>
      <c r="M52" s="77">
        <f t="shared" si="1"/>
        <v>1.8988908806567322E-2</v>
      </c>
      <c r="N52" s="77">
        <f>K52/'סכום נכסי הקרן'!$C$42</f>
        <v>5.0160425319161145E-3</v>
      </c>
    </row>
    <row r="53" spans="2:14">
      <c r="B53" s="75" t="s">
        <v>921</v>
      </c>
      <c r="C53" s="69" t="s">
        <v>922</v>
      </c>
      <c r="D53" s="82" t="s">
        <v>584</v>
      </c>
      <c r="E53" s="69"/>
      <c r="F53" s="82" t="s">
        <v>847</v>
      </c>
      <c r="G53" s="82" t="s">
        <v>110</v>
      </c>
      <c r="H53" s="76">
        <v>23.850450000000002</v>
      </c>
      <c r="I53" s="78">
        <v>16472</v>
      </c>
      <c r="J53" s="69"/>
      <c r="K53" s="76">
        <v>13.616687466</v>
      </c>
      <c r="L53" s="77">
        <v>1.2822822580645162E-6</v>
      </c>
      <c r="M53" s="77">
        <f t="shared" si="1"/>
        <v>2.1714885364319926E-3</v>
      </c>
      <c r="N53" s="77">
        <f>K53/'סכום נכסי הקרן'!$C$42</f>
        <v>5.7361267923642083E-4</v>
      </c>
    </row>
    <row r="54" spans="2:14">
      <c r="B54" s="75" t="s">
        <v>923</v>
      </c>
      <c r="C54" s="69" t="s">
        <v>924</v>
      </c>
      <c r="D54" s="82" t="s">
        <v>25</v>
      </c>
      <c r="E54" s="69"/>
      <c r="F54" s="82" t="s">
        <v>847</v>
      </c>
      <c r="G54" s="82" t="s">
        <v>112</v>
      </c>
      <c r="H54" s="76">
        <v>674.34640100000001</v>
      </c>
      <c r="I54" s="78">
        <v>5170</v>
      </c>
      <c r="J54" s="69"/>
      <c r="K54" s="76">
        <v>135.36880887999999</v>
      </c>
      <c r="L54" s="77">
        <v>1.2367655222375059E-4</v>
      </c>
      <c r="M54" s="77">
        <f t="shared" si="1"/>
        <v>2.158761574041794E-2</v>
      </c>
      <c r="N54" s="77">
        <f>K54/'סכום נכסי הקרן'!$C$42</f>
        <v>5.7025077017141693E-3</v>
      </c>
    </row>
    <row r="55" spans="2:14">
      <c r="B55" s="75" t="s">
        <v>925</v>
      </c>
      <c r="C55" s="69" t="s">
        <v>926</v>
      </c>
      <c r="D55" s="82" t="s">
        <v>580</v>
      </c>
      <c r="E55" s="69"/>
      <c r="F55" s="82" t="s">
        <v>847</v>
      </c>
      <c r="G55" s="82" t="s">
        <v>110</v>
      </c>
      <c r="H55" s="76">
        <v>487.56465900000001</v>
      </c>
      <c r="I55" s="78">
        <v>6194</v>
      </c>
      <c r="J55" s="69"/>
      <c r="K55" s="76">
        <v>104.672350706</v>
      </c>
      <c r="L55" s="77">
        <v>1.3303264911323329E-5</v>
      </c>
      <c r="M55" s="77">
        <f t="shared" si="1"/>
        <v>1.6692371783299634E-2</v>
      </c>
      <c r="N55" s="77">
        <f>K55/'סכום נכסי הקרן'!$C$42</f>
        <v>4.4093974896877415E-3</v>
      </c>
    </row>
    <row r="56" spans="2:14">
      <c r="B56" s="75" t="s">
        <v>927</v>
      </c>
      <c r="C56" s="69" t="s">
        <v>928</v>
      </c>
      <c r="D56" s="82" t="s">
        <v>25</v>
      </c>
      <c r="E56" s="69"/>
      <c r="F56" s="82" t="s">
        <v>847</v>
      </c>
      <c r="G56" s="82" t="s">
        <v>112</v>
      </c>
      <c r="H56" s="76">
        <v>310.97317399999997</v>
      </c>
      <c r="I56" s="78">
        <v>11129.4</v>
      </c>
      <c r="J56" s="69"/>
      <c r="K56" s="76">
        <v>134.38156678400003</v>
      </c>
      <c r="L56" s="77">
        <v>5.7534895148871892E-5</v>
      </c>
      <c r="M56" s="77">
        <f t="shared" si="1"/>
        <v>2.1430177677783404E-2</v>
      </c>
      <c r="N56" s="77">
        <f>K56/'סכום נכסי הקרן'!$C$42</f>
        <v>5.6609194237166377E-3</v>
      </c>
    </row>
    <row r="57" spans="2:14">
      <c r="B57" s="75" t="s">
        <v>929</v>
      </c>
      <c r="C57" s="69" t="s">
        <v>930</v>
      </c>
      <c r="D57" s="82" t="s">
        <v>25</v>
      </c>
      <c r="E57" s="69"/>
      <c r="F57" s="82" t="s">
        <v>847</v>
      </c>
      <c r="G57" s="82" t="s">
        <v>112</v>
      </c>
      <c r="H57" s="76">
        <v>286.34727900000001</v>
      </c>
      <c r="I57" s="78">
        <v>5164.7</v>
      </c>
      <c r="J57" s="69"/>
      <c r="K57" s="76">
        <v>57.422643582999996</v>
      </c>
      <c r="L57" s="77">
        <v>6.6105912443404868E-5</v>
      </c>
      <c r="M57" s="77">
        <f t="shared" si="1"/>
        <v>9.1573381986958368E-3</v>
      </c>
      <c r="N57" s="77">
        <f>K57/'סכום נכסי הקרן'!$C$42</f>
        <v>2.4189698498058116E-3</v>
      </c>
    </row>
    <row r="58" spans="2:14">
      <c r="B58" s="75" t="s">
        <v>931</v>
      </c>
      <c r="C58" s="69" t="s">
        <v>932</v>
      </c>
      <c r="D58" s="82" t="s">
        <v>584</v>
      </c>
      <c r="E58" s="69"/>
      <c r="F58" s="82" t="s">
        <v>847</v>
      </c>
      <c r="G58" s="82" t="s">
        <v>110</v>
      </c>
      <c r="H58" s="76">
        <v>170.39373000000001</v>
      </c>
      <c r="I58" s="78">
        <v>15280</v>
      </c>
      <c r="J58" s="69"/>
      <c r="K58" s="76">
        <v>90.241337457</v>
      </c>
      <c r="L58" s="77">
        <v>1.1981891910497882E-5</v>
      </c>
      <c r="M58" s="77">
        <f t="shared" si="1"/>
        <v>1.4391020598031729E-2</v>
      </c>
      <c r="N58" s="77">
        <f>K58/'סכום נכסי הקרן'!$C$42</f>
        <v>3.8014807555683495E-3</v>
      </c>
    </row>
    <row r="59" spans="2:14">
      <c r="B59" s="75" t="s">
        <v>933</v>
      </c>
      <c r="C59" s="69" t="s">
        <v>934</v>
      </c>
      <c r="D59" s="82" t="s">
        <v>100</v>
      </c>
      <c r="E59" s="69"/>
      <c r="F59" s="82" t="s">
        <v>847</v>
      </c>
      <c r="G59" s="82" t="s">
        <v>110</v>
      </c>
      <c r="H59" s="76">
        <v>68.267632000000006</v>
      </c>
      <c r="I59" s="78">
        <v>56746</v>
      </c>
      <c r="J59" s="69"/>
      <c r="K59" s="76">
        <v>134.26989601699998</v>
      </c>
      <c r="L59" s="77">
        <v>5.4991381672759401E-6</v>
      </c>
      <c r="M59" s="77">
        <f t="shared" si="1"/>
        <v>2.1412369250366631E-2</v>
      </c>
      <c r="N59" s="77">
        <f>K59/'סכום נכסי הקרן'!$C$42</f>
        <v>5.656215212945021E-3</v>
      </c>
    </row>
    <row r="60" spans="2:14">
      <c r="B60" s="75" t="s">
        <v>935</v>
      </c>
      <c r="C60" s="69" t="s">
        <v>936</v>
      </c>
      <c r="D60" s="82" t="s">
        <v>584</v>
      </c>
      <c r="E60" s="69"/>
      <c r="F60" s="82" t="s">
        <v>847</v>
      </c>
      <c r="G60" s="82" t="s">
        <v>110</v>
      </c>
      <c r="H60" s="76">
        <v>561.86156300000005</v>
      </c>
      <c r="I60" s="78">
        <v>3154</v>
      </c>
      <c r="J60" s="69"/>
      <c r="K60" s="76">
        <v>61.421380018999997</v>
      </c>
      <c r="L60" s="77">
        <v>1.3570841061802684E-5</v>
      </c>
      <c r="M60" s="77">
        <f t="shared" si="1"/>
        <v>9.7950270898206678E-3</v>
      </c>
      <c r="N60" s="77">
        <f>K60/'סכום נכסי הקרן'!$C$42</f>
        <v>2.5874194765113921E-3</v>
      </c>
    </row>
    <row r="61" spans="2:14">
      <c r="B61" s="75" t="s">
        <v>937</v>
      </c>
      <c r="C61" s="69" t="s">
        <v>938</v>
      </c>
      <c r="D61" s="82" t="s">
        <v>25</v>
      </c>
      <c r="E61" s="69"/>
      <c r="F61" s="82" t="s">
        <v>847</v>
      </c>
      <c r="G61" s="82" t="s">
        <v>112</v>
      </c>
      <c r="H61" s="76">
        <v>292.26586099999992</v>
      </c>
      <c r="I61" s="78">
        <v>19034</v>
      </c>
      <c r="J61" s="69"/>
      <c r="K61" s="76">
        <v>215.99971316200001</v>
      </c>
      <c r="L61" s="77">
        <v>1.0627849490909088E-4</v>
      </c>
      <c r="M61" s="77">
        <f t="shared" si="1"/>
        <v>3.4446035585016313E-2</v>
      </c>
      <c r="N61" s="77">
        <f>K61/'סכום נכסי הקרן'!$C$42</f>
        <v>9.0991420997598767E-3</v>
      </c>
    </row>
    <row r="62" spans="2:14">
      <c r="B62" s="75" t="s">
        <v>939</v>
      </c>
      <c r="C62" s="69" t="s">
        <v>940</v>
      </c>
      <c r="D62" s="82" t="s">
        <v>100</v>
      </c>
      <c r="E62" s="69"/>
      <c r="F62" s="82" t="s">
        <v>847</v>
      </c>
      <c r="G62" s="82" t="s">
        <v>110</v>
      </c>
      <c r="H62" s="76">
        <v>1137.4829999999999</v>
      </c>
      <c r="I62" s="78">
        <v>2730.125</v>
      </c>
      <c r="J62" s="69"/>
      <c r="K62" s="76">
        <v>107.635617074</v>
      </c>
      <c r="L62" s="77">
        <v>1.0680591549295775E-4</v>
      </c>
      <c r="M62" s="77">
        <f t="shared" si="1"/>
        <v>1.7164931571763128E-2</v>
      </c>
      <c r="N62" s="77">
        <f>K62/'סכום נכסי הקרן'!$C$42</f>
        <v>4.5342272006496671E-3</v>
      </c>
    </row>
    <row r="63" spans="2:14">
      <c r="B63" s="75" t="s">
        <v>941</v>
      </c>
      <c r="C63" s="69" t="s">
        <v>942</v>
      </c>
      <c r="D63" s="82" t="s">
        <v>584</v>
      </c>
      <c r="E63" s="69"/>
      <c r="F63" s="82" t="s">
        <v>847</v>
      </c>
      <c r="G63" s="82" t="s">
        <v>110</v>
      </c>
      <c r="H63" s="76">
        <v>81.427882999999994</v>
      </c>
      <c r="I63" s="78">
        <v>10449</v>
      </c>
      <c r="J63" s="69"/>
      <c r="K63" s="76">
        <v>29.490112466999999</v>
      </c>
      <c r="L63" s="77">
        <v>2.6868932037313233E-7</v>
      </c>
      <c r="M63" s="77">
        <f t="shared" si="1"/>
        <v>4.7028648722443021E-3</v>
      </c>
      <c r="N63" s="77">
        <f>K63/'סכום נכסי הקרן'!$C$42</f>
        <v>1.2422920380171152E-3</v>
      </c>
    </row>
    <row r="64" spans="2:14">
      <c r="B64" s="75" t="s">
        <v>943</v>
      </c>
      <c r="C64" s="69" t="s">
        <v>944</v>
      </c>
      <c r="D64" s="82" t="s">
        <v>104</v>
      </c>
      <c r="E64" s="69"/>
      <c r="F64" s="82" t="s">
        <v>847</v>
      </c>
      <c r="G64" s="82" t="s">
        <v>110</v>
      </c>
      <c r="H64" s="76">
        <v>527.76765099999989</v>
      </c>
      <c r="I64" s="78">
        <v>9857</v>
      </c>
      <c r="J64" s="69"/>
      <c r="K64" s="76">
        <v>180.30845046599998</v>
      </c>
      <c r="L64" s="77">
        <v>3.4994241708598114E-5</v>
      </c>
      <c r="M64" s="77">
        <f t="shared" si="1"/>
        <v>2.8754257170576874E-2</v>
      </c>
      <c r="N64" s="77">
        <f>K64/'סכום נכסי הקרן'!$C$42</f>
        <v>7.5956221819014997E-3</v>
      </c>
    </row>
    <row r="65" spans="2:14">
      <c r="B65" s="75" t="s">
        <v>945</v>
      </c>
      <c r="C65" s="69" t="s">
        <v>946</v>
      </c>
      <c r="D65" s="82" t="s">
        <v>584</v>
      </c>
      <c r="E65" s="69"/>
      <c r="F65" s="82" t="s">
        <v>847</v>
      </c>
      <c r="G65" s="82" t="s">
        <v>110</v>
      </c>
      <c r="H65" s="76">
        <v>504.22297500000002</v>
      </c>
      <c r="I65" s="78">
        <v>5643</v>
      </c>
      <c r="J65" s="69"/>
      <c r="K65" s="76">
        <v>98.619146393000008</v>
      </c>
      <c r="L65" s="77">
        <v>2.5520694355982584E-6</v>
      </c>
      <c r="M65" s="77">
        <f t="shared" si="1"/>
        <v>1.5727051560801977E-2</v>
      </c>
      <c r="N65" s="77">
        <f>K65/'סכום נכסי הקרן'!$C$42</f>
        <v>4.1544019371632943E-3</v>
      </c>
    </row>
    <row r="66" spans="2:14">
      <c r="B66" s="75" t="s">
        <v>947</v>
      </c>
      <c r="C66" s="69" t="s">
        <v>948</v>
      </c>
      <c r="D66" s="82" t="s">
        <v>102</v>
      </c>
      <c r="E66" s="69"/>
      <c r="F66" s="82" t="s">
        <v>847</v>
      </c>
      <c r="G66" s="82" t="s">
        <v>114</v>
      </c>
      <c r="H66" s="76">
        <v>567.33309999999994</v>
      </c>
      <c r="I66" s="78">
        <v>7511</v>
      </c>
      <c r="J66" s="69"/>
      <c r="K66" s="76">
        <v>101.08937082000001</v>
      </c>
      <c r="L66" s="77">
        <v>7.8603609716623841E-6</v>
      </c>
      <c r="M66" s="77">
        <f t="shared" si="1"/>
        <v>1.6120984669646437E-2</v>
      </c>
      <c r="N66" s="77">
        <f>K66/'סכום נכסי הקרן'!$C$42</f>
        <v>4.258461904422201E-3</v>
      </c>
    </row>
    <row r="67" spans="2:14">
      <c r="B67" s="75" t="s">
        <v>949</v>
      </c>
      <c r="C67" s="69" t="s">
        <v>950</v>
      </c>
      <c r="D67" s="82" t="s">
        <v>584</v>
      </c>
      <c r="E67" s="69"/>
      <c r="F67" s="82" t="s">
        <v>847</v>
      </c>
      <c r="G67" s="82" t="s">
        <v>110</v>
      </c>
      <c r="H67" s="76">
        <v>39.750749999999996</v>
      </c>
      <c r="I67" s="78">
        <v>19265</v>
      </c>
      <c r="J67" s="69"/>
      <c r="K67" s="76">
        <v>26.542565568999997</v>
      </c>
      <c r="L67" s="77">
        <v>7.0345269659211822E-7</v>
      </c>
      <c r="M67" s="77">
        <f t="shared" si="1"/>
        <v>4.2328119085125225E-3</v>
      </c>
      <c r="N67" s="77">
        <f>K67/'סכום נכסי הקרן'!$C$42</f>
        <v>1.118124520949658E-3</v>
      </c>
    </row>
    <row r="68" spans="2:14">
      <c r="B68" s="75" t="s">
        <v>951</v>
      </c>
      <c r="C68" s="69" t="s">
        <v>952</v>
      </c>
      <c r="D68" s="82" t="s">
        <v>584</v>
      </c>
      <c r="E68" s="69"/>
      <c r="F68" s="82" t="s">
        <v>847</v>
      </c>
      <c r="G68" s="82" t="s">
        <v>110</v>
      </c>
      <c r="H68" s="76">
        <v>525.29668200000003</v>
      </c>
      <c r="I68" s="78">
        <v>27871</v>
      </c>
      <c r="J68" s="69"/>
      <c r="K68" s="76">
        <v>507.44124915699996</v>
      </c>
      <c r="L68" s="77">
        <v>4.4843193680889092E-6</v>
      </c>
      <c r="M68" s="77">
        <f t="shared" si="1"/>
        <v>8.092297471088597E-2</v>
      </c>
      <c r="N68" s="77">
        <f>K68/'סכום נכסי הקרן'!$C$42</f>
        <v>2.1376324837506771E-2</v>
      </c>
    </row>
    <row r="69" spans="2:14">
      <c r="B69" s="75" t="s">
        <v>953</v>
      </c>
      <c r="C69" s="69" t="s">
        <v>954</v>
      </c>
      <c r="D69" s="82" t="s">
        <v>584</v>
      </c>
      <c r="E69" s="69"/>
      <c r="F69" s="82" t="s">
        <v>847</v>
      </c>
      <c r="G69" s="82" t="s">
        <v>110</v>
      </c>
      <c r="H69" s="76">
        <v>573.05904299999997</v>
      </c>
      <c r="I69" s="78">
        <v>2991</v>
      </c>
      <c r="J69" s="69"/>
      <c r="K69" s="76">
        <v>59.407919253000017</v>
      </c>
      <c r="L69" s="77">
        <v>1.2877731303370786E-5</v>
      </c>
      <c r="M69" s="77">
        <f t="shared" si="1"/>
        <v>9.4739352690058273E-3</v>
      </c>
      <c r="N69" s="77">
        <f>K69/'סכום נכסי הקרן'!$C$42</f>
        <v>2.5026010045146973E-3</v>
      </c>
    </row>
    <row r="70" spans="2:14">
      <c r="B70" s="75" t="s">
        <v>955</v>
      </c>
      <c r="C70" s="69" t="s">
        <v>956</v>
      </c>
      <c r="D70" s="82" t="s">
        <v>584</v>
      </c>
      <c r="E70" s="69"/>
      <c r="F70" s="82" t="s">
        <v>847</v>
      </c>
      <c r="G70" s="82" t="s">
        <v>110</v>
      </c>
      <c r="H70" s="76">
        <v>120.47534999999999</v>
      </c>
      <c r="I70" s="78">
        <v>9595.98</v>
      </c>
      <c r="J70" s="69"/>
      <c r="K70" s="76">
        <v>40.069699841999999</v>
      </c>
      <c r="L70" s="77">
        <v>4.380921818181818E-5</v>
      </c>
      <c r="M70" s="77">
        <f t="shared" si="1"/>
        <v>6.3900191645313497E-3</v>
      </c>
      <c r="N70" s="77">
        <f>K70/'סכום נכסי הקרן'!$C$42</f>
        <v>1.6879647080069663E-3</v>
      </c>
    </row>
    <row r="71" spans="2:14">
      <c r="B71" s="100"/>
      <c r="C71" s="100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</row>
    <row r="72" spans="2:14">
      <c r="B72" s="100"/>
      <c r="C72" s="100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</row>
    <row r="73" spans="2:14">
      <c r="B73" s="100"/>
      <c r="C73" s="100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</row>
    <row r="74" spans="2:14">
      <c r="B74" s="109" t="s">
        <v>194</v>
      </c>
      <c r="C74" s="100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2:14">
      <c r="B75" s="109" t="s">
        <v>91</v>
      </c>
      <c r="C75" s="100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</row>
    <row r="76" spans="2:14">
      <c r="B76" s="109" t="s">
        <v>177</v>
      </c>
      <c r="C76" s="100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</row>
    <row r="77" spans="2:14">
      <c r="B77" s="109" t="s">
        <v>185</v>
      </c>
      <c r="C77" s="100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</row>
    <row r="78" spans="2:14">
      <c r="B78" s="109" t="s">
        <v>192</v>
      </c>
      <c r="C78" s="100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</row>
    <row r="79" spans="2:14">
      <c r="B79" s="100"/>
      <c r="C79" s="100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</row>
    <row r="80" spans="2:14">
      <c r="B80" s="100"/>
      <c r="C80" s="100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</row>
    <row r="81" spans="2:14">
      <c r="B81" s="100"/>
      <c r="C81" s="100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</row>
    <row r="82" spans="2:14">
      <c r="B82" s="100"/>
      <c r="C82" s="100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</row>
    <row r="83" spans="2:14">
      <c r="B83" s="100"/>
      <c r="C83" s="100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</row>
    <row r="84" spans="2:14">
      <c r="B84" s="100"/>
      <c r="C84" s="100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</row>
    <row r="85" spans="2:14">
      <c r="B85" s="100"/>
      <c r="C85" s="100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</row>
    <row r="86" spans="2:14">
      <c r="B86" s="100"/>
      <c r="C86" s="100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</row>
    <row r="87" spans="2:14">
      <c r="B87" s="100"/>
      <c r="C87" s="100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</row>
    <row r="88" spans="2:14">
      <c r="B88" s="100"/>
      <c r="C88" s="100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2:14">
      <c r="B89" s="100"/>
      <c r="C89" s="100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</row>
    <row r="90" spans="2:14">
      <c r="B90" s="100"/>
      <c r="C90" s="100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</row>
    <row r="91" spans="2:14">
      <c r="B91" s="100"/>
      <c r="C91" s="100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</row>
    <row r="92" spans="2:14">
      <c r="B92" s="100"/>
      <c r="C92" s="100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</row>
    <row r="93" spans="2:14">
      <c r="B93" s="100"/>
      <c r="C93" s="100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</row>
    <row r="94" spans="2:14">
      <c r="B94" s="100"/>
      <c r="C94" s="100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</row>
    <row r="95" spans="2:14">
      <c r="B95" s="100"/>
      <c r="C95" s="100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</row>
    <row r="96" spans="2:14">
      <c r="B96" s="100"/>
      <c r="C96" s="100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</row>
    <row r="97" spans="2:14">
      <c r="B97" s="100"/>
      <c r="C97" s="100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</row>
    <row r="98" spans="2:14">
      <c r="B98" s="100"/>
      <c r="C98" s="100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</row>
    <row r="99" spans="2:14">
      <c r="B99" s="100"/>
      <c r="C99" s="100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</row>
    <row r="100" spans="2:14">
      <c r="B100" s="100"/>
      <c r="C100" s="100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</row>
    <row r="101" spans="2:14">
      <c r="B101" s="100"/>
      <c r="C101" s="100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</row>
    <row r="102" spans="2:14">
      <c r="B102" s="100"/>
      <c r="C102" s="100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</row>
    <row r="103" spans="2:14">
      <c r="B103" s="100"/>
      <c r="C103" s="100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</row>
    <row r="104" spans="2:14">
      <c r="B104" s="100"/>
      <c r="C104" s="100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</row>
    <row r="105" spans="2:14">
      <c r="B105" s="100"/>
      <c r="C105" s="100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</row>
    <row r="106" spans="2:14">
      <c r="B106" s="100"/>
      <c r="C106" s="100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</row>
    <row r="107" spans="2:14">
      <c r="B107" s="100"/>
      <c r="C107" s="100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</row>
    <row r="108" spans="2:14">
      <c r="B108" s="100"/>
      <c r="C108" s="100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</row>
    <row r="109" spans="2:14">
      <c r="B109" s="100"/>
      <c r="C109" s="100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</row>
    <row r="110" spans="2:14">
      <c r="B110" s="100"/>
      <c r="C110" s="100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</row>
    <row r="111" spans="2:14">
      <c r="B111" s="100"/>
      <c r="C111" s="100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</row>
    <row r="112" spans="2:14">
      <c r="B112" s="100"/>
      <c r="C112" s="100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</row>
    <row r="113" spans="2:14">
      <c r="B113" s="100"/>
      <c r="C113" s="100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</row>
    <row r="114" spans="2:14">
      <c r="B114" s="100"/>
      <c r="C114" s="100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</row>
    <row r="115" spans="2:14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</row>
    <row r="116" spans="2:14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</row>
    <row r="117" spans="2:14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</row>
    <row r="118" spans="2:14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</row>
    <row r="119" spans="2:14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</row>
    <row r="120" spans="2:14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</row>
    <row r="121" spans="2:14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</row>
    <row r="122" spans="2:14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</row>
    <row r="123" spans="2:14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</row>
    <row r="124" spans="2:14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</row>
    <row r="125" spans="2:14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</row>
    <row r="126" spans="2:14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</row>
    <row r="127" spans="2:14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</row>
    <row r="128" spans="2:14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</row>
    <row r="129" spans="2:14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</row>
    <row r="130" spans="2:14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</row>
    <row r="131" spans="2:14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</row>
    <row r="132" spans="2:14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</row>
    <row r="133" spans="2:14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</row>
    <row r="134" spans="2:14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</row>
    <row r="135" spans="2:14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</row>
    <row r="136" spans="2:14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</row>
    <row r="137" spans="2:14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</row>
    <row r="138" spans="2:14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</row>
    <row r="139" spans="2:14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</row>
    <row r="140" spans="2:14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</row>
    <row r="141" spans="2:14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</row>
    <row r="142" spans="2:14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</row>
    <row r="143" spans="2:14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</row>
    <row r="144" spans="2:14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</row>
    <row r="145" spans="2:14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</row>
    <row r="146" spans="2:14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</row>
    <row r="147" spans="2:14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</row>
    <row r="148" spans="2:14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</row>
    <row r="149" spans="2:14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</row>
    <row r="150" spans="2:14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</row>
    <row r="151" spans="2:14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</row>
    <row r="152" spans="2:14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</row>
    <row r="153" spans="2:14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</row>
    <row r="154" spans="2:14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</row>
    <row r="155" spans="2:14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</row>
    <row r="156" spans="2:14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</row>
    <row r="157" spans="2:14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</row>
    <row r="158" spans="2:14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</row>
    <row r="159" spans="2:14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</row>
    <row r="160" spans="2:14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</row>
    <row r="161" spans="2:14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</row>
    <row r="162" spans="2:14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</row>
    <row r="163" spans="2:14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</row>
    <row r="164" spans="2:14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</row>
    <row r="165" spans="2:14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</row>
    <row r="166" spans="2:14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</row>
    <row r="167" spans="2:14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</row>
    <row r="168" spans="2:14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</row>
    <row r="169" spans="2:14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</row>
    <row r="170" spans="2:14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</row>
    <row r="171" spans="2:14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</row>
    <row r="172" spans="2:14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</row>
    <row r="173" spans="2:14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</row>
    <row r="174" spans="2:14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</row>
    <row r="175" spans="2:14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</row>
    <row r="176" spans="2:14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</row>
    <row r="177" spans="2:14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</row>
    <row r="178" spans="2:14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</row>
    <row r="179" spans="2:14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</row>
    <row r="180" spans="2:14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</row>
    <row r="181" spans="2:14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</row>
    <row r="182" spans="2:14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</row>
    <row r="183" spans="2:14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</row>
    <row r="184" spans="2:14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</row>
    <row r="185" spans="2:14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</row>
    <row r="186" spans="2:14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</row>
    <row r="187" spans="2:14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</row>
    <row r="188" spans="2:14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</row>
    <row r="189" spans="2:14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</row>
    <row r="190" spans="2:14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</row>
    <row r="191" spans="2:14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</row>
    <row r="192" spans="2:14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</row>
    <row r="193" spans="2:14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</row>
    <row r="194" spans="2:14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</row>
    <row r="195" spans="2:14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</row>
    <row r="196" spans="2:14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</row>
    <row r="197" spans="2:14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</row>
    <row r="198" spans="2:14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</row>
    <row r="199" spans="2:14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</row>
    <row r="200" spans="2:14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</row>
    <row r="201" spans="2:14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</row>
    <row r="202" spans="2:14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</row>
    <row r="203" spans="2:14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</row>
    <row r="204" spans="2:14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</row>
    <row r="205" spans="2:14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</row>
    <row r="206" spans="2:14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</row>
    <row r="207" spans="2:14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</row>
    <row r="208" spans="2:14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</row>
    <row r="209" spans="2:14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</row>
    <row r="210" spans="2:14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</row>
    <row r="211" spans="2:14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</row>
    <row r="212" spans="2:14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</row>
    <row r="213" spans="2:14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</row>
    <row r="214" spans="2:14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</row>
    <row r="215" spans="2:14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</row>
    <row r="216" spans="2:14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</row>
    <row r="217" spans="2:14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</row>
    <row r="218" spans="2:14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</row>
    <row r="219" spans="2:14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</row>
    <row r="220" spans="2:14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</row>
    <row r="221" spans="2:14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</row>
    <row r="222" spans="2:14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</row>
    <row r="223" spans="2:14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</row>
    <row r="224" spans="2:14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</row>
    <row r="225" spans="2:14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</row>
    <row r="226" spans="2:14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</row>
    <row r="227" spans="2:14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</row>
    <row r="228" spans="2:14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</row>
    <row r="229" spans="2:14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</row>
    <row r="230" spans="2:14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</row>
    <row r="231" spans="2:14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</row>
    <row r="232" spans="2:14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</row>
    <row r="233" spans="2:14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</row>
    <row r="234" spans="2:14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</row>
    <row r="235" spans="2:14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</row>
    <row r="236" spans="2:14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</row>
    <row r="237" spans="2:14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</row>
    <row r="238" spans="2:14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</row>
    <row r="239" spans="2:14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</row>
    <row r="240" spans="2:14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</row>
    <row r="241" spans="2:14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</row>
    <row r="242" spans="2:14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</row>
    <row r="243" spans="2:14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</row>
    <row r="244" spans="2:14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</row>
    <row r="245" spans="2:14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</row>
    <row r="246" spans="2:14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</row>
    <row r="247" spans="2:14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</row>
    <row r="248" spans="2:14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</row>
    <row r="249" spans="2:14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</row>
    <row r="250" spans="2:14">
      <c r="B250" s="114"/>
      <c r="C250" s="100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</row>
    <row r="251" spans="2:14">
      <c r="B251" s="114"/>
      <c r="C251" s="100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</row>
    <row r="252" spans="2:14">
      <c r="B252" s="115"/>
      <c r="C252" s="100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</row>
    <row r="253" spans="2:14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</row>
    <row r="254" spans="2:14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</row>
    <row r="255" spans="2:14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</row>
    <row r="256" spans="2:14">
      <c r="B256" s="100"/>
      <c r="C256" s="100"/>
      <c r="D256" s="100"/>
      <c r="E256" s="100"/>
      <c r="F256" s="100"/>
      <c r="G256" s="100"/>
      <c r="H256" s="99"/>
      <c r="I256" s="99"/>
      <c r="J256" s="99"/>
      <c r="K256" s="99"/>
      <c r="L256" s="99"/>
      <c r="M256" s="99"/>
      <c r="N256" s="99"/>
    </row>
    <row r="257" spans="2:14">
      <c r="B257" s="100"/>
      <c r="C257" s="100"/>
      <c r="D257" s="100"/>
      <c r="E257" s="100"/>
      <c r="F257" s="100"/>
      <c r="G257" s="100"/>
      <c r="H257" s="99"/>
      <c r="I257" s="99"/>
      <c r="J257" s="99"/>
      <c r="K257" s="99"/>
      <c r="L257" s="99"/>
      <c r="M257" s="99"/>
      <c r="N257" s="99"/>
    </row>
    <row r="258" spans="2:14">
      <c r="B258" s="100"/>
      <c r="C258" s="100"/>
      <c r="D258" s="100"/>
      <c r="E258" s="100"/>
      <c r="F258" s="100"/>
      <c r="G258" s="100"/>
      <c r="H258" s="99"/>
      <c r="I258" s="99"/>
      <c r="J258" s="99"/>
      <c r="K258" s="99"/>
      <c r="L258" s="99"/>
      <c r="M258" s="99"/>
      <c r="N258" s="99"/>
    </row>
    <row r="259" spans="2:14">
      <c r="B259" s="100"/>
      <c r="C259" s="100"/>
      <c r="D259" s="100"/>
      <c r="E259" s="100"/>
      <c r="F259" s="100"/>
      <c r="G259" s="100"/>
      <c r="H259" s="99"/>
      <c r="I259" s="99"/>
      <c r="J259" s="99"/>
      <c r="K259" s="99"/>
      <c r="L259" s="99"/>
      <c r="M259" s="99"/>
      <c r="N259" s="99"/>
    </row>
    <row r="260" spans="2:14">
      <c r="B260" s="100"/>
      <c r="C260" s="100"/>
      <c r="D260" s="100"/>
      <c r="E260" s="100"/>
      <c r="F260" s="100"/>
      <c r="G260" s="100"/>
      <c r="H260" s="99"/>
      <c r="I260" s="99"/>
      <c r="J260" s="99"/>
      <c r="K260" s="99"/>
      <c r="L260" s="99"/>
      <c r="M260" s="99"/>
      <c r="N260" s="99"/>
    </row>
    <row r="261" spans="2:14">
      <c r="B261" s="100"/>
      <c r="C261" s="100"/>
      <c r="D261" s="100"/>
      <c r="E261" s="100"/>
      <c r="F261" s="100"/>
      <c r="G261" s="100"/>
      <c r="H261" s="99"/>
      <c r="I261" s="99"/>
      <c r="J261" s="99"/>
      <c r="K261" s="99"/>
      <c r="L261" s="99"/>
      <c r="M261" s="99"/>
      <c r="N261" s="99"/>
    </row>
    <row r="262" spans="2:14">
      <c r="B262" s="100"/>
      <c r="C262" s="100"/>
      <c r="D262" s="100"/>
      <c r="E262" s="100"/>
      <c r="F262" s="100"/>
      <c r="G262" s="100"/>
      <c r="H262" s="99"/>
      <c r="I262" s="99"/>
      <c r="J262" s="99"/>
      <c r="K262" s="99"/>
      <c r="L262" s="99"/>
      <c r="M262" s="99"/>
      <c r="N262" s="99"/>
    </row>
    <row r="263" spans="2:14">
      <c r="B263" s="100"/>
      <c r="C263" s="100"/>
      <c r="D263" s="100"/>
      <c r="E263" s="100"/>
      <c r="F263" s="100"/>
      <c r="G263" s="100"/>
      <c r="H263" s="99"/>
      <c r="I263" s="99"/>
      <c r="J263" s="99"/>
      <c r="K263" s="99"/>
      <c r="L263" s="99"/>
      <c r="M263" s="99"/>
      <c r="N263" s="99"/>
    </row>
    <row r="264" spans="2:14">
      <c r="B264" s="100"/>
      <c r="C264" s="100"/>
      <c r="D264" s="100"/>
      <c r="E264" s="100"/>
      <c r="F264" s="100"/>
      <c r="G264" s="100"/>
      <c r="H264" s="99"/>
      <c r="I264" s="99"/>
      <c r="J264" s="99"/>
      <c r="K264" s="99"/>
      <c r="L264" s="99"/>
      <c r="M264" s="99"/>
      <c r="N264" s="99"/>
    </row>
    <row r="265" spans="2:14">
      <c r="B265" s="100"/>
      <c r="C265" s="100"/>
      <c r="D265" s="100"/>
      <c r="E265" s="100"/>
      <c r="F265" s="100"/>
      <c r="G265" s="100"/>
      <c r="H265" s="99"/>
      <c r="I265" s="99"/>
      <c r="J265" s="99"/>
      <c r="K265" s="99"/>
      <c r="L265" s="99"/>
      <c r="M265" s="99"/>
      <c r="N265" s="99"/>
    </row>
    <row r="266" spans="2:14">
      <c r="B266" s="100"/>
      <c r="C266" s="100"/>
      <c r="D266" s="100"/>
      <c r="E266" s="100"/>
      <c r="F266" s="100"/>
      <c r="G266" s="100"/>
      <c r="H266" s="99"/>
      <c r="I266" s="99"/>
      <c r="J266" s="99"/>
      <c r="K266" s="99"/>
      <c r="L266" s="99"/>
      <c r="M266" s="99"/>
      <c r="N266" s="99"/>
    </row>
    <row r="267" spans="2:14">
      <c r="B267" s="100"/>
      <c r="C267" s="100"/>
      <c r="D267" s="100"/>
      <c r="E267" s="100"/>
      <c r="F267" s="100"/>
      <c r="G267" s="100"/>
      <c r="H267" s="99"/>
      <c r="I267" s="99"/>
      <c r="J267" s="99"/>
      <c r="K267" s="99"/>
      <c r="L267" s="99"/>
      <c r="M267" s="99"/>
      <c r="N267" s="99"/>
    </row>
    <row r="268" spans="2:14">
      <c r="B268" s="100"/>
      <c r="C268" s="100"/>
      <c r="D268" s="100"/>
      <c r="E268" s="100"/>
      <c r="F268" s="100"/>
      <c r="G268" s="100"/>
      <c r="H268" s="99"/>
      <c r="I268" s="99"/>
      <c r="J268" s="99"/>
      <c r="K268" s="99"/>
      <c r="L268" s="99"/>
      <c r="M268" s="99"/>
      <c r="N268" s="99"/>
    </row>
    <row r="269" spans="2:14">
      <c r="B269" s="100"/>
      <c r="C269" s="100"/>
      <c r="D269" s="100"/>
      <c r="E269" s="100"/>
      <c r="F269" s="100"/>
      <c r="G269" s="100"/>
      <c r="H269" s="99"/>
      <c r="I269" s="99"/>
      <c r="J269" s="99"/>
      <c r="K269" s="99"/>
      <c r="L269" s="99"/>
      <c r="M269" s="99"/>
      <c r="N269" s="99"/>
    </row>
    <row r="270" spans="2:14">
      <c r="B270" s="100"/>
      <c r="C270" s="100"/>
      <c r="D270" s="100"/>
      <c r="E270" s="100"/>
      <c r="F270" s="100"/>
      <c r="G270" s="100"/>
      <c r="H270" s="99"/>
      <c r="I270" s="99"/>
      <c r="J270" s="99"/>
      <c r="K270" s="99"/>
      <c r="L270" s="99"/>
      <c r="M270" s="99"/>
      <c r="N270" s="99"/>
    </row>
    <row r="271" spans="2:14">
      <c r="B271" s="100"/>
      <c r="C271" s="100"/>
      <c r="D271" s="100"/>
      <c r="E271" s="100"/>
      <c r="F271" s="100"/>
      <c r="G271" s="100"/>
      <c r="H271" s="99"/>
      <c r="I271" s="99"/>
      <c r="J271" s="99"/>
      <c r="K271" s="99"/>
      <c r="L271" s="99"/>
      <c r="M271" s="99"/>
      <c r="N271" s="99"/>
    </row>
    <row r="272" spans="2:14">
      <c r="B272" s="100"/>
      <c r="C272" s="100"/>
      <c r="D272" s="100"/>
      <c r="E272" s="100"/>
      <c r="F272" s="100"/>
      <c r="G272" s="100"/>
      <c r="H272" s="99"/>
      <c r="I272" s="99"/>
      <c r="J272" s="99"/>
      <c r="K272" s="99"/>
      <c r="L272" s="99"/>
      <c r="M272" s="99"/>
      <c r="N272" s="99"/>
    </row>
    <row r="273" spans="2:14">
      <c r="B273" s="100"/>
      <c r="C273" s="100"/>
      <c r="D273" s="100"/>
      <c r="E273" s="100"/>
      <c r="F273" s="100"/>
      <c r="G273" s="100"/>
      <c r="H273" s="99"/>
      <c r="I273" s="99"/>
      <c r="J273" s="99"/>
      <c r="K273" s="99"/>
      <c r="L273" s="99"/>
      <c r="M273" s="99"/>
      <c r="N273" s="99"/>
    </row>
    <row r="274" spans="2:14">
      <c r="B274" s="100"/>
      <c r="C274" s="100"/>
      <c r="D274" s="100"/>
      <c r="E274" s="100"/>
      <c r="F274" s="100"/>
      <c r="G274" s="100"/>
      <c r="H274" s="99"/>
      <c r="I274" s="99"/>
      <c r="J274" s="99"/>
      <c r="K274" s="99"/>
      <c r="L274" s="99"/>
      <c r="M274" s="99"/>
      <c r="N274" s="99"/>
    </row>
    <row r="275" spans="2:14">
      <c r="B275" s="100"/>
      <c r="C275" s="100"/>
      <c r="D275" s="100"/>
      <c r="E275" s="100"/>
      <c r="F275" s="100"/>
      <c r="G275" s="100"/>
      <c r="H275" s="99"/>
      <c r="I275" s="99"/>
      <c r="J275" s="99"/>
      <c r="K275" s="99"/>
      <c r="L275" s="99"/>
      <c r="M275" s="99"/>
      <c r="N275" s="99"/>
    </row>
    <row r="276" spans="2:14">
      <c r="B276" s="100"/>
      <c r="C276" s="100"/>
      <c r="D276" s="100"/>
      <c r="E276" s="100"/>
      <c r="F276" s="100"/>
      <c r="G276" s="100"/>
      <c r="H276" s="99"/>
      <c r="I276" s="99"/>
      <c r="J276" s="99"/>
      <c r="K276" s="99"/>
      <c r="L276" s="99"/>
      <c r="M276" s="99"/>
      <c r="N276" s="99"/>
    </row>
    <row r="277" spans="2:14">
      <c r="B277" s="100"/>
      <c r="C277" s="100"/>
      <c r="D277" s="100"/>
      <c r="E277" s="100"/>
      <c r="F277" s="100"/>
      <c r="G277" s="100"/>
      <c r="H277" s="99"/>
      <c r="I277" s="99"/>
      <c r="J277" s="99"/>
      <c r="K277" s="99"/>
      <c r="L277" s="99"/>
      <c r="M277" s="99"/>
      <c r="N277" s="99"/>
    </row>
    <row r="278" spans="2:14">
      <c r="B278" s="100"/>
      <c r="C278" s="100"/>
      <c r="D278" s="100"/>
      <c r="E278" s="100"/>
      <c r="F278" s="100"/>
      <c r="G278" s="100"/>
      <c r="H278" s="99"/>
      <c r="I278" s="99"/>
      <c r="J278" s="99"/>
      <c r="K278" s="99"/>
      <c r="L278" s="99"/>
      <c r="M278" s="99"/>
      <c r="N278" s="99"/>
    </row>
    <row r="279" spans="2:14">
      <c r="B279" s="100"/>
      <c r="C279" s="100"/>
      <c r="D279" s="100"/>
      <c r="E279" s="100"/>
      <c r="F279" s="100"/>
      <c r="G279" s="100"/>
      <c r="H279" s="99"/>
      <c r="I279" s="99"/>
      <c r="J279" s="99"/>
      <c r="K279" s="99"/>
      <c r="L279" s="99"/>
      <c r="M279" s="99"/>
      <c r="N279" s="99"/>
    </row>
    <row r="280" spans="2:14">
      <c r="B280" s="100"/>
      <c r="C280" s="100"/>
      <c r="D280" s="100"/>
      <c r="E280" s="100"/>
      <c r="F280" s="100"/>
      <c r="G280" s="100"/>
      <c r="H280" s="99"/>
      <c r="I280" s="99"/>
      <c r="J280" s="99"/>
      <c r="K280" s="99"/>
      <c r="L280" s="99"/>
      <c r="M280" s="99"/>
      <c r="N280" s="99"/>
    </row>
    <row r="281" spans="2:14">
      <c r="B281" s="100"/>
      <c r="C281" s="100"/>
      <c r="D281" s="100"/>
      <c r="E281" s="100"/>
      <c r="F281" s="100"/>
      <c r="G281" s="100"/>
      <c r="H281" s="99"/>
      <c r="I281" s="99"/>
      <c r="J281" s="99"/>
      <c r="K281" s="99"/>
      <c r="L281" s="99"/>
      <c r="M281" s="99"/>
      <c r="N281" s="99"/>
    </row>
    <row r="282" spans="2:14">
      <c r="B282" s="100"/>
      <c r="C282" s="100"/>
      <c r="D282" s="100"/>
      <c r="E282" s="100"/>
      <c r="F282" s="100"/>
      <c r="G282" s="100"/>
      <c r="H282" s="99"/>
      <c r="I282" s="99"/>
      <c r="J282" s="99"/>
      <c r="K282" s="99"/>
      <c r="L282" s="99"/>
      <c r="M282" s="99"/>
      <c r="N282" s="99"/>
    </row>
    <row r="283" spans="2:14">
      <c r="B283" s="100"/>
      <c r="C283" s="100"/>
      <c r="D283" s="100"/>
      <c r="E283" s="100"/>
      <c r="F283" s="100"/>
      <c r="G283" s="100"/>
      <c r="H283" s="99"/>
      <c r="I283" s="99"/>
      <c r="J283" s="99"/>
      <c r="K283" s="99"/>
      <c r="L283" s="99"/>
      <c r="M283" s="99"/>
      <c r="N283" s="99"/>
    </row>
    <row r="284" spans="2:14">
      <c r="B284" s="100"/>
      <c r="C284" s="100"/>
      <c r="D284" s="100"/>
      <c r="E284" s="100"/>
      <c r="F284" s="100"/>
      <c r="G284" s="100"/>
      <c r="H284" s="99"/>
      <c r="I284" s="99"/>
      <c r="J284" s="99"/>
      <c r="K284" s="99"/>
      <c r="L284" s="99"/>
      <c r="M284" s="99"/>
      <c r="N284" s="99"/>
    </row>
    <row r="285" spans="2:14">
      <c r="B285" s="100"/>
      <c r="C285" s="100"/>
      <c r="D285" s="100"/>
      <c r="E285" s="100"/>
      <c r="F285" s="100"/>
      <c r="G285" s="100"/>
      <c r="H285" s="99"/>
      <c r="I285" s="99"/>
      <c r="J285" s="99"/>
      <c r="K285" s="99"/>
      <c r="L285" s="99"/>
      <c r="M285" s="99"/>
      <c r="N285" s="99"/>
    </row>
    <row r="286" spans="2:14">
      <c r="B286" s="100"/>
      <c r="C286" s="100"/>
      <c r="D286" s="100"/>
      <c r="E286" s="100"/>
      <c r="F286" s="100"/>
      <c r="G286" s="100"/>
      <c r="H286" s="99"/>
      <c r="I286" s="99"/>
      <c r="J286" s="99"/>
      <c r="K286" s="99"/>
      <c r="L286" s="99"/>
      <c r="M286" s="99"/>
      <c r="N286" s="99"/>
    </row>
    <row r="287" spans="2:14">
      <c r="B287" s="100"/>
      <c r="C287" s="100"/>
      <c r="D287" s="100"/>
      <c r="E287" s="100"/>
      <c r="F287" s="100"/>
      <c r="G287" s="100"/>
      <c r="H287" s="99"/>
      <c r="I287" s="99"/>
      <c r="J287" s="99"/>
      <c r="K287" s="99"/>
      <c r="L287" s="99"/>
      <c r="M287" s="99"/>
      <c r="N287" s="99"/>
    </row>
    <row r="288" spans="2:14">
      <c r="B288" s="100"/>
      <c r="C288" s="100"/>
      <c r="D288" s="100"/>
      <c r="E288" s="100"/>
      <c r="F288" s="100"/>
      <c r="G288" s="100"/>
      <c r="H288" s="99"/>
      <c r="I288" s="99"/>
      <c r="J288" s="99"/>
      <c r="K288" s="99"/>
      <c r="L288" s="99"/>
      <c r="M288" s="99"/>
      <c r="N288" s="99"/>
    </row>
    <row r="289" spans="2:14">
      <c r="B289" s="100"/>
      <c r="C289" s="100"/>
      <c r="D289" s="100"/>
      <c r="E289" s="100"/>
      <c r="F289" s="100"/>
      <c r="G289" s="100"/>
      <c r="H289" s="99"/>
      <c r="I289" s="99"/>
      <c r="J289" s="99"/>
      <c r="K289" s="99"/>
      <c r="L289" s="99"/>
      <c r="M289" s="99"/>
      <c r="N289" s="99"/>
    </row>
    <row r="290" spans="2:14">
      <c r="B290" s="100"/>
      <c r="C290" s="100"/>
      <c r="D290" s="100"/>
      <c r="E290" s="100"/>
      <c r="F290" s="100"/>
      <c r="G290" s="100"/>
      <c r="H290" s="99"/>
      <c r="I290" s="99"/>
      <c r="J290" s="99"/>
      <c r="K290" s="99"/>
      <c r="L290" s="99"/>
      <c r="M290" s="99"/>
      <c r="N290" s="99"/>
    </row>
    <row r="291" spans="2:14">
      <c r="B291" s="100"/>
      <c r="C291" s="100"/>
      <c r="D291" s="100"/>
      <c r="E291" s="100"/>
      <c r="F291" s="100"/>
      <c r="G291" s="100"/>
      <c r="H291" s="99"/>
      <c r="I291" s="99"/>
      <c r="J291" s="99"/>
      <c r="K291" s="99"/>
      <c r="L291" s="99"/>
      <c r="M291" s="99"/>
      <c r="N291" s="99"/>
    </row>
    <row r="292" spans="2:14">
      <c r="B292" s="100"/>
      <c r="C292" s="100"/>
      <c r="D292" s="100"/>
      <c r="E292" s="100"/>
      <c r="F292" s="100"/>
      <c r="G292" s="100"/>
      <c r="H292" s="99"/>
      <c r="I292" s="99"/>
      <c r="J292" s="99"/>
      <c r="K292" s="99"/>
      <c r="L292" s="99"/>
      <c r="M292" s="99"/>
      <c r="N292" s="99"/>
    </row>
    <row r="293" spans="2:14">
      <c r="B293" s="100"/>
      <c r="C293" s="100"/>
      <c r="D293" s="100"/>
      <c r="E293" s="100"/>
      <c r="F293" s="100"/>
      <c r="G293" s="100"/>
      <c r="H293" s="99"/>
      <c r="I293" s="99"/>
      <c r="J293" s="99"/>
      <c r="K293" s="99"/>
      <c r="L293" s="99"/>
      <c r="M293" s="99"/>
      <c r="N293" s="99"/>
    </row>
    <row r="294" spans="2:14">
      <c r="B294" s="100"/>
      <c r="C294" s="100"/>
      <c r="D294" s="100"/>
      <c r="E294" s="100"/>
      <c r="F294" s="100"/>
      <c r="G294" s="100"/>
      <c r="H294" s="99"/>
      <c r="I294" s="99"/>
      <c r="J294" s="99"/>
      <c r="K294" s="99"/>
      <c r="L294" s="99"/>
      <c r="M294" s="99"/>
      <c r="N294" s="99"/>
    </row>
    <row r="295" spans="2:14">
      <c r="B295" s="100"/>
      <c r="C295" s="100"/>
      <c r="D295" s="100"/>
      <c r="E295" s="100"/>
      <c r="F295" s="100"/>
      <c r="G295" s="100"/>
      <c r="H295" s="99"/>
      <c r="I295" s="99"/>
      <c r="J295" s="99"/>
      <c r="K295" s="99"/>
      <c r="L295" s="99"/>
      <c r="M295" s="99"/>
      <c r="N295" s="99"/>
    </row>
    <row r="296" spans="2:14">
      <c r="B296" s="100"/>
      <c r="C296" s="100"/>
      <c r="D296" s="100"/>
      <c r="E296" s="100"/>
      <c r="F296" s="100"/>
      <c r="G296" s="100"/>
      <c r="H296" s="99"/>
      <c r="I296" s="99"/>
      <c r="J296" s="99"/>
      <c r="K296" s="99"/>
      <c r="L296" s="99"/>
      <c r="M296" s="99"/>
      <c r="N296" s="99"/>
    </row>
    <row r="297" spans="2:14">
      <c r="B297" s="100"/>
      <c r="C297" s="100"/>
      <c r="D297" s="100"/>
      <c r="E297" s="100"/>
      <c r="F297" s="100"/>
      <c r="G297" s="100"/>
      <c r="H297" s="99"/>
      <c r="I297" s="99"/>
      <c r="J297" s="99"/>
      <c r="K297" s="99"/>
      <c r="L297" s="99"/>
      <c r="M297" s="99"/>
      <c r="N297" s="99"/>
    </row>
    <row r="298" spans="2:14">
      <c r="B298" s="100"/>
      <c r="C298" s="100"/>
      <c r="D298" s="100"/>
      <c r="E298" s="100"/>
      <c r="F298" s="100"/>
      <c r="G298" s="100"/>
      <c r="H298" s="99"/>
      <c r="I298" s="99"/>
      <c r="J298" s="99"/>
      <c r="K298" s="99"/>
      <c r="L298" s="99"/>
      <c r="M298" s="99"/>
      <c r="N298" s="99"/>
    </row>
    <row r="299" spans="2:14">
      <c r="B299" s="100"/>
      <c r="C299" s="100"/>
      <c r="D299" s="100"/>
      <c r="E299" s="100"/>
      <c r="F299" s="100"/>
      <c r="G299" s="100"/>
      <c r="H299" s="99"/>
      <c r="I299" s="99"/>
      <c r="J299" s="99"/>
      <c r="K299" s="99"/>
      <c r="L299" s="99"/>
      <c r="M299" s="99"/>
      <c r="N299" s="99"/>
    </row>
    <row r="300" spans="2:14">
      <c r="B300" s="100"/>
      <c r="C300" s="100"/>
      <c r="D300" s="100"/>
      <c r="E300" s="100"/>
      <c r="F300" s="100"/>
      <c r="G300" s="100"/>
      <c r="H300" s="99"/>
      <c r="I300" s="99"/>
      <c r="J300" s="99"/>
      <c r="K300" s="99"/>
      <c r="L300" s="99"/>
      <c r="M300" s="99"/>
      <c r="N300" s="99"/>
    </row>
    <row r="301" spans="2:14">
      <c r="B301" s="100"/>
      <c r="C301" s="100"/>
      <c r="D301" s="100"/>
      <c r="E301" s="100"/>
      <c r="F301" s="100"/>
      <c r="G301" s="100"/>
      <c r="H301" s="99"/>
      <c r="I301" s="99"/>
      <c r="J301" s="99"/>
      <c r="K301" s="99"/>
      <c r="L301" s="99"/>
      <c r="M301" s="99"/>
      <c r="N301" s="99"/>
    </row>
    <row r="302" spans="2:14">
      <c r="B302" s="100"/>
      <c r="C302" s="100"/>
      <c r="D302" s="100"/>
      <c r="E302" s="100"/>
      <c r="F302" s="100"/>
      <c r="G302" s="100"/>
      <c r="H302" s="99"/>
      <c r="I302" s="99"/>
      <c r="J302" s="99"/>
      <c r="K302" s="99"/>
      <c r="L302" s="99"/>
      <c r="M302" s="99"/>
      <c r="N302" s="99"/>
    </row>
    <row r="303" spans="2:14">
      <c r="B303" s="100"/>
      <c r="C303" s="100"/>
      <c r="D303" s="100"/>
      <c r="E303" s="100"/>
      <c r="F303" s="100"/>
      <c r="G303" s="100"/>
      <c r="H303" s="99"/>
      <c r="I303" s="99"/>
      <c r="J303" s="99"/>
      <c r="K303" s="99"/>
      <c r="L303" s="99"/>
      <c r="M303" s="99"/>
      <c r="N303" s="99"/>
    </row>
    <row r="304" spans="2:14">
      <c r="B304" s="100"/>
      <c r="C304" s="100"/>
      <c r="D304" s="100"/>
      <c r="E304" s="100"/>
      <c r="F304" s="100"/>
      <c r="G304" s="100"/>
      <c r="H304" s="99"/>
      <c r="I304" s="99"/>
      <c r="J304" s="99"/>
      <c r="K304" s="99"/>
      <c r="L304" s="99"/>
      <c r="M304" s="99"/>
      <c r="N304" s="99"/>
    </row>
    <row r="305" spans="2:14">
      <c r="B305" s="100"/>
      <c r="C305" s="100"/>
      <c r="D305" s="100"/>
      <c r="E305" s="100"/>
      <c r="F305" s="100"/>
      <c r="G305" s="100"/>
      <c r="H305" s="99"/>
      <c r="I305" s="99"/>
      <c r="J305" s="99"/>
      <c r="K305" s="99"/>
      <c r="L305" s="99"/>
      <c r="M305" s="99"/>
      <c r="N305" s="99"/>
    </row>
    <row r="306" spans="2:14">
      <c r="B306" s="100"/>
      <c r="C306" s="100"/>
      <c r="D306" s="100"/>
      <c r="E306" s="100"/>
      <c r="F306" s="100"/>
      <c r="G306" s="100"/>
      <c r="H306" s="99"/>
      <c r="I306" s="99"/>
      <c r="J306" s="99"/>
      <c r="K306" s="99"/>
      <c r="L306" s="99"/>
      <c r="M306" s="99"/>
      <c r="N306" s="99"/>
    </row>
    <row r="307" spans="2:14">
      <c r="B307" s="100"/>
      <c r="C307" s="100"/>
      <c r="D307" s="100"/>
      <c r="E307" s="100"/>
      <c r="F307" s="100"/>
      <c r="G307" s="100"/>
      <c r="H307" s="99"/>
      <c r="I307" s="99"/>
      <c r="J307" s="99"/>
      <c r="K307" s="99"/>
      <c r="L307" s="99"/>
      <c r="M307" s="99"/>
      <c r="N307" s="99"/>
    </row>
    <row r="308" spans="2:14">
      <c r="B308" s="100"/>
      <c r="C308" s="100"/>
      <c r="D308" s="100"/>
      <c r="E308" s="100"/>
      <c r="F308" s="100"/>
      <c r="G308" s="100"/>
      <c r="H308" s="99"/>
      <c r="I308" s="99"/>
      <c r="J308" s="99"/>
      <c r="K308" s="99"/>
      <c r="L308" s="99"/>
      <c r="M308" s="99"/>
      <c r="N308" s="99"/>
    </row>
    <row r="309" spans="2:14">
      <c r="B309" s="100"/>
      <c r="C309" s="100"/>
      <c r="D309" s="100"/>
      <c r="E309" s="100"/>
      <c r="F309" s="100"/>
      <c r="G309" s="100"/>
      <c r="H309" s="99"/>
      <c r="I309" s="99"/>
      <c r="J309" s="99"/>
      <c r="K309" s="99"/>
      <c r="L309" s="99"/>
      <c r="M309" s="99"/>
      <c r="N309" s="99"/>
    </row>
    <row r="310" spans="2:14">
      <c r="B310" s="100"/>
      <c r="C310" s="100"/>
      <c r="D310" s="100"/>
      <c r="E310" s="100"/>
      <c r="F310" s="100"/>
      <c r="G310" s="100"/>
      <c r="H310" s="99"/>
      <c r="I310" s="99"/>
      <c r="J310" s="99"/>
      <c r="K310" s="99"/>
      <c r="L310" s="99"/>
      <c r="M310" s="99"/>
      <c r="N310" s="99"/>
    </row>
    <row r="311" spans="2:14">
      <c r="B311" s="100"/>
      <c r="C311" s="100"/>
      <c r="D311" s="100"/>
      <c r="E311" s="100"/>
      <c r="F311" s="100"/>
      <c r="G311" s="100"/>
      <c r="H311" s="99"/>
      <c r="I311" s="99"/>
      <c r="J311" s="99"/>
      <c r="K311" s="99"/>
      <c r="L311" s="99"/>
      <c r="M311" s="99"/>
      <c r="N311" s="99"/>
    </row>
    <row r="312" spans="2:14">
      <c r="B312" s="100"/>
      <c r="C312" s="100"/>
      <c r="D312" s="100"/>
      <c r="E312" s="100"/>
      <c r="F312" s="100"/>
      <c r="G312" s="100"/>
      <c r="H312" s="99"/>
      <c r="I312" s="99"/>
      <c r="J312" s="99"/>
      <c r="K312" s="99"/>
      <c r="L312" s="99"/>
      <c r="M312" s="99"/>
      <c r="N312" s="99"/>
    </row>
    <row r="313" spans="2:14">
      <c r="B313" s="100"/>
      <c r="C313" s="100"/>
      <c r="D313" s="100"/>
      <c r="E313" s="100"/>
      <c r="F313" s="100"/>
      <c r="G313" s="100"/>
      <c r="H313" s="99"/>
      <c r="I313" s="99"/>
      <c r="J313" s="99"/>
      <c r="K313" s="99"/>
      <c r="L313" s="99"/>
      <c r="M313" s="99"/>
      <c r="N313" s="99"/>
    </row>
    <row r="314" spans="2:14">
      <c r="B314" s="100"/>
      <c r="C314" s="100"/>
      <c r="D314" s="100"/>
      <c r="E314" s="100"/>
      <c r="F314" s="100"/>
      <c r="G314" s="100"/>
      <c r="H314" s="99"/>
      <c r="I314" s="99"/>
      <c r="J314" s="99"/>
      <c r="K314" s="99"/>
      <c r="L314" s="99"/>
      <c r="M314" s="99"/>
      <c r="N314" s="99"/>
    </row>
    <row r="315" spans="2:14">
      <c r="B315" s="100"/>
      <c r="C315" s="100"/>
      <c r="D315" s="100"/>
      <c r="E315" s="100"/>
      <c r="F315" s="100"/>
      <c r="G315" s="100"/>
      <c r="H315" s="99"/>
      <c r="I315" s="99"/>
      <c r="J315" s="99"/>
      <c r="K315" s="99"/>
      <c r="L315" s="99"/>
      <c r="M315" s="99"/>
      <c r="N315" s="99"/>
    </row>
    <row r="316" spans="2:14">
      <c r="B316" s="100"/>
      <c r="C316" s="100"/>
      <c r="D316" s="100"/>
      <c r="E316" s="100"/>
      <c r="F316" s="100"/>
      <c r="G316" s="100"/>
      <c r="H316" s="99"/>
      <c r="I316" s="99"/>
      <c r="J316" s="99"/>
      <c r="K316" s="99"/>
      <c r="L316" s="99"/>
      <c r="M316" s="99"/>
      <c r="N316" s="99"/>
    </row>
    <row r="317" spans="2:14">
      <c r="B317" s="100"/>
      <c r="C317" s="100"/>
      <c r="D317" s="100"/>
      <c r="E317" s="100"/>
      <c r="F317" s="100"/>
      <c r="G317" s="100"/>
      <c r="H317" s="99"/>
      <c r="I317" s="99"/>
      <c r="J317" s="99"/>
      <c r="K317" s="99"/>
      <c r="L317" s="99"/>
      <c r="M317" s="99"/>
      <c r="N317" s="99"/>
    </row>
    <row r="318" spans="2:14">
      <c r="B318" s="100"/>
      <c r="C318" s="100"/>
      <c r="D318" s="100"/>
      <c r="E318" s="100"/>
      <c r="F318" s="100"/>
      <c r="G318" s="100"/>
      <c r="H318" s="99"/>
      <c r="I318" s="99"/>
      <c r="J318" s="99"/>
      <c r="K318" s="99"/>
      <c r="L318" s="99"/>
      <c r="M318" s="99"/>
      <c r="N318" s="99"/>
    </row>
    <row r="319" spans="2:14">
      <c r="B319" s="100"/>
      <c r="C319" s="100"/>
      <c r="D319" s="100"/>
      <c r="E319" s="100"/>
      <c r="F319" s="100"/>
      <c r="G319" s="100"/>
      <c r="H319" s="99"/>
      <c r="I319" s="99"/>
      <c r="J319" s="99"/>
      <c r="K319" s="99"/>
      <c r="L319" s="99"/>
      <c r="M319" s="99"/>
      <c r="N319" s="99"/>
    </row>
    <row r="320" spans="2:14">
      <c r="B320" s="100"/>
      <c r="C320" s="100"/>
      <c r="D320" s="100"/>
      <c r="E320" s="100"/>
      <c r="F320" s="100"/>
      <c r="G320" s="100"/>
      <c r="H320" s="99"/>
      <c r="I320" s="99"/>
      <c r="J320" s="99"/>
      <c r="K320" s="99"/>
      <c r="L320" s="99"/>
      <c r="M320" s="99"/>
      <c r="N320" s="99"/>
    </row>
    <row r="321" spans="2:14">
      <c r="B321" s="100"/>
      <c r="C321" s="100"/>
      <c r="D321" s="100"/>
      <c r="E321" s="100"/>
      <c r="F321" s="100"/>
      <c r="G321" s="100"/>
      <c r="H321" s="99"/>
      <c r="I321" s="99"/>
      <c r="J321" s="99"/>
      <c r="K321" s="99"/>
      <c r="L321" s="99"/>
      <c r="M321" s="99"/>
      <c r="N321" s="99"/>
    </row>
    <row r="322" spans="2:14">
      <c r="B322" s="100"/>
      <c r="C322" s="100"/>
      <c r="D322" s="100"/>
      <c r="E322" s="100"/>
      <c r="F322" s="100"/>
      <c r="G322" s="100"/>
      <c r="H322" s="99"/>
      <c r="I322" s="99"/>
      <c r="J322" s="99"/>
      <c r="K322" s="99"/>
      <c r="L322" s="99"/>
      <c r="M322" s="99"/>
      <c r="N322" s="99"/>
    </row>
    <row r="323" spans="2:14">
      <c r="B323" s="100"/>
      <c r="C323" s="100"/>
      <c r="D323" s="100"/>
      <c r="E323" s="100"/>
      <c r="F323" s="100"/>
      <c r="G323" s="100"/>
      <c r="H323" s="99"/>
      <c r="I323" s="99"/>
      <c r="J323" s="99"/>
      <c r="K323" s="99"/>
      <c r="L323" s="99"/>
      <c r="M323" s="99"/>
      <c r="N323" s="99"/>
    </row>
    <row r="324" spans="2:14">
      <c r="B324" s="100"/>
      <c r="C324" s="100"/>
      <c r="D324" s="100"/>
      <c r="E324" s="100"/>
      <c r="F324" s="100"/>
      <c r="G324" s="100"/>
      <c r="H324" s="99"/>
      <c r="I324" s="99"/>
      <c r="J324" s="99"/>
      <c r="K324" s="99"/>
      <c r="L324" s="99"/>
      <c r="M324" s="99"/>
      <c r="N324" s="99"/>
    </row>
    <row r="325" spans="2:14">
      <c r="B325" s="100"/>
      <c r="C325" s="100"/>
      <c r="D325" s="100"/>
      <c r="E325" s="100"/>
      <c r="F325" s="100"/>
      <c r="G325" s="100"/>
      <c r="H325" s="99"/>
      <c r="I325" s="99"/>
      <c r="J325" s="99"/>
      <c r="K325" s="99"/>
      <c r="L325" s="99"/>
      <c r="M325" s="99"/>
      <c r="N325" s="99"/>
    </row>
    <row r="326" spans="2:14">
      <c r="B326" s="100"/>
      <c r="C326" s="100"/>
      <c r="D326" s="100"/>
      <c r="E326" s="100"/>
      <c r="F326" s="100"/>
      <c r="G326" s="100"/>
      <c r="H326" s="99"/>
      <c r="I326" s="99"/>
      <c r="J326" s="99"/>
      <c r="K326" s="99"/>
      <c r="L326" s="99"/>
      <c r="M326" s="99"/>
      <c r="N326" s="99"/>
    </row>
    <row r="327" spans="2:14">
      <c r="B327" s="100"/>
      <c r="C327" s="100"/>
      <c r="D327" s="100"/>
      <c r="E327" s="100"/>
      <c r="F327" s="100"/>
      <c r="G327" s="100"/>
      <c r="H327" s="99"/>
      <c r="I327" s="99"/>
      <c r="J327" s="99"/>
      <c r="K327" s="99"/>
      <c r="L327" s="99"/>
      <c r="M327" s="99"/>
      <c r="N327" s="99"/>
    </row>
    <row r="328" spans="2:14">
      <c r="B328" s="100"/>
      <c r="C328" s="100"/>
      <c r="D328" s="100"/>
      <c r="E328" s="100"/>
      <c r="F328" s="100"/>
      <c r="G328" s="100"/>
      <c r="H328" s="99"/>
      <c r="I328" s="99"/>
      <c r="J328" s="99"/>
      <c r="K328" s="99"/>
      <c r="L328" s="99"/>
      <c r="M328" s="99"/>
      <c r="N328" s="99"/>
    </row>
    <row r="329" spans="2:14">
      <c r="B329" s="100"/>
      <c r="C329" s="100"/>
      <c r="D329" s="100"/>
      <c r="E329" s="100"/>
      <c r="F329" s="100"/>
      <c r="G329" s="100"/>
      <c r="H329" s="99"/>
      <c r="I329" s="99"/>
      <c r="J329" s="99"/>
      <c r="K329" s="99"/>
      <c r="L329" s="99"/>
      <c r="M329" s="99"/>
      <c r="N329" s="99"/>
    </row>
    <row r="330" spans="2:14">
      <c r="B330" s="100"/>
      <c r="C330" s="100"/>
      <c r="D330" s="100"/>
      <c r="E330" s="100"/>
      <c r="F330" s="100"/>
      <c r="G330" s="100"/>
      <c r="H330" s="99"/>
      <c r="I330" s="99"/>
      <c r="J330" s="99"/>
      <c r="K330" s="99"/>
      <c r="L330" s="99"/>
      <c r="M330" s="99"/>
      <c r="N330" s="99"/>
    </row>
    <row r="331" spans="2:14">
      <c r="B331" s="100"/>
      <c r="C331" s="100"/>
      <c r="D331" s="100"/>
      <c r="E331" s="100"/>
      <c r="F331" s="100"/>
      <c r="G331" s="100"/>
      <c r="H331" s="99"/>
      <c r="I331" s="99"/>
      <c r="J331" s="99"/>
      <c r="K331" s="99"/>
      <c r="L331" s="99"/>
      <c r="M331" s="99"/>
      <c r="N331" s="99"/>
    </row>
    <row r="332" spans="2:14">
      <c r="B332" s="100"/>
      <c r="C332" s="100"/>
      <c r="D332" s="100"/>
      <c r="E332" s="100"/>
      <c r="F332" s="100"/>
      <c r="G332" s="100"/>
      <c r="H332" s="99"/>
      <c r="I332" s="99"/>
      <c r="J332" s="99"/>
      <c r="K332" s="99"/>
      <c r="L332" s="99"/>
      <c r="M332" s="99"/>
      <c r="N332" s="99"/>
    </row>
    <row r="333" spans="2:14">
      <c r="B333" s="100"/>
      <c r="C333" s="100"/>
      <c r="D333" s="100"/>
      <c r="E333" s="100"/>
      <c r="F333" s="100"/>
      <c r="G333" s="100"/>
      <c r="H333" s="99"/>
      <c r="I333" s="99"/>
      <c r="J333" s="99"/>
      <c r="K333" s="99"/>
      <c r="L333" s="99"/>
      <c r="M333" s="99"/>
      <c r="N333" s="99"/>
    </row>
    <row r="334" spans="2:14">
      <c r="B334" s="100"/>
      <c r="C334" s="100"/>
      <c r="D334" s="100"/>
      <c r="E334" s="100"/>
      <c r="F334" s="100"/>
      <c r="G334" s="100"/>
      <c r="H334" s="99"/>
      <c r="I334" s="99"/>
      <c r="J334" s="99"/>
      <c r="K334" s="99"/>
      <c r="L334" s="99"/>
      <c r="M334" s="99"/>
      <c r="N334" s="99"/>
    </row>
    <row r="335" spans="2:14">
      <c r="B335" s="100"/>
      <c r="C335" s="100"/>
      <c r="D335" s="100"/>
      <c r="E335" s="100"/>
      <c r="F335" s="100"/>
      <c r="G335" s="100"/>
      <c r="H335" s="99"/>
      <c r="I335" s="99"/>
      <c r="J335" s="99"/>
      <c r="K335" s="99"/>
      <c r="L335" s="99"/>
      <c r="M335" s="99"/>
      <c r="N335" s="99"/>
    </row>
    <row r="336" spans="2:14">
      <c r="B336" s="100"/>
      <c r="C336" s="100"/>
      <c r="D336" s="100"/>
      <c r="E336" s="100"/>
      <c r="F336" s="100"/>
      <c r="G336" s="100"/>
      <c r="H336" s="99"/>
      <c r="I336" s="99"/>
      <c r="J336" s="99"/>
      <c r="K336" s="99"/>
      <c r="L336" s="99"/>
      <c r="M336" s="99"/>
      <c r="N336" s="99"/>
    </row>
    <row r="337" spans="2:14">
      <c r="B337" s="100"/>
      <c r="C337" s="100"/>
      <c r="D337" s="100"/>
      <c r="E337" s="100"/>
      <c r="F337" s="100"/>
      <c r="G337" s="100"/>
      <c r="H337" s="99"/>
      <c r="I337" s="99"/>
      <c r="J337" s="99"/>
      <c r="K337" s="99"/>
      <c r="L337" s="99"/>
      <c r="M337" s="99"/>
      <c r="N337" s="99"/>
    </row>
    <row r="338" spans="2:14">
      <c r="B338" s="100"/>
      <c r="C338" s="100"/>
      <c r="D338" s="100"/>
      <c r="E338" s="100"/>
      <c r="F338" s="100"/>
      <c r="G338" s="100"/>
      <c r="H338" s="99"/>
      <c r="I338" s="99"/>
      <c r="J338" s="99"/>
      <c r="K338" s="99"/>
      <c r="L338" s="99"/>
      <c r="M338" s="99"/>
      <c r="N338" s="99"/>
    </row>
    <row r="339" spans="2:14">
      <c r="B339" s="100"/>
      <c r="C339" s="100"/>
      <c r="D339" s="100"/>
      <c r="E339" s="100"/>
      <c r="F339" s="100"/>
      <c r="G339" s="100"/>
      <c r="H339" s="99"/>
      <c r="I339" s="99"/>
      <c r="J339" s="99"/>
      <c r="K339" s="99"/>
      <c r="L339" s="99"/>
      <c r="M339" s="99"/>
      <c r="N339" s="99"/>
    </row>
    <row r="340" spans="2:14">
      <c r="B340" s="100"/>
      <c r="C340" s="100"/>
      <c r="D340" s="100"/>
      <c r="E340" s="100"/>
      <c r="F340" s="100"/>
      <c r="G340" s="100"/>
      <c r="H340" s="99"/>
      <c r="I340" s="99"/>
      <c r="J340" s="99"/>
      <c r="K340" s="99"/>
      <c r="L340" s="99"/>
      <c r="M340" s="99"/>
      <c r="N340" s="99"/>
    </row>
    <row r="341" spans="2:14">
      <c r="B341" s="100"/>
      <c r="C341" s="100"/>
      <c r="D341" s="100"/>
      <c r="E341" s="100"/>
      <c r="F341" s="100"/>
      <c r="G341" s="100"/>
      <c r="H341" s="99"/>
      <c r="I341" s="99"/>
      <c r="J341" s="99"/>
      <c r="K341" s="99"/>
      <c r="L341" s="99"/>
      <c r="M341" s="99"/>
      <c r="N341" s="99"/>
    </row>
    <row r="342" spans="2:14">
      <c r="B342" s="100"/>
      <c r="C342" s="100"/>
      <c r="D342" s="100"/>
      <c r="E342" s="100"/>
      <c r="F342" s="100"/>
      <c r="G342" s="100"/>
      <c r="H342" s="99"/>
      <c r="I342" s="99"/>
      <c r="J342" s="99"/>
      <c r="K342" s="99"/>
      <c r="L342" s="99"/>
      <c r="M342" s="99"/>
      <c r="N342" s="99"/>
    </row>
    <row r="343" spans="2:14">
      <c r="B343" s="100"/>
      <c r="C343" s="100"/>
      <c r="D343" s="100"/>
      <c r="E343" s="100"/>
      <c r="F343" s="100"/>
      <c r="G343" s="100"/>
      <c r="H343" s="99"/>
      <c r="I343" s="99"/>
      <c r="J343" s="99"/>
      <c r="K343" s="99"/>
      <c r="L343" s="99"/>
      <c r="M343" s="99"/>
      <c r="N343" s="99"/>
    </row>
    <row r="344" spans="2:14">
      <c r="B344" s="100"/>
      <c r="C344" s="100"/>
      <c r="D344" s="100"/>
      <c r="E344" s="100"/>
      <c r="F344" s="100"/>
      <c r="G344" s="100"/>
      <c r="H344" s="99"/>
      <c r="I344" s="99"/>
      <c r="J344" s="99"/>
      <c r="K344" s="99"/>
      <c r="L344" s="99"/>
      <c r="M344" s="99"/>
      <c r="N344" s="99"/>
    </row>
    <row r="345" spans="2:14">
      <c r="B345" s="100"/>
      <c r="C345" s="100"/>
      <c r="D345" s="100"/>
      <c r="E345" s="100"/>
      <c r="F345" s="100"/>
      <c r="G345" s="100"/>
      <c r="H345" s="99"/>
      <c r="I345" s="99"/>
      <c r="J345" s="99"/>
      <c r="K345" s="99"/>
      <c r="L345" s="99"/>
      <c r="M345" s="99"/>
      <c r="N345" s="99"/>
    </row>
    <row r="346" spans="2:14">
      <c r="B346" s="100"/>
      <c r="C346" s="100"/>
      <c r="D346" s="100"/>
      <c r="E346" s="100"/>
      <c r="F346" s="100"/>
      <c r="G346" s="100"/>
      <c r="H346" s="99"/>
      <c r="I346" s="99"/>
      <c r="J346" s="99"/>
      <c r="K346" s="99"/>
      <c r="L346" s="99"/>
      <c r="M346" s="99"/>
      <c r="N346" s="99"/>
    </row>
    <row r="347" spans="2:14">
      <c r="B347" s="100"/>
      <c r="C347" s="100"/>
      <c r="D347" s="100"/>
      <c r="E347" s="100"/>
      <c r="F347" s="100"/>
      <c r="G347" s="100"/>
      <c r="H347" s="99"/>
      <c r="I347" s="99"/>
      <c r="J347" s="99"/>
      <c r="K347" s="99"/>
      <c r="L347" s="99"/>
      <c r="M347" s="99"/>
      <c r="N347" s="99"/>
    </row>
    <row r="348" spans="2:14">
      <c r="B348" s="100"/>
      <c r="C348" s="100"/>
      <c r="D348" s="100"/>
      <c r="E348" s="100"/>
      <c r="F348" s="100"/>
      <c r="G348" s="100"/>
      <c r="H348" s="99"/>
      <c r="I348" s="99"/>
      <c r="J348" s="99"/>
      <c r="K348" s="99"/>
      <c r="L348" s="99"/>
      <c r="M348" s="99"/>
      <c r="N348" s="99"/>
    </row>
    <row r="349" spans="2:14">
      <c r="B349" s="100"/>
      <c r="C349" s="100"/>
      <c r="D349" s="100"/>
      <c r="E349" s="100"/>
      <c r="F349" s="100"/>
      <c r="G349" s="100"/>
      <c r="H349" s="99"/>
      <c r="I349" s="99"/>
      <c r="J349" s="99"/>
      <c r="K349" s="99"/>
      <c r="L349" s="99"/>
      <c r="M349" s="99"/>
      <c r="N349" s="99"/>
    </row>
    <row r="350" spans="2:14">
      <c r="B350" s="100"/>
      <c r="C350" s="100"/>
      <c r="D350" s="100"/>
      <c r="E350" s="100"/>
      <c r="F350" s="100"/>
      <c r="G350" s="100"/>
      <c r="H350" s="99"/>
      <c r="I350" s="99"/>
      <c r="J350" s="99"/>
      <c r="K350" s="99"/>
      <c r="L350" s="99"/>
      <c r="M350" s="99"/>
      <c r="N350" s="99"/>
    </row>
    <row r="351" spans="2:14">
      <c r="B351" s="100"/>
      <c r="C351" s="100"/>
      <c r="D351" s="100"/>
      <c r="E351" s="100"/>
      <c r="F351" s="100"/>
      <c r="G351" s="100"/>
      <c r="H351" s="99"/>
      <c r="I351" s="99"/>
      <c r="J351" s="99"/>
      <c r="K351" s="99"/>
      <c r="L351" s="99"/>
      <c r="M351" s="99"/>
      <c r="N351" s="99"/>
    </row>
    <row r="352" spans="2:14">
      <c r="B352" s="100"/>
      <c r="C352" s="100"/>
      <c r="D352" s="100"/>
      <c r="E352" s="100"/>
      <c r="F352" s="100"/>
      <c r="G352" s="100"/>
      <c r="H352" s="99"/>
      <c r="I352" s="99"/>
      <c r="J352" s="99"/>
      <c r="K352" s="99"/>
      <c r="L352" s="99"/>
      <c r="M352" s="99"/>
      <c r="N352" s="99"/>
    </row>
    <row r="353" spans="2:14">
      <c r="B353" s="100"/>
      <c r="C353" s="100"/>
      <c r="D353" s="100"/>
      <c r="E353" s="100"/>
      <c r="F353" s="100"/>
      <c r="G353" s="100"/>
      <c r="H353" s="99"/>
      <c r="I353" s="99"/>
      <c r="J353" s="99"/>
      <c r="K353" s="99"/>
      <c r="L353" s="99"/>
      <c r="M353" s="99"/>
      <c r="N353" s="99"/>
    </row>
    <row r="354" spans="2:14">
      <c r="B354" s="100"/>
      <c r="C354" s="100"/>
      <c r="D354" s="100"/>
      <c r="E354" s="100"/>
      <c r="F354" s="100"/>
      <c r="G354" s="100"/>
      <c r="H354" s="99"/>
      <c r="I354" s="99"/>
      <c r="J354" s="99"/>
      <c r="K354" s="99"/>
      <c r="L354" s="99"/>
      <c r="M354" s="99"/>
      <c r="N354" s="99"/>
    </row>
    <row r="355" spans="2:14">
      <c r="B355" s="100"/>
      <c r="C355" s="100"/>
      <c r="D355" s="100"/>
      <c r="E355" s="100"/>
      <c r="F355" s="100"/>
      <c r="G355" s="100"/>
      <c r="H355" s="99"/>
      <c r="I355" s="99"/>
      <c r="J355" s="99"/>
      <c r="K355" s="99"/>
      <c r="L355" s="99"/>
      <c r="M355" s="99"/>
      <c r="N355" s="99"/>
    </row>
    <row r="356" spans="2:14">
      <c r="B356" s="100"/>
      <c r="C356" s="100"/>
      <c r="D356" s="100"/>
      <c r="E356" s="100"/>
      <c r="F356" s="100"/>
      <c r="G356" s="100"/>
      <c r="H356" s="99"/>
      <c r="I356" s="99"/>
      <c r="J356" s="99"/>
      <c r="K356" s="99"/>
      <c r="L356" s="99"/>
      <c r="M356" s="99"/>
      <c r="N356" s="99"/>
    </row>
    <row r="357" spans="2:14">
      <c r="B357" s="100"/>
      <c r="C357" s="100"/>
      <c r="D357" s="100"/>
      <c r="E357" s="100"/>
      <c r="F357" s="100"/>
      <c r="G357" s="100"/>
      <c r="H357" s="99"/>
      <c r="I357" s="99"/>
      <c r="J357" s="99"/>
      <c r="K357" s="99"/>
      <c r="L357" s="99"/>
      <c r="M357" s="99"/>
      <c r="N357" s="99"/>
    </row>
    <row r="358" spans="2:14">
      <c r="B358" s="100"/>
      <c r="C358" s="100"/>
      <c r="D358" s="100"/>
      <c r="E358" s="100"/>
      <c r="F358" s="100"/>
      <c r="G358" s="100"/>
      <c r="H358" s="99"/>
      <c r="I358" s="99"/>
      <c r="J358" s="99"/>
      <c r="K358" s="99"/>
      <c r="L358" s="99"/>
      <c r="M358" s="99"/>
      <c r="N358" s="99"/>
    </row>
    <row r="359" spans="2:14">
      <c r="B359" s="100"/>
      <c r="C359" s="100"/>
      <c r="D359" s="100"/>
      <c r="E359" s="100"/>
      <c r="F359" s="100"/>
      <c r="G359" s="100"/>
      <c r="H359" s="99"/>
      <c r="I359" s="99"/>
      <c r="J359" s="99"/>
      <c r="K359" s="99"/>
      <c r="L359" s="99"/>
      <c r="M359" s="99"/>
      <c r="N359" s="99"/>
    </row>
    <row r="360" spans="2:14">
      <c r="B360" s="100"/>
      <c r="C360" s="100"/>
      <c r="D360" s="100"/>
      <c r="E360" s="100"/>
      <c r="F360" s="100"/>
      <c r="G360" s="100"/>
      <c r="H360" s="99"/>
      <c r="I360" s="99"/>
      <c r="J360" s="99"/>
      <c r="K360" s="99"/>
      <c r="L360" s="99"/>
      <c r="M360" s="99"/>
      <c r="N360" s="99"/>
    </row>
    <row r="361" spans="2:14">
      <c r="B361" s="100"/>
      <c r="C361" s="100"/>
      <c r="D361" s="100"/>
      <c r="E361" s="100"/>
      <c r="F361" s="100"/>
      <c r="G361" s="100"/>
      <c r="H361" s="99"/>
      <c r="I361" s="99"/>
      <c r="J361" s="99"/>
      <c r="K361" s="99"/>
      <c r="L361" s="99"/>
      <c r="M361" s="99"/>
      <c r="N361" s="99"/>
    </row>
    <row r="362" spans="2:14">
      <c r="B362" s="100"/>
      <c r="C362" s="100"/>
      <c r="D362" s="100"/>
      <c r="E362" s="100"/>
      <c r="F362" s="100"/>
      <c r="G362" s="100"/>
      <c r="H362" s="99"/>
      <c r="I362" s="99"/>
      <c r="J362" s="99"/>
      <c r="K362" s="99"/>
      <c r="L362" s="99"/>
      <c r="M362" s="99"/>
      <c r="N362" s="99"/>
    </row>
    <row r="363" spans="2:14">
      <c r="B363" s="100"/>
      <c r="C363" s="100"/>
      <c r="D363" s="100"/>
      <c r="E363" s="100"/>
      <c r="F363" s="100"/>
      <c r="G363" s="100"/>
      <c r="H363" s="99"/>
      <c r="I363" s="99"/>
      <c r="J363" s="99"/>
      <c r="K363" s="99"/>
      <c r="L363" s="99"/>
      <c r="M363" s="99"/>
      <c r="N363" s="99"/>
    </row>
    <row r="364" spans="2:14">
      <c r="B364" s="100"/>
      <c r="C364" s="100"/>
      <c r="D364" s="100"/>
      <c r="E364" s="100"/>
      <c r="F364" s="100"/>
      <c r="G364" s="100"/>
      <c r="H364" s="99"/>
      <c r="I364" s="99"/>
      <c r="J364" s="99"/>
      <c r="K364" s="99"/>
      <c r="L364" s="99"/>
      <c r="M364" s="99"/>
      <c r="N364" s="99"/>
    </row>
    <row r="365" spans="2:14">
      <c r="B365" s="100"/>
      <c r="C365" s="100"/>
      <c r="D365" s="100"/>
      <c r="E365" s="100"/>
      <c r="F365" s="100"/>
      <c r="G365" s="100"/>
      <c r="H365" s="99"/>
      <c r="I365" s="99"/>
      <c r="J365" s="99"/>
      <c r="K365" s="99"/>
      <c r="L365" s="99"/>
      <c r="M365" s="99"/>
      <c r="N365" s="99"/>
    </row>
    <row r="366" spans="2:14">
      <c r="B366" s="100"/>
      <c r="C366" s="100"/>
      <c r="D366" s="100"/>
      <c r="E366" s="100"/>
      <c r="F366" s="100"/>
      <c r="G366" s="100"/>
      <c r="H366" s="99"/>
      <c r="I366" s="99"/>
      <c r="J366" s="99"/>
      <c r="K366" s="99"/>
      <c r="L366" s="99"/>
      <c r="M366" s="99"/>
      <c r="N366" s="99"/>
    </row>
    <row r="367" spans="2:14">
      <c r="B367" s="100"/>
      <c r="C367" s="100"/>
      <c r="D367" s="100"/>
      <c r="E367" s="100"/>
      <c r="F367" s="100"/>
      <c r="G367" s="100"/>
      <c r="H367" s="99"/>
      <c r="I367" s="99"/>
      <c r="J367" s="99"/>
      <c r="K367" s="99"/>
      <c r="L367" s="99"/>
      <c r="M367" s="99"/>
      <c r="N367" s="99"/>
    </row>
    <row r="368" spans="2:14">
      <c r="B368" s="100"/>
      <c r="C368" s="100"/>
      <c r="D368" s="100"/>
      <c r="E368" s="100"/>
      <c r="F368" s="100"/>
      <c r="G368" s="100"/>
      <c r="H368" s="99"/>
      <c r="I368" s="99"/>
      <c r="J368" s="99"/>
      <c r="K368" s="99"/>
      <c r="L368" s="99"/>
      <c r="M368" s="99"/>
      <c r="N368" s="99"/>
    </row>
    <row r="369" spans="2:14">
      <c r="B369" s="100"/>
      <c r="C369" s="100"/>
      <c r="D369" s="100"/>
      <c r="E369" s="100"/>
      <c r="F369" s="100"/>
      <c r="G369" s="100"/>
      <c r="H369" s="99"/>
      <c r="I369" s="99"/>
      <c r="J369" s="99"/>
      <c r="K369" s="99"/>
      <c r="L369" s="99"/>
      <c r="M369" s="99"/>
      <c r="N369" s="99"/>
    </row>
    <row r="370" spans="2:14">
      <c r="B370" s="100"/>
      <c r="C370" s="100"/>
      <c r="D370" s="100"/>
      <c r="E370" s="100"/>
      <c r="F370" s="100"/>
      <c r="G370" s="100"/>
      <c r="H370" s="99"/>
      <c r="I370" s="99"/>
      <c r="J370" s="99"/>
      <c r="K370" s="99"/>
      <c r="L370" s="99"/>
      <c r="M370" s="99"/>
      <c r="N370" s="99"/>
    </row>
    <row r="371" spans="2:14">
      <c r="B371" s="100"/>
      <c r="C371" s="100"/>
      <c r="D371" s="100"/>
      <c r="E371" s="100"/>
      <c r="F371" s="100"/>
      <c r="G371" s="100"/>
      <c r="H371" s="99"/>
      <c r="I371" s="99"/>
      <c r="J371" s="99"/>
      <c r="K371" s="99"/>
      <c r="L371" s="99"/>
      <c r="M371" s="99"/>
      <c r="N371" s="99"/>
    </row>
    <row r="372" spans="2:14">
      <c r="B372" s="100"/>
      <c r="C372" s="100"/>
      <c r="D372" s="100"/>
      <c r="E372" s="100"/>
      <c r="F372" s="100"/>
      <c r="G372" s="100"/>
      <c r="H372" s="99"/>
      <c r="I372" s="99"/>
      <c r="J372" s="99"/>
      <c r="K372" s="99"/>
      <c r="L372" s="99"/>
      <c r="M372" s="99"/>
      <c r="N372" s="99"/>
    </row>
    <row r="373" spans="2:14">
      <c r="B373" s="100"/>
      <c r="C373" s="100"/>
      <c r="D373" s="100"/>
      <c r="E373" s="100"/>
      <c r="F373" s="100"/>
      <c r="G373" s="100"/>
      <c r="H373" s="99"/>
      <c r="I373" s="99"/>
      <c r="J373" s="99"/>
      <c r="K373" s="99"/>
      <c r="L373" s="99"/>
      <c r="M373" s="99"/>
      <c r="N373" s="99"/>
    </row>
    <row r="374" spans="2:14">
      <c r="B374" s="100"/>
      <c r="C374" s="100"/>
      <c r="D374" s="100"/>
      <c r="E374" s="100"/>
      <c r="F374" s="100"/>
      <c r="G374" s="100"/>
      <c r="H374" s="99"/>
      <c r="I374" s="99"/>
      <c r="J374" s="99"/>
      <c r="K374" s="99"/>
      <c r="L374" s="99"/>
      <c r="M374" s="99"/>
      <c r="N374" s="99"/>
    </row>
    <row r="375" spans="2:14">
      <c r="B375" s="100"/>
      <c r="C375" s="100"/>
      <c r="D375" s="100"/>
      <c r="E375" s="100"/>
      <c r="F375" s="100"/>
      <c r="G375" s="100"/>
      <c r="H375" s="99"/>
      <c r="I375" s="99"/>
      <c r="J375" s="99"/>
      <c r="K375" s="99"/>
      <c r="L375" s="99"/>
      <c r="M375" s="99"/>
      <c r="N375" s="99"/>
    </row>
    <row r="376" spans="2:14">
      <c r="B376" s="100"/>
      <c r="C376" s="100"/>
      <c r="D376" s="100"/>
      <c r="E376" s="100"/>
      <c r="F376" s="100"/>
      <c r="G376" s="100"/>
      <c r="H376" s="99"/>
      <c r="I376" s="99"/>
      <c r="J376" s="99"/>
      <c r="K376" s="99"/>
      <c r="L376" s="99"/>
      <c r="M376" s="99"/>
      <c r="N376" s="99"/>
    </row>
    <row r="377" spans="2:14">
      <c r="B377" s="100"/>
      <c r="C377" s="100"/>
      <c r="D377" s="100"/>
      <c r="E377" s="100"/>
      <c r="F377" s="100"/>
      <c r="G377" s="100"/>
      <c r="H377" s="99"/>
      <c r="I377" s="99"/>
      <c r="J377" s="99"/>
      <c r="K377" s="99"/>
      <c r="L377" s="99"/>
      <c r="M377" s="99"/>
      <c r="N377" s="99"/>
    </row>
    <row r="378" spans="2:14">
      <c r="B378" s="100"/>
      <c r="C378" s="100"/>
      <c r="D378" s="100"/>
      <c r="E378" s="100"/>
      <c r="F378" s="100"/>
      <c r="G378" s="100"/>
      <c r="H378" s="99"/>
      <c r="I378" s="99"/>
      <c r="J378" s="99"/>
      <c r="K378" s="99"/>
      <c r="L378" s="99"/>
      <c r="M378" s="99"/>
      <c r="N378" s="99"/>
    </row>
    <row r="379" spans="2:14">
      <c r="B379" s="100"/>
      <c r="C379" s="100"/>
      <c r="D379" s="100"/>
      <c r="E379" s="100"/>
      <c r="F379" s="100"/>
      <c r="G379" s="100"/>
      <c r="H379" s="99"/>
      <c r="I379" s="99"/>
      <c r="J379" s="99"/>
      <c r="K379" s="99"/>
      <c r="L379" s="99"/>
      <c r="M379" s="99"/>
      <c r="N379" s="99"/>
    </row>
    <row r="380" spans="2:14">
      <c r="B380" s="100"/>
      <c r="C380" s="100"/>
      <c r="D380" s="100"/>
      <c r="E380" s="100"/>
      <c r="F380" s="100"/>
      <c r="G380" s="100"/>
      <c r="H380" s="99"/>
      <c r="I380" s="99"/>
      <c r="J380" s="99"/>
      <c r="K380" s="99"/>
      <c r="L380" s="99"/>
      <c r="M380" s="99"/>
      <c r="N380" s="99"/>
    </row>
    <row r="381" spans="2:14">
      <c r="B381" s="100"/>
      <c r="C381" s="100"/>
      <c r="D381" s="100"/>
      <c r="E381" s="100"/>
      <c r="F381" s="100"/>
      <c r="G381" s="100"/>
      <c r="H381" s="99"/>
      <c r="I381" s="99"/>
      <c r="J381" s="99"/>
      <c r="K381" s="99"/>
      <c r="L381" s="99"/>
      <c r="M381" s="99"/>
      <c r="N381" s="99"/>
    </row>
    <row r="382" spans="2:14">
      <c r="B382" s="100"/>
      <c r="C382" s="100"/>
      <c r="D382" s="100"/>
      <c r="E382" s="100"/>
      <c r="F382" s="100"/>
      <c r="G382" s="100"/>
      <c r="H382" s="99"/>
      <c r="I382" s="99"/>
      <c r="J382" s="99"/>
      <c r="K382" s="99"/>
      <c r="L382" s="99"/>
      <c r="M382" s="99"/>
      <c r="N382" s="99"/>
    </row>
    <row r="383" spans="2:14">
      <c r="B383" s="100"/>
      <c r="C383" s="100"/>
      <c r="D383" s="100"/>
      <c r="E383" s="100"/>
      <c r="F383" s="100"/>
      <c r="G383" s="100"/>
      <c r="H383" s="99"/>
      <c r="I383" s="99"/>
      <c r="J383" s="99"/>
      <c r="K383" s="99"/>
      <c r="L383" s="99"/>
      <c r="M383" s="99"/>
      <c r="N383" s="99"/>
    </row>
    <row r="384" spans="2:14">
      <c r="B384" s="100"/>
      <c r="C384" s="100"/>
      <c r="D384" s="100"/>
      <c r="E384" s="100"/>
      <c r="F384" s="100"/>
      <c r="G384" s="100"/>
      <c r="H384" s="99"/>
      <c r="I384" s="99"/>
      <c r="J384" s="99"/>
      <c r="K384" s="99"/>
      <c r="L384" s="99"/>
      <c r="M384" s="99"/>
      <c r="N384" s="99"/>
    </row>
    <row r="385" spans="2:14">
      <c r="B385" s="100"/>
      <c r="C385" s="100"/>
      <c r="D385" s="100"/>
      <c r="E385" s="100"/>
      <c r="F385" s="100"/>
      <c r="G385" s="100"/>
      <c r="H385" s="99"/>
      <c r="I385" s="99"/>
      <c r="J385" s="99"/>
      <c r="K385" s="99"/>
      <c r="L385" s="99"/>
      <c r="M385" s="99"/>
      <c r="N385" s="99"/>
    </row>
    <row r="386" spans="2:14">
      <c r="B386" s="100"/>
      <c r="C386" s="100"/>
      <c r="D386" s="100"/>
      <c r="E386" s="100"/>
      <c r="F386" s="100"/>
      <c r="G386" s="100"/>
      <c r="H386" s="99"/>
      <c r="I386" s="99"/>
      <c r="J386" s="99"/>
      <c r="K386" s="99"/>
      <c r="L386" s="99"/>
      <c r="M386" s="99"/>
      <c r="N386" s="99"/>
    </row>
    <row r="387" spans="2:14">
      <c r="B387" s="100"/>
      <c r="C387" s="100"/>
      <c r="D387" s="100"/>
      <c r="E387" s="100"/>
      <c r="F387" s="100"/>
      <c r="G387" s="100"/>
      <c r="H387" s="99"/>
      <c r="I387" s="99"/>
      <c r="J387" s="99"/>
      <c r="K387" s="99"/>
      <c r="L387" s="99"/>
      <c r="M387" s="99"/>
      <c r="N387" s="99"/>
    </row>
    <row r="388" spans="2:14">
      <c r="B388" s="100"/>
      <c r="C388" s="100"/>
      <c r="D388" s="100"/>
      <c r="E388" s="100"/>
      <c r="F388" s="100"/>
      <c r="G388" s="100"/>
      <c r="H388" s="99"/>
      <c r="I388" s="99"/>
      <c r="J388" s="99"/>
      <c r="K388" s="99"/>
      <c r="L388" s="99"/>
      <c r="M388" s="99"/>
      <c r="N388" s="99"/>
    </row>
    <row r="389" spans="2:14">
      <c r="B389" s="100"/>
      <c r="C389" s="100"/>
      <c r="D389" s="100"/>
      <c r="E389" s="100"/>
      <c r="F389" s="100"/>
      <c r="G389" s="100"/>
      <c r="H389" s="99"/>
      <c r="I389" s="99"/>
      <c r="J389" s="99"/>
      <c r="K389" s="99"/>
      <c r="L389" s="99"/>
      <c r="M389" s="99"/>
      <c r="N389" s="99"/>
    </row>
    <row r="390" spans="2:14">
      <c r="B390" s="100"/>
      <c r="C390" s="100"/>
      <c r="D390" s="100"/>
      <c r="E390" s="100"/>
      <c r="F390" s="100"/>
      <c r="G390" s="100"/>
      <c r="H390" s="99"/>
      <c r="I390" s="99"/>
      <c r="J390" s="99"/>
      <c r="K390" s="99"/>
      <c r="L390" s="99"/>
      <c r="M390" s="99"/>
      <c r="N390" s="99"/>
    </row>
    <row r="391" spans="2:14">
      <c r="B391" s="100"/>
      <c r="C391" s="100"/>
      <c r="D391" s="100"/>
      <c r="E391" s="100"/>
      <c r="F391" s="100"/>
      <c r="G391" s="100"/>
      <c r="H391" s="99"/>
      <c r="I391" s="99"/>
      <c r="J391" s="99"/>
      <c r="K391" s="99"/>
      <c r="L391" s="99"/>
      <c r="M391" s="99"/>
      <c r="N391" s="99"/>
    </row>
    <row r="392" spans="2:14">
      <c r="B392" s="100"/>
      <c r="C392" s="100"/>
      <c r="D392" s="100"/>
      <c r="E392" s="100"/>
      <c r="F392" s="100"/>
      <c r="G392" s="100"/>
      <c r="H392" s="99"/>
      <c r="I392" s="99"/>
      <c r="J392" s="99"/>
      <c r="K392" s="99"/>
      <c r="L392" s="99"/>
      <c r="M392" s="99"/>
      <c r="N392" s="99"/>
    </row>
    <row r="393" spans="2:14">
      <c r="B393" s="100"/>
      <c r="C393" s="100"/>
      <c r="D393" s="100"/>
      <c r="E393" s="100"/>
      <c r="F393" s="100"/>
      <c r="G393" s="100"/>
      <c r="H393" s="99"/>
      <c r="I393" s="99"/>
      <c r="J393" s="99"/>
      <c r="K393" s="99"/>
      <c r="L393" s="99"/>
      <c r="M393" s="99"/>
      <c r="N393" s="99"/>
    </row>
    <row r="394" spans="2:14">
      <c r="B394" s="100"/>
      <c r="C394" s="100"/>
      <c r="D394" s="100"/>
      <c r="E394" s="100"/>
      <c r="F394" s="100"/>
      <c r="G394" s="100"/>
      <c r="H394" s="99"/>
      <c r="I394" s="99"/>
      <c r="J394" s="99"/>
      <c r="K394" s="99"/>
      <c r="L394" s="99"/>
      <c r="M394" s="99"/>
      <c r="N394" s="99"/>
    </row>
    <row r="395" spans="2:14">
      <c r="B395" s="100"/>
      <c r="C395" s="100"/>
      <c r="D395" s="100"/>
      <c r="E395" s="100"/>
      <c r="F395" s="100"/>
      <c r="G395" s="100"/>
      <c r="H395" s="99"/>
      <c r="I395" s="99"/>
      <c r="J395" s="99"/>
      <c r="K395" s="99"/>
      <c r="L395" s="99"/>
      <c r="M395" s="99"/>
      <c r="N395" s="99"/>
    </row>
    <row r="396" spans="2:14">
      <c r="B396" s="100"/>
      <c r="C396" s="100"/>
      <c r="D396" s="100"/>
      <c r="E396" s="100"/>
      <c r="F396" s="100"/>
      <c r="G396" s="100"/>
      <c r="H396" s="99"/>
      <c r="I396" s="99"/>
      <c r="J396" s="99"/>
      <c r="K396" s="99"/>
      <c r="L396" s="99"/>
      <c r="M396" s="99"/>
      <c r="N396" s="99"/>
    </row>
    <row r="397" spans="2:14">
      <c r="B397" s="100"/>
      <c r="C397" s="100"/>
      <c r="D397" s="100"/>
      <c r="E397" s="100"/>
      <c r="F397" s="100"/>
      <c r="G397" s="100"/>
      <c r="H397" s="99"/>
      <c r="I397" s="99"/>
      <c r="J397" s="99"/>
      <c r="K397" s="99"/>
      <c r="L397" s="99"/>
      <c r="M397" s="99"/>
      <c r="N397" s="99"/>
    </row>
    <row r="398" spans="2:14">
      <c r="B398" s="100"/>
      <c r="C398" s="100"/>
      <c r="D398" s="100"/>
      <c r="E398" s="100"/>
      <c r="F398" s="100"/>
      <c r="G398" s="100"/>
      <c r="H398" s="99"/>
      <c r="I398" s="99"/>
      <c r="J398" s="99"/>
      <c r="K398" s="99"/>
      <c r="L398" s="99"/>
      <c r="M398" s="99"/>
      <c r="N398" s="99"/>
    </row>
    <row r="399" spans="2:14">
      <c r="B399" s="100"/>
      <c r="C399" s="100"/>
      <c r="D399" s="100"/>
      <c r="E399" s="100"/>
      <c r="F399" s="100"/>
      <c r="G399" s="100"/>
      <c r="H399" s="99"/>
      <c r="I399" s="99"/>
      <c r="J399" s="99"/>
      <c r="K399" s="99"/>
      <c r="L399" s="99"/>
      <c r="M399" s="99"/>
      <c r="N399" s="99"/>
    </row>
    <row r="400" spans="2:14">
      <c r="B400" s="100"/>
      <c r="C400" s="100"/>
      <c r="D400" s="100"/>
      <c r="E400" s="100"/>
      <c r="F400" s="100"/>
      <c r="G400" s="100"/>
      <c r="H400" s="99"/>
      <c r="I400" s="99"/>
      <c r="J400" s="99"/>
      <c r="K400" s="99"/>
      <c r="L400" s="99"/>
      <c r="M400" s="99"/>
      <c r="N400" s="99"/>
    </row>
    <row r="401" spans="2:14">
      <c r="B401" s="100"/>
      <c r="C401" s="100"/>
      <c r="D401" s="100"/>
      <c r="E401" s="100"/>
      <c r="F401" s="100"/>
      <c r="G401" s="100"/>
      <c r="H401" s="99"/>
      <c r="I401" s="99"/>
      <c r="J401" s="99"/>
      <c r="K401" s="99"/>
      <c r="L401" s="99"/>
      <c r="M401" s="99"/>
      <c r="N401" s="99"/>
    </row>
    <row r="402" spans="2:14">
      <c r="B402" s="100"/>
      <c r="C402" s="100"/>
      <c r="D402" s="100"/>
      <c r="E402" s="100"/>
      <c r="F402" s="100"/>
      <c r="G402" s="100"/>
      <c r="H402" s="99"/>
      <c r="I402" s="99"/>
      <c r="J402" s="99"/>
      <c r="K402" s="99"/>
      <c r="L402" s="99"/>
      <c r="M402" s="99"/>
      <c r="N402" s="99"/>
    </row>
    <row r="403" spans="2:14">
      <c r="B403" s="100"/>
      <c r="C403" s="100"/>
      <c r="D403" s="100"/>
      <c r="E403" s="100"/>
      <c r="F403" s="100"/>
      <c r="G403" s="100"/>
      <c r="H403" s="99"/>
      <c r="I403" s="99"/>
      <c r="J403" s="99"/>
      <c r="K403" s="99"/>
      <c r="L403" s="99"/>
      <c r="M403" s="99"/>
      <c r="N403" s="99"/>
    </row>
    <row r="404" spans="2:14">
      <c r="B404" s="100"/>
      <c r="C404" s="100"/>
      <c r="D404" s="100"/>
      <c r="E404" s="100"/>
      <c r="F404" s="100"/>
      <c r="G404" s="100"/>
      <c r="H404" s="99"/>
      <c r="I404" s="99"/>
      <c r="J404" s="99"/>
      <c r="K404" s="99"/>
      <c r="L404" s="99"/>
      <c r="M404" s="99"/>
      <c r="N404" s="99"/>
    </row>
    <row r="405" spans="2:14">
      <c r="B405" s="100"/>
      <c r="C405" s="100"/>
      <c r="D405" s="100"/>
      <c r="E405" s="100"/>
      <c r="F405" s="100"/>
      <c r="G405" s="100"/>
      <c r="H405" s="99"/>
      <c r="I405" s="99"/>
      <c r="J405" s="99"/>
      <c r="K405" s="99"/>
      <c r="L405" s="99"/>
      <c r="M405" s="99"/>
      <c r="N405" s="99"/>
    </row>
    <row r="406" spans="2:14">
      <c r="B406" s="100"/>
      <c r="C406" s="100"/>
      <c r="D406" s="100"/>
      <c r="E406" s="100"/>
      <c r="F406" s="100"/>
      <c r="G406" s="100"/>
      <c r="H406" s="99"/>
      <c r="I406" s="99"/>
      <c r="J406" s="99"/>
      <c r="K406" s="99"/>
      <c r="L406" s="99"/>
      <c r="M406" s="99"/>
      <c r="N406" s="99"/>
    </row>
    <row r="407" spans="2:14">
      <c r="B407" s="100"/>
      <c r="C407" s="100"/>
      <c r="D407" s="100"/>
      <c r="E407" s="100"/>
      <c r="F407" s="100"/>
      <c r="G407" s="100"/>
      <c r="H407" s="99"/>
      <c r="I407" s="99"/>
      <c r="J407" s="99"/>
      <c r="K407" s="99"/>
      <c r="L407" s="99"/>
      <c r="M407" s="99"/>
      <c r="N407" s="99"/>
    </row>
    <row r="408" spans="2:14">
      <c r="B408" s="100"/>
      <c r="C408" s="100"/>
      <c r="D408" s="100"/>
      <c r="E408" s="100"/>
      <c r="F408" s="100"/>
      <c r="G408" s="100"/>
      <c r="H408" s="99"/>
      <c r="I408" s="99"/>
      <c r="J408" s="99"/>
      <c r="K408" s="99"/>
      <c r="L408" s="99"/>
      <c r="M408" s="99"/>
      <c r="N408" s="99"/>
    </row>
    <row r="409" spans="2:14">
      <c r="B409" s="100"/>
      <c r="C409" s="100"/>
      <c r="D409" s="100"/>
      <c r="E409" s="100"/>
      <c r="F409" s="100"/>
      <c r="G409" s="100"/>
      <c r="H409" s="99"/>
      <c r="I409" s="99"/>
      <c r="J409" s="99"/>
      <c r="K409" s="99"/>
      <c r="L409" s="99"/>
      <c r="M409" s="99"/>
      <c r="N409" s="99"/>
    </row>
    <row r="410" spans="2:14">
      <c r="B410" s="100"/>
      <c r="C410" s="100"/>
      <c r="D410" s="100"/>
      <c r="E410" s="100"/>
      <c r="F410" s="100"/>
      <c r="G410" s="100"/>
      <c r="H410" s="99"/>
      <c r="I410" s="99"/>
      <c r="J410" s="99"/>
      <c r="K410" s="99"/>
      <c r="L410" s="99"/>
      <c r="M410" s="99"/>
      <c r="N410" s="99"/>
    </row>
    <row r="411" spans="2:14">
      <c r="B411" s="100"/>
      <c r="C411" s="100"/>
      <c r="D411" s="100"/>
      <c r="E411" s="100"/>
      <c r="F411" s="100"/>
      <c r="G411" s="100"/>
      <c r="H411" s="99"/>
      <c r="I411" s="99"/>
      <c r="J411" s="99"/>
      <c r="K411" s="99"/>
      <c r="L411" s="99"/>
      <c r="M411" s="99"/>
      <c r="N411" s="99"/>
    </row>
    <row r="412" spans="2:14">
      <c r="B412" s="100"/>
      <c r="C412" s="100"/>
      <c r="D412" s="100"/>
      <c r="E412" s="100"/>
      <c r="F412" s="100"/>
      <c r="G412" s="100"/>
      <c r="H412" s="99"/>
      <c r="I412" s="99"/>
      <c r="J412" s="99"/>
      <c r="K412" s="99"/>
      <c r="L412" s="99"/>
      <c r="M412" s="99"/>
      <c r="N412" s="99"/>
    </row>
    <row r="413" spans="2:14">
      <c r="B413" s="100"/>
      <c r="C413" s="100"/>
      <c r="D413" s="100"/>
      <c r="E413" s="100"/>
      <c r="F413" s="100"/>
      <c r="G413" s="100"/>
      <c r="H413" s="99"/>
      <c r="I413" s="99"/>
      <c r="J413" s="99"/>
      <c r="K413" s="99"/>
      <c r="L413" s="99"/>
      <c r="M413" s="99"/>
      <c r="N413" s="99"/>
    </row>
    <row r="414" spans="2:14">
      <c r="B414" s="100"/>
      <c r="C414" s="100"/>
      <c r="D414" s="100"/>
      <c r="E414" s="100"/>
      <c r="F414" s="100"/>
      <c r="G414" s="100"/>
      <c r="H414" s="99"/>
      <c r="I414" s="99"/>
      <c r="J414" s="99"/>
      <c r="K414" s="99"/>
      <c r="L414" s="99"/>
      <c r="M414" s="99"/>
      <c r="N414" s="99"/>
    </row>
    <row r="415" spans="2:14">
      <c r="B415" s="100"/>
      <c r="C415" s="100"/>
      <c r="D415" s="100"/>
      <c r="E415" s="100"/>
      <c r="F415" s="100"/>
      <c r="G415" s="100"/>
      <c r="H415" s="99"/>
      <c r="I415" s="99"/>
      <c r="J415" s="99"/>
      <c r="K415" s="99"/>
      <c r="L415" s="99"/>
      <c r="M415" s="99"/>
      <c r="N415" s="99"/>
    </row>
    <row r="416" spans="2:14">
      <c r="B416" s="100"/>
      <c r="C416" s="100"/>
      <c r="D416" s="100"/>
      <c r="E416" s="100"/>
      <c r="F416" s="100"/>
      <c r="G416" s="100"/>
      <c r="H416" s="99"/>
      <c r="I416" s="99"/>
      <c r="J416" s="99"/>
      <c r="K416" s="99"/>
      <c r="L416" s="99"/>
      <c r="M416" s="99"/>
      <c r="N416" s="99"/>
    </row>
    <row r="417" spans="2:14">
      <c r="B417" s="100"/>
      <c r="C417" s="100"/>
      <c r="D417" s="100"/>
      <c r="E417" s="100"/>
      <c r="F417" s="100"/>
      <c r="G417" s="100"/>
      <c r="H417" s="99"/>
      <c r="I417" s="99"/>
      <c r="J417" s="99"/>
      <c r="K417" s="99"/>
      <c r="L417" s="99"/>
      <c r="M417" s="99"/>
      <c r="N417" s="99"/>
    </row>
    <row r="418" spans="2:14">
      <c r="B418" s="100"/>
      <c r="C418" s="100"/>
      <c r="D418" s="100"/>
      <c r="E418" s="100"/>
      <c r="F418" s="100"/>
      <c r="G418" s="100"/>
      <c r="H418" s="99"/>
      <c r="I418" s="99"/>
      <c r="J418" s="99"/>
      <c r="K418" s="99"/>
      <c r="L418" s="99"/>
      <c r="M418" s="99"/>
      <c r="N418" s="99"/>
    </row>
    <row r="419" spans="2:14">
      <c r="B419" s="100"/>
      <c r="C419" s="100"/>
      <c r="D419" s="100"/>
      <c r="E419" s="100"/>
      <c r="F419" s="100"/>
      <c r="G419" s="100"/>
      <c r="H419" s="99"/>
      <c r="I419" s="99"/>
      <c r="J419" s="99"/>
      <c r="K419" s="99"/>
      <c r="L419" s="99"/>
      <c r="M419" s="99"/>
      <c r="N419" s="99"/>
    </row>
    <row r="420" spans="2:14">
      <c r="B420" s="100"/>
      <c r="C420" s="100"/>
      <c r="D420" s="100"/>
      <c r="E420" s="100"/>
      <c r="F420" s="100"/>
      <c r="G420" s="100"/>
      <c r="H420" s="99"/>
      <c r="I420" s="99"/>
      <c r="J420" s="99"/>
      <c r="K420" s="99"/>
      <c r="L420" s="99"/>
      <c r="M420" s="99"/>
      <c r="N420" s="99"/>
    </row>
    <row r="421" spans="2:14">
      <c r="B421" s="100"/>
      <c r="C421" s="100"/>
      <c r="D421" s="100"/>
      <c r="E421" s="100"/>
      <c r="F421" s="100"/>
      <c r="G421" s="100"/>
      <c r="H421" s="99"/>
      <c r="I421" s="99"/>
      <c r="J421" s="99"/>
      <c r="K421" s="99"/>
      <c r="L421" s="99"/>
      <c r="M421" s="99"/>
      <c r="N421" s="99"/>
    </row>
    <row r="422" spans="2:14">
      <c r="B422" s="100"/>
      <c r="C422" s="100"/>
      <c r="D422" s="100"/>
      <c r="E422" s="100"/>
      <c r="F422" s="100"/>
      <c r="G422" s="100"/>
      <c r="H422" s="99"/>
      <c r="I422" s="99"/>
      <c r="J422" s="99"/>
      <c r="K422" s="99"/>
      <c r="L422" s="99"/>
      <c r="M422" s="99"/>
      <c r="N422" s="99"/>
    </row>
    <row r="423" spans="2:14">
      <c r="B423" s="100"/>
      <c r="C423" s="100"/>
      <c r="D423" s="100"/>
      <c r="E423" s="100"/>
      <c r="F423" s="100"/>
      <c r="G423" s="100"/>
      <c r="H423" s="99"/>
      <c r="I423" s="99"/>
      <c r="J423" s="99"/>
      <c r="K423" s="99"/>
      <c r="L423" s="99"/>
      <c r="M423" s="99"/>
      <c r="N423" s="99"/>
    </row>
    <row r="424" spans="2:14">
      <c r="B424" s="100"/>
      <c r="C424" s="100"/>
      <c r="D424" s="100"/>
      <c r="E424" s="100"/>
      <c r="F424" s="100"/>
      <c r="G424" s="100"/>
      <c r="H424" s="99"/>
      <c r="I424" s="99"/>
      <c r="J424" s="99"/>
      <c r="K424" s="99"/>
      <c r="L424" s="99"/>
      <c r="M424" s="99"/>
      <c r="N424" s="99"/>
    </row>
    <row r="425" spans="2:14">
      <c r="B425" s="100"/>
      <c r="C425" s="100"/>
      <c r="D425" s="100"/>
      <c r="E425" s="100"/>
      <c r="F425" s="100"/>
      <c r="G425" s="100"/>
      <c r="H425" s="99"/>
      <c r="I425" s="99"/>
      <c r="J425" s="99"/>
      <c r="K425" s="99"/>
      <c r="L425" s="99"/>
      <c r="M425" s="99"/>
      <c r="N425" s="99"/>
    </row>
    <row r="426" spans="2:14">
      <c r="B426" s="100"/>
      <c r="C426" s="100"/>
      <c r="D426" s="100"/>
      <c r="E426" s="100"/>
      <c r="F426" s="100"/>
      <c r="G426" s="100"/>
      <c r="H426" s="99"/>
      <c r="I426" s="99"/>
      <c r="J426" s="99"/>
      <c r="K426" s="99"/>
      <c r="L426" s="99"/>
      <c r="M426" s="99"/>
      <c r="N426" s="99"/>
    </row>
    <row r="427" spans="2:14">
      <c r="B427" s="100"/>
      <c r="C427" s="100"/>
      <c r="D427" s="100"/>
      <c r="E427" s="100"/>
      <c r="F427" s="100"/>
      <c r="G427" s="100"/>
      <c r="H427" s="99"/>
      <c r="I427" s="99"/>
      <c r="J427" s="99"/>
      <c r="K427" s="99"/>
      <c r="L427" s="99"/>
      <c r="M427" s="99"/>
      <c r="N427" s="99"/>
    </row>
    <row r="428" spans="2:14">
      <c r="B428" s="100"/>
      <c r="C428" s="100"/>
      <c r="D428" s="100"/>
      <c r="E428" s="100"/>
      <c r="F428" s="100"/>
      <c r="G428" s="100"/>
      <c r="H428" s="99"/>
      <c r="I428" s="99"/>
      <c r="J428" s="99"/>
      <c r="K428" s="99"/>
      <c r="L428" s="99"/>
      <c r="M428" s="99"/>
      <c r="N428" s="99"/>
    </row>
    <row r="429" spans="2:14">
      <c r="B429" s="100"/>
      <c r="C429" s="100"/>
      <c r="D429" s="100"/>
      <c r="E429" s="100"/>
      <c r="F429" s="100"/>
      <c r="G429" s="100"/>
      <c r="H429" s="99"/>
      <c r="I429" s="99"/>
      <c r="J429" s="99"/>
      <c r="K429" s="99"/>
      <c r="L429" s="99"/>
      <c r="M429" s="99"/>
      <c r="N429" s="99"/>
    </row>
    <row r="430" spans="2:14">
      <c r="B430" s="100"/>
      <c r="C430" s="100"/>
      <c r="D430" s="100"/>
      <c r="E430" s="100"/>
      <c r="F430" s="100"/>
      <c r="G430" s="100"/>
      <c r="H430" s="99"/>
      <c r="I430" s="99"/>
      <c r="J430" s="99"/>
      <c r="K430" s="99"/>
      <c r="L430" s="99"/>
      <c r="M430" s="99"/>
      <c r="N430" s="99"/>
    </row>
    <row r="431" spans="2:14">
      <c r="B431" s="100"/>
      <c r="C431" s="100"/>
      <c r="D431" s="100"/>
      <c r="E431" s="100"/>
      <c r="F431" s="100"/>
      <c r="G431" s="100"/>
      <c r="H431" s="99"/>
      <c r="I431" s="99"/>
      <c r="J431" s="99"/>
      <c r="K431" s="99"/>
      <c r="L431" s="99"/>
      <c r="M431" s="99"/>
      <c r="N431" s="99"/>
    </row>
    <row r="432" spans="2:14">
      <c r="B432" s="100"/>
      <c r="C432" s="100"/>
      <c r="D432" s="100"/>
      <c r="E432" s="100"/>
      <c r="F432" s="100"/>
      <c r="G432" s="100"/>
      <c r="H432" s="99"/>
      <c r="I432" s="99"/>
      <c r="J432" s="99"/>
      <c r="K432" s="99"/>
      <c r="L432" s="99"/>
      <c r="M432" s="99"/>
      <c r="N432" s="99"/>
    </row>
    <row r="433" spans="2:14">
      <c r="B433" s="100"/>
      <c r="C433" s="100"/>
      <c r="D433" s="100"/>
      <c r="E433" s="100"/>
      <c r="F433" s="100"/>
      <c r="G433" s="100"/>
      <c r="H433" s="99"/>
      <c r="I433" s="99"/>
      <c r="J433" s="99"/>
      <c r="K433" s="99"/>
      <c r="L433" s="99"/>
      <c r="M433" s="99"/>
      <c r="N433" s="99"/>
    </row>
    <row r="434" spans="2:14">
      <c r="B434" s="100"/>
      <c r="C434" s="100"/>
      <c r="D434" s="100"/>
      <c r="E434" s="100"/>
      <c r="F434" s="100"/>
      <c r="G434" s="100"/>
      <c r="H434" s="99"/>
      <c r="I434" s="99"/>
      <c r="J434" s="99"/>
      <c r="K434" s="99"/>
      <c r="L434" s="99"/>
      <c r="M434" s="99"/>
      <c r="N434" s="99"/>
    </row>
    <row r="435" spans="2:14">
      <c r="B435" s="100"/>
      <c r="C435" s="100"/>
      <c r="D435" s="100"/>
      <c r="E435" s="100"/>
      <c r="F435" s="100"/>
      <c r="G435" s="100"/>
      <c r="H435" s="99"/>
      <c r="I435" s="99"/>
      <c r="J435" s="99"/>
      <c r="K435" s="99"/>
      <c r="L435" s="99"/>
      <c r="M435" s="99"/>
      <c r="N435" s="99"/>
    </row>
    <row r="436" spans="2:14">
      <c r="B436" s="100"/>
      <c r="C436" s="100"/>
      <c r="D436" s="100"/>
      <c r="E436" s="100"/>
      <c r="F436" s="100"/>
      <c r="G436" s="100"/>
      <c r="H436" s="99"/>
      <c r="I436" s="99"/>
      <c r="J436" s="99"/>
      <c r="K436" s="99"/>
      <c r="L436" s="99"/>
      <c r="M436" s="99"/>
      <c r="N436" s="99"/>
    </row>
    <row r="437" spans="2:14">
      <c r="B437" s="100"/>
      <c r="C437" s="100"/>
      <c r="D437" s="100"/>
      <c r="E437" s="100"/>
      <c r="F437" s="100"/>
      <c r="G437" s="100"/>
      <c r="H437" s="99"/>
      <c r="I437" s="99"/>
      <c r="J437" s="99"/>
      <c r="K437" s="99"/>
      <c r="L437" s="99"/>
      <c r="M437" s="99"/>
      <c r="N437" s="99"/>
    </row>
    <row r="438" spans="2:14">
      <c r="B438" s="100"/>
      <c r="C438" s="100"/>
      <c r="D438" s="100"/>
      <c r="E438" s="100"/>
      <c r="F438" s="100"/>
      <c r="G438" s="100"/>
      <c r="H438" s="99"/>
      <c r="I438" s="99"/>
      <c r="J438" s="99"/>
      <c r="K438" s="99"/>
      <c r="L438" s="99"/>
      <c r="M438" s="99"/>
      <c r="N438" s="99"/>
    </row>
    <row r="439" spans="2:14">
      <c r="B439" s="100"/>
      <c r="C439" s="100"/>
      <c r="D439" s="100"/>
      <c r="E439" s="100"/>
      <c r="F439" s="100"/>
      <c r="G439" s="100"/>
      <c r="H439" s="99"/>
      <c r="I439" s="99"/>
      <c r="J439" s="99"/>
      <c r="K439" s="99"/>
      <c r="L439" s="99"/>
      <c r="M439" s="99"/>
      <c r="N439" s="99"/>
    </row>
    <row r="440" spans="2:14">
      <c r="B440" s="100"/>
      <c r="C440" s="100"/>
      <c r="D440" s="100"/>
      <c r="E440" s="100"/>
      <c r="F440" s="100"/>
      <c r="G440" s="100"/>
      <c r="H440" s="99"/>
      <c r="I440" s="99"/>
      <c r="J440" s="99"/>
      <c r="K440" s="99"/>
      <c r="L440" s="99"/>
      <c r="M440" s="99"/>
      <c r="N440" s="99"/>
    </row>
    <row r="441" spans="2:14">
      <c r="B441" s="100"/>
      <c r="C441" s="100"/>
      <c r="D441" s="100"/>
      <c r="E441" s="100"/>
      <c r="F441" s="100"/>
      <c r="G441" s="100"/>
      <c r="H441" s="99"/>
      <c r="I441" s="99"/>
      <c r="J441" s="99"/>
      <c r="K441" s="99"/>
      <c r="L441" s="99"/>
      <c r="M441" s="99"/>
      <c r="N441" s="99"/>
    </row>
    <row r="442" spans="2:14">
      <c r="B442" s="100"/>
      <c r="C442" s="100"/>
      <c r="D442" s="100"/>
      <c r="E442" s="100"/>
      <c r="F442" s="100"/>
      <c r="G442" s="100"/>
      <c r="H442" s="99"/>
      <c r="I442" s="99"/>
      <c r="J442" s="99"/>
      <c r="K442" s="99"/>
      <c r="L442" s="99"/>
      <c r="M442" s="99"/>
      <c r="N442" s="99"/>
    </row>
    <row r="443" spans="2:14">
      <c r="B443" s="100"/>
      <c r="C443" s="100"/>
      <c r="D443" s="100"/>
      <c r="E443" s="100"/>
      <c r="F443" s="100"/>
      <c r="G443" s="100"/>
      <c r="H443" s="99"/>
      <c r="I443" s="99"/>
      <c r="J443" s="99"/>
      <c r="K443" s="99"/>
      <c r="L443" s="99"/>
      <c r="M443" s="99"/>
      <c r="N443" s="99"/>
    </row>
    <row r="444" spans="2:14">
      <c r="B444" s="100"/>
      <c r="C444" s="100"/>
      <c r="D444" s="100"/>
      <c r="E444" s="100"/>
      <c r="F444" s="100"/>
      <c r="G444" s="100"/>
      <c r="H444" s="99"/>
      <c r="I444" s="99"/>
      <c r="J444" s="99"/>
      <c r="K444" s="99"/>
      <c r="L444" s="99"/>
      <c r="M444" s="99"/>
      <c r="N444" s="99"/>
    </row>
    <row r="445" spans="2:14">
      <c r="B445" s="100"/>
      <c r="C445" s="100"/>
      <c r="D445" s="100"/>
      <c r="E445" s="100"/>
      <c r="F445" s="100"/>
      <c r="G445" s="100"/>
      <c r="H445" s="99"/>
      <c r="I445" s="99"/>
      <c r="J445" s="99"/>
      <c r="K445" s="99"/>
      <c r="L445" s="99"/>
      <c r="M445" s="99"/>
      <c r="N445" s="99"/>
    </row>
    <row r="446" spans="2:14">
      <c r="B446" s="100"/>
      <c r="C446" s="100"/>
      <c r="D446" s="100"/>
      <c r="E446" s="100"/>
      <c r="F446" s="100"/>
      <c r="G446" s="100"/>
      <c r="H446" s="99"/>
      <c r="I446" s="99"/>
      <c r="J446" s="99"/>
      <c r="K446" s="99"/>
      <c r="L446" s="99"/>
      <c r="M446" s="99"/>
      <c r="N446" s="99"/>
    </row>
    <row r="447" spans="2:14">
      <c r="B447" s="100"/>
      <c r="C447" s="100"/>
      <c r="D447" s="100"/>
      <c r="E447" s="100"/>
      <c r="F447" s="100"/>
      <c r="G447" s="100"/>
      <c r="H447" s="99"/>
      <c r="I447" s="99"/>
      <c r="J447" s="99"/>
      <c r="K447" s="99"/>
      <c r="L447" s="99"/>
      <c r="M447" s="99"/>
      <c r="N447" s="99"/>
    </row>
    <row r="448" spans="2:14">
      <c r="B448" s="100"/>
      <c r="C448" s="100"/>
      <c r="D448" s="100"/>
      <c r="E448" s="100"/>
      <c r="F448" s="100"/>
      <c r="G448" s="100"/>
      <c r="H448" s="99"/>
      <c r="I448" s="99"/>
      <c r="J448" s="99"/>
      <c r="K448" s="99"/>
      <c r="L448" s="99"/>
      <c r="M448" s="99"/>
      <c r="N448" s="99"/>
    </row>
    <row r="449" spans="2:14">
      <c r="B449" s="100"/>
      <c r="C449" s="100"/>
      <c r="D449" s="100"/>
      <c r="E449" s="100"/>
      <c r="F449" s="100"/>
      <c r="G449" s="100"/>
      <c r="H449" s="99"/>
      <c r="I449" s="99"/>
      <c r="J449" s="99"/>
      <c r="K449" s="99"/>
      <c r="L449" s="99"/>
      <c r="M449" s="99"/>
      <c r="N449" s="99"/>
    </row>
    <row r="450" spans="2:14">
      <c r="B450" s="100"/>
      <c r="C450" s="100"/>
      <c r="D450" s="100"/>
      <c r="E450" s="100"/>
      <c r="F450" s="100"/>
      <c r="G450" s="100"/>
      <c r="H450" s="99"/>
      <c r="I450" s="99"/>
      <c r="J450" s="99"/>
      <c r="K450" s="99"/>
      <c r="L450" s="99"/>
      <c r="M450" s="99"/>
      <c r="N450" s="99"/>
    </row>
    <row r="451" spans="2:14">
      <c r="B451" s="100"/>
      <c r="C451" s="100"/>
      <c r="D451" s="100"/>
      <c r="E451" s="100"/>
      <c r="F451" s="100"/>
      <c r="G451" s="100"/>
      <c r="H451" s="99"/>
      <c r="I451" s="99"/>
      <c r="J451" s="99"/>
      <c r="K451" s="99"/>
      <c r="L451" s="99"/>
      <c r="M451" s="99"/>
      <c r="N451" s="99"/>
    </row>
    <row r="452" spans="2:14">
      <c r="B452" s="100"/>
      <c r="C452" s="100"/>
      <c r="D452" s="100"/>
      <c r="E452" s="100"/>
      <c r="F452" s="100"/>
      <c r="G452" s="100"/>
      <c r="H452" s="99"/>
      <c r="I452" s="99"/>
      <c r="J452" s="99"/>
      <c r="K452" s="99"/>
      <c r="L452" s="99"/>
      <c r="M452" s="99"/>
      <c r="N452" s="99"/>
    </row>
    <row r="453" spans="2:14">
      <c r="B453" s="100"/>
      <c r="C453" s="100"/>
      <c r="D453" s="100"/>
      <c r="E453" s="100"/>
      <c r="F453" s="100"/>
      <c r="G453" s="100"/>
      <c r="H453" s="99"/>
      <c r="I453" s="99"/>
      <c r="J453" s="99"/>
      <c r="K453" s="99"/>
      <c r="L453" s="99"/>
      <c r="M453" s="99"/>
      <c r="N453" s="99"/>
    </row>
    <row r="454" spans="2:14">
      <c r="B454" s="100"/>
      <c r="C454" s="100"/>
      <c r="D454" s="100"/>
      <c r="E454" s="100"/>
      <c r="F454" s="100"/>
      <c r="G454" s="100"/>
      <c r="H454" s="99"/>
      <c r="I454" s="99"/>
      <c r="J454" s="99"/>
      <c r="K454" s="99"/>
      <c r="L454" s="99"/>
      <c r="M454" s="99"/>
      <c r="N454" s="99"/>
    </row>
    <row r="455" spans="2:14">
      <c r="B455" s="100"/>
      <c r="C455" s="100"/>
      <c r="D455" s="100"/>
      <c r="E455" s="100"/>
      <c r="F455" s="100"/>
      <c r="G455" s="100"/>
      <c r="H455" s="99"/>
      <c r="I455" s="99"/>
      <c r="J455" s="99"/>
      <c r="K455" s="99"/>
      <c r="L455" s="99"/>
      <c r="M455" s="99"/>
      <c r="N455" s="99"/>
    </row>
    <row r="456" spans="2:14">
      <c r="B456" s="100"/>
      <c r="C456" s="100"/>
      <c r="D456" s="100"/>
      <c r="E456" s="100"/>
      <c r="F456" s="100"/>
      <c r="G456" s="100"/>
      <c r="H456" s="99"/>
      <c r="I456" s="99"/>
      <c r="J456" s="99"/>
      <c r="K456" s="99"/>
      <c r="L456" s="99"/>
      <c r="M456" s="99"/>
      <c r="N456" s="99"/>
    </row>
    <row r="457" spans="2:14">
      <c r="B457" s="100"/>
      <c r="C457" s="100"/>
      <c r="D457" s="100"/>
      <c r="E457" s="100"/>
      <c r="F457" s="100"/>
      <c r="G457" s="100"/>
      <c r="H457" s="99"/>
      <c r="I457" s="99"/>
      <c r="J457" s="99"/>
      <c r="K457" s="99"/>
      <c r="L457" s="99"/>
      <c r="M457" s="99"/>
      <c r="N457" s="99"/>
    </row>
    <row r="458" spans="2:14">
      <c r="B458" s="100"/>
      <c r="C458" s="100"/>
      <c r="D458" s="100"/>
      <c r="E458" s="100"/>
      <c r="F458" s="100"/>
      <c r="G458" s="100"/>
      <c r="H458" s="99"/>
      <c r="I458" s="99"/>
      <c r="J458" s="99"/>
      <c r="K458" s="99"/>
      <c r="L458" s="99"/>
      <c r="M458" s="99"/>
      <c r="N458" s="99"/>
    </row>
    <row r="459" spans="2:14">
      <c r="B459" s="100"/>
      <c r="C459" s="100"/>
      <c r="D459" s="100"/>
      <c r="E459" s="100"/>
      <c r="F459" s="100"/>
      <c r="G459" s="100"/>
      <c r="H459" s="99"/>
      <c r="I459" s="99"/>
      <c r="J459" s="99"/>
      <c r="K459" s="99"/>
      <c r="L459" s="99"/>
      <c r="M459" s="99"/>
      <c r="N459" s="99"/>
    </row>
    <row r="460" spans="2:14">
      <c r="B460" s="100"/>
      <c r="C460" s="100"/>
      <c r="D460" s="100"/>
      <c r="E460" s="100"/>
      <c r="F460" s="100"/>
      <c r="G460" s="100"/>
      <c r="H460" s="99"/>
      <c r="I460" s="99"/>
      <c r="J460" s="99"/>
      <c r="K460" s="99"/>
      <c r="L460" s="99"/>
      <c r="M460" s="99"/>
      <c r="N460" s="99"/>
    </row>
    <row r="461" spans="2:14">
      <c r="B461" s="100"/>
      <c r="C461" s="100"/>
      <c r="D461" s="100"/>
      <c r="E461" s="100"/>
      <c r="F461" s="100"/>
      <c r="G461" s="100"/>
      <c r="H461" s="99"/>
      <c r="I461" s="99"/>
      <c r="J461" s="99"/>
      <c r="K461" s="99"/>
      <c r="L461" s="99"/>
      <c r="M461" s="99"/>
      <c r="N461" s="99"/>
    </row>
    <row r="462" spans="2:14">
      <c r="B462" s="100"/>
      <c r="C462" s="100"/>
      <c r="D462" s="100"/>
      <c r="E462" s="100"/>
      <c r="F462" s="100"/>
      <c r="G462" s="100"/>
      <c r="H462" s="99"/>
      <c r="I462" s="99"/>
      <c r="J462" s="99"/>
      <c r="K462" s="99"/>
      <c r="L462" s="99"/>
      <c r="M462" s="99"/>
      <c r="N462" s="99"/>
    </row>
    <row r="463" spans="2:14">
      <c r="B463" s="100"/>
      <c r="C463" s="100"/>
      <c r="D463" s="100"/>
      <c r="E463" s="100"/>
      <c r="F463" s="100"/>
      <c r="G463" s="100"/>
      <c r="H463" s="99"/>
      <c r="I463" s="99"/>
      <c r="J463" s="99"/>
      <c r="K463" s="99"/>
      <c r="L463" s="99"/>
      <c r="M463" s="99"/>
      <c r="N463" s="99"/>
    </row>
    <row r="464" spans="2:14">
      <c r="B464" s="100"/>
      <c r="C464" s="100"/>
      <c r="D464" s="100"/>
      <c r="E464" s="100"/>
      <c r="F464" s="100"/>
      <c r="G464" s="100"/>
      <c r="H464" s="99"/>
      <c r="I464" s="99"/>
      <c r="J464" s="99"/>
      <c r="K464" s="99"/>
      <c r="L464" s="99"/>
      <c r="M464" s="99"/>
      <c r="N464" s="99"/>
    </row>
    <row r="465" spans="2:14">
      <c r="B465" s="100"/>
      <c r="C465" s="100"/>
      <c r="D465" s="100"/>
      <c r="E465" s="100"/>
      <c r="F465" s="100"/>
      <c r="G465" s="100"/>
      <c r="H465" s="99"/>
      <c r="I465" s="99"/>
      <c r="J465" s="99"/>
      <c r="K465" s="99"/>
      <c r="L465" s="99"/>
      <c r="M465" s="99"/>
      <c r="N465" s="99"/>
    </row>
    <row r="466" spans="2:14">
      <c r="B466" s="100"/>
      <c r="C466" s="100"/>
      <c r="D466" s="100"/>
      <c r="E466" s="100"/>
      <c r="F466" s="100"/>
      <c r="G466" s="100"/>
      <c r="H466" s="99"/>
      <c r="I466" s="99"/>
      <c r="J466" s="99"/>
      <c r="K466" s="99"/>
      <c r="L466" s="99"/>
      <c r="M466" s="99"/>
      <c r="N466" s="99"/>
    </row>
    <row r="467" spans="2:14">
      <c r="B467" s="100"/>
      <c r="C467" s="100"/>
      <c r="D467" s="100"/>
      <c r="E467" s="100"/>
      <c r="F467" s="100"/>
      <c r="G467" s="100"/>
      <c r="H467" s="99"/>
      <c r="I467" s="99"/>
      <c r="J467" s="99"/>
      <c r="K467" s="99"/>
      <c r="L467" s="99"/>
      <c r="M467" s="99"/>
      <c r="N467" s="99"/>
    </row>
    <row r="468" spans="2:14">
      <c r="B468" s="100"/>
      <c r="C468" s="100"/>
      <c r="D468" s="100"/>
      <c r="E468" s="100"/>
      <c r="F468" s="100"/>
      <c r="G468" s="100"/>
      <c r="H468" s="99"/>
      <c r="I468" s="99"/>
      <c r="J468" s="99"/>
      <c r="K468" s="99"/>
      <c r="L468" s="99"/>
      <c r="M468" s="99"/>
      <c r="N468" s="99"/>
    </row>
    <row r="469" spans="2:14">
      <c r="B469" s="100"/>
      <c r="C469" s="100"/>
      <c r="D469" s="100"/>
      <c r="E469" s="100"/>
      <c r="F469" s="100"/>
      <c r="G469" s="100"/>
      <c r="H469" s="99"/>
      <c r="I469" s="99"/>
      <c r="J469" s="99"/>
      <c r="K469" s="99"/>
      <c r="L469" s="99"/>
      <c r="M469" s="99"/>
      <c r="N469" s="99"/>
    </row>
    <row r="470" spans="2:14">
      <c r="B470" s="100"/>
      <c r="C470" s="100"/>
      <c r="D470" s="100"/>
      <c r="E470" s="100"/>
      <c r="F470" s="100"/>
      <c r="G470" s="100"/>
      <c r="H470" s="99"/>
      <c r="I470" s="99"/>
      <c r="J470" s="99"/>
      <c r="K470" s="99"/>
      <c r="L470" s="99"/>
      <c r="M470" s="99"/>
      <c r="N470" s="99"/>
    </row>
    <row r="471" spans="2:14">
      <c r="B471" s="100"/>
      <c r="C471" s="100"/>
      <c r="D471" s="100"/>
      <c r="E471" s="100"/>
      <c r="F471" s="100"/>
      <c r="G471" s="100"/>
      <c r="H471" s="99"/>
      <c r="I471" s="99"/>
      <c r="J471" s="99"/>
      <c r="K471" s="99"/>
      <c r="L471" s="99"/>
      <c r="M471" s="99"/>
      <c r="N471" s="99"/>
    </row>
    <row r="472" spans="2:14">
      <c r="B472" s="100"/>
      <c r="C472" s="100"/>
      <c r="D472" s="100"/>
      <c r="E472" s="100"/>
      <c r="F472" s="100"/>
      <c r="G472" s="100"/>
      <c r="H472" s="99"/>
      <c r="I472" s="99"/>
      <c r="J472" s="99"/>
      <c r="K472" s="99"/>
      <c r="L472" s="99"/>
      <c r="M472" s="99"/>
      <c r="N472" s="99"/>
    </row>
    <row r="473" spans="2:14">
      <c r="B473" s="100"/>
      <c r="C473" s="100"/>
      <c r="D473" s="100"/>
      <c r="E473" s="100"/>
      <c r="F473" s="100"/>
      <c r="G473" s="100"/>
      <c r="H473" s="99"/>
      <c r="I473" s="99"/>
      <c r="J473" s="99"/>
      <c r="K473" s="99"/>
      <c r="L473" s="99"/>
      <c r="M473" s="99"/>
      <c r="N473" s="99"/>
    </row>
    <row r="474" spans="2:14">
      <c r="B474" s="100"/>
      <c r="C474" s="100"/>
      <c r="D474" s="100"/>
      <c r="E474" s="100"/>
      <c r="F474" s="100"/>
      <c r="G474" s="100"/>
      <c r="H474" s="99"/>
      <c r="I474" s="99"/>
      <c r="J474" s="99"/>
      <c r="K474" s="99"/>
      <c r="L474" s="99"/>
      <c r="M474" s="99"/>
      <c r="N474" s="99"/>
    </row>
    <row r="475" spans="2:14">
      <c r="B475" s="100"/>
      <c r="C475" s="100"/>
      <c r="D475" s="100"/>
      <c r="E475" s="100"/>
      <c r="F475" s="100"/>
      <c r="G475" s="100"/>
      <c r="H475" s="99"/>
      <c r="I475" s="99"/>
      <c r="J475" s="99"/>
      <c r="K475" s="99"/>
      <c r="L475" s="99"/>
      <c r="M475" s="99"/>
      <c r="N475" s="99"/>
    </row>
    <row r="476" spans="2:14">
      <c r="B476" s="100"/>
      <c r="C476" s="100"/>
      <c r="D476" s="100"/>
      <c r="E476" s="100"/>
      <c r="F476" s="100"/>
      <c r="G476" s="100"/>
      <c r="H476" s="99"/>
      <c r="I476" s="99"/>
      <c r="J476" s="99"/>
      <c r="K476" s="99"/>
      <c r="L476" s="99"/>
      <c r="M476" s="99"/>
      <c r="N476" s="99"/>
    </row>
    <row r="477" spans="2:14">
      <c r="B477" s="100"/>
      <c r="C477" s="100"/>
      <c r="D477" s="100"/>
      <c r="E477" s="100"/>
      <c r="F477" s="100"/>
      <c r="G477" s="100"/>
      <c r="H477" s="99"/>
      <c r="I477" s="99"/>
      <c r="J477" s="99"/>
      <c r="K477" s="99"/>
      <c r="L477" s="99"/>
      <c r="M477" s="99"/>
      <c r="N477" s="99"/>
    </row>
    <row r="478" spans="2:14">
      <c r="B478" s="100"/>
      <c r="C478" s="100"/>
      <c r="D478" s="100"/>
      <c r="E478" s="100"/>
      <c r="F478" s="100"/>
      <c r="G478" s="100"/>
      <c r="H478" s="99"/>
      <c r="I478" s="99"/>
      <c r="J478" s="99"/>
      <c r="K478" s="99"/>
      <c r="L478" s="99"/>
      <c r="M478" s="99"/>
      <c r="N478" s="99"/>
    </row>
    <row r="479" spans="2:14">
      <c r="B479" s="100"/>
      <c r="C479" s="100"/>
      <c r="D479" s="100"/>
      <c r="E479" s="100"/>
      <c r="F479" s="100"/>
      <c r="G479" s="100"/>
      <c r="H479" s="99"/>
      <c r="I479" s="99"/>
      <c r="J479" s="99"/>
      <c r="K479" s="99"/>
      <c r="L479" s="99"/>
      <c r="M479" s="99"/>
      <c r="N479" s="99"/>
    </row>
    <row r="480" spans="2:14">
      <c r="B480" s="100"/>
      <c r="C480" s="100"/>
      <c r="D480" s="100"/>
      <c r="E480" s="100"/>
      <c r="F480" s="100"/>
      <c r="G480" s="100"/>
      <c r="H480" s="99"/>
      <c r="I480" s="99"/>
      <c r="J480" s="99"/>
      <c r="K480" s="99"/>
      <c r="L480" s="99"/>
      <c r="M480" s="99"/>
      <c r="N480" s="99"/>
    </row>
    <row r="481" spans="2:14">
      <c r="B481" s="100"/>
      <c r="C481" s="100"/>
      <c r="D481" s="100"/>
      <c r="E481" s="100"/>
      <c r="F481" s="100"/>
      <c r="G481" s="100"/>
      <c r="H481" s="99"/>
      <c r="I481" s="99"/>
      <c r="J481" s="99"/>
      <c r="K481" s="99"/>
      <c r="L481" s="99"/>
      <c r="M481" s="99"/>
      <c r="N481" s="99"/>
    </row>
    <row r="482" spans="2:14">
      <c r="B482" s="100"/>
      <c r="C482" s="100"/>
      <c r="D482" s="100"/>
      <c r="E482" s="100"/>
      <c r="F482" s="100"/>
      <c r="G482" s="100"/>
      <c r="H482" s="99"/>
      <c r="I482" s="99"/>
      <c r="J482" s="99"/>
      <c r="K482" s="99"/>
      <c r="L482" s="99"/>
      <c r="M482" s="99"/>
      <c r="N482" s="99"/>
    </row>
    <row r="483" spans="2:14">
      <c r="B483" s="100"/>
      <c r="C483" s="100"/>
      <c r="D483" s="100"/>
      <c r="E483" s="100"/>
      <c r="F483" s="100"/>
      <c r="G483" s="100"/>
      <c r="H483" s="99"/>
      <c r="I483" s="99"/>
      <c r="J483" s="99"/>
      <c r="K483" s="99"/>
      <c r="L483" s="99"/>
      <c r="M483" s="99"/>
      <c r="N483" s="99"/>
    </row>
    <row r="484" spans="2:14">
      <c r="B484" s="100"/>
      <c r="C484" s="100"/>
      <c r="D484" s="100"/>
      <c r="E484" s="100"/>
      <c r="F484" s="100"/>
      <c r="G484" s="100"/>
      <c r="H484" s="99"/>
      <c r="I484" s="99"/>
      <c r="J484" s="99"/>
      <c r="K484" s="99"/>
      <c r="L484" s="99"/>
      <c r="M484" s="99"/>
      <c r="N484" s="99"/>
    </row>
    <row r="485" spans="2:14">
      <c r="B485" s="100"/>
      <c r="C485" s="100"/>
      <c r="D485" s="100"/>
      <c r="E485" s="100"/>
      <c r="F485" s="100"/>
      <c r="G485" s="100"/>
      <c r="H485" s="99"/>
      <c r="I485" s="99"/>
      <c r="J485" s="99"/>
      <c r="K485" s="99"/>
      <c r="L485" s="99"/>
      <c r="M485" s="99"/>
      <c r="N485" s="99"/>
    </row>
    <row r="486" spans="2:14">
      <c r="B486" s="100"/>
      <c r="C486" s="100"/>
      <c r="D486" s="100"/>
      <c r="E486" s="100"/>
      <c r="F486" s="100"/>
      <c r="G486" s="100"/>
      <c r="H486" s="99"/>
      <c r="I486" s="99"/>
      <c r="J486" s="99"/>
      <c r="K486" s="99"/>
      <c r="L486" s="99"/>
      <c r="M486" s="99"/>
      <c r="N486" s="99"/>
    </row>
    <row r="487" spans="2:14">
      <c r="B487" s="100"/>
      <c r="C487" s="100"/>
      <c r="D487" s="100"/>
      <c r="E487" s="100"/>
      <c r="F487" s="100"/>
      <c r="G487" s="100"/>
      <c r="H487" s="99"/>
      <c r="I487" s="99"/>
      <c r="J487" s="99"/>
      <c r="K487" s="99"/>
      <c r="L487" s="99"/>
      <c r="M487" s="99"/>
      <c r="N487" s="99"/>
    </row>
    <row r="488" spans="2:14">
      <c r="B488" s="100"/>
      <c r="C488" s="100"/>
      <c r="D488" s="100"/>
      <c r="E488" s="100"/>
      <c r="F488" s="100"/>
      <c r="G488" s="100"/>
      <c r="H488" s="99"/>
      <c r="I488" s="99"/>
      <c r="J488" s="99"/>
      <c r="K488" s="99"/>
      <c r="L488" s="99"/>
      <c r="M488" s="99"/>
      <c r="N488" s="99"/>
    </row>
    <row r="489" spans="2:14">
      <c r="B489" s="100"/>
      <c r="C489" s="100"/>
      <c r="D489" s="100"/>
      <c r="E489" s="100"/>
      <c r="F489" s="100"/>
      <c r="G489" s="100"/>
      <c r="H489" s="99"/>
      <c r="I489" s="99"/>
      <c r="J489" s="99"/>
      <c r="K489" s="99"/>
      <c r="L489" s="99"/>
      <c r="M489" s="99"/>
      <c r="N489" s="99"/>
    </row>
    <row r="490" spans="2:14">
      <c r="B490" s="100"/>
      <c r="C490" s="100"/>
      <c r="D490" s="100"/>
      <c r="E490" s="100"/>
      <c r="F490" s="100"/>
      <c r="G490" s="100"/>
      <c r="H490" s="99"/>
      <c r="I490" s="99"/>
      <c r="J490" s="99"/>
      <c r="K490" s="99"/>
      <c r="L490" s="99"/>
      <c r="M490" s="99"/>
      <c r="N490" s="99"/>
    </row>
    <row r="491" spans="2:14">
      <c r="B491" s="100"/>
      <c r="C491" s="100"/>
      <c r="D491" s="100"/>
      <c r="E491" s="100"/>
      <c r="F491" s="100"/>
      <c r="G491" s="100"/>
      <c r="H491" s="99"/>
      <c r="I491" s="99"/>
      <c r="J491" s="99"/>
      <c r="K491" s="99"/>
      <c r="L491" s="99"/>
      <c r="M491" s="99"/>
      <c r="N491" s="99"/>
    </row>
    <row r="492" spans="2:14">
      <c r="B492" s="100"/>
      <c r="C492" s="100"/>
      <c r="D492" s="100"/>
      <c r="E492" s="100"/>
      <c r="F492" s="100"/>
      <c r="G492" s="100"/>
      <c r="H492" s="99"/>
      <c r="I492" s="99"/>
      <c r="J492" s="99"/>
      <c r="K492" s="99"/>
      <c r="L492" s="99"/>
      <c r="M492" s="99"/>
      <c r="N492" s="99"/>
    </row>
    <row r="493" spans="2:14">
      <c r="B493" s="100"/>
      <c r="C493" s="100"/>
      <c r="D493" s="100"/>
      <c r="E493" s="100"/>
      <c r="F493" s="100"/>
      <c r="G493" s="100"/>
      <c r="H493" s="99"/>
      <c r="I493" s="99"/>
      <c r="J493" s="99"/>
      <c r="K493" s="99"/>
      <c r="L493" s="99"/>
      <c r="M493" s="99"/>
      <c r="N493" s="99"/>
    </row>
    <row r="494" spans="2:14">
      <c r="B494" s="100"/>
      <c r="C494" s="100"/>
      <c r="D494" s="100"/>
      <c r="E494" s="100"/>
      <c r="F494" s="100"/>
      <c r="G494" s="100"/>
      <c r="H494" s="99"/>
      <c r="I494" s="99"/>
      <c r="J494" s="99"/>
      <c r="K494" s="99"/>
      <c r="L494" s="99"/>
      <c r="M494" s="99"/>
      <c r="N494" s="99"/>
    </row>
    <row r="495" spans="2:14">
      <c r="B495" s="100"/>
      <c r="C495" s="100"/>
      <c r="D495" s="100"/>
      <c r="E495" s="100"/>
      <c r="F495" s="100"/>
      <c r="G495" s="100"/>
      <c r="H495" s="99"/>
      <c r="I495" s="99"/>
      <c r="J495" s="99"/>
      <c r="K495" s="99"/>
      <c r="L495" s="99"/>
      <c r="M495" s="99"/>
      <c r="N495" s="99"/>
    </row>
    <row r="496" spans="2:14">
      <c r="B496" s="100"/>
      <c r="C496" s="100"/>
      <c r="D496" s="100"/>
      <c r="E496" s="100"/>
      <c r="F496" s="100"/>
      <c r="G496" s="100"/>
      <c r="H496" s="99"/>
      <c r="I496" s="99"/>
      <c r="J496" s="99"/>
      <c r="K496" s="99"/>
      <c r="L496" s="99"/>
      <c r="M496" s="99"/>
      <c r="N496" s="99"/>
    </row>
    <row r="497" spans="2:14">
      <c r="B497" s="100"/>
      <c r="C497" s="100"/>
      <c r="D497" s="100"/>
      <c r="E497" s="100"/>
      <c r="F497" s="100"/>
      <c r="G497" s="100"/>
      <c r="H497" s="99"/>
      <c r="I497" s="99"/>
      <c r="J497" s="99"/>
      <c r="K497" s="99"/>
      <c r="L497" s="99"/>
      <c r="M497" s="99"/>
      <c r="N497" s="99"/>
    </row>
    <row r="498" spans="2:14">
      <c r="B498" s="100"/>
      <c r="C498" s="100"/>
      <c r="D498" s="100"/>
      <c r="E498" s="100"/>
      <c r="F498" s="100"/>
      <c r="G498" s="100"/>
      <c r="H498" s="99"/>
      <c r="I498" s="99"/>
      <c r="J498" s="99"/>
      <c r="K498" s="99"/>
      <c r="L498" s="99"/>
      <c r="M498" s="99"/>
      <c r="N498" s="99"/>
    </row>
    <row r="499" spans="2:14">
      <c r="B499" s="100"/>
      <c r="C499" s="100"/>
      <c r="D499" s="100"/>
      <c r="E499" s="100"/>
      <c r="F499" s="100"/>
      <c r="G499" s="100"/>
      <c r="H499" s="99"/>
      <c r="I499" s="99"/>
      <c r="J499" s="99"/>
      <c r="K499" s="99"/>
      <c r="L499" s="99"/>
      <c r="M499" s="99"/>
      <c r="N499" s="99"/>
    </row>
    <row r="500" spans="2:14">
      <c r="B500" s="100"/>
      <c r="C500" s="100"/>
      <c r="D500" s="100"/>
      <c r="E500" s="100"/>
      <c r="F500" s="100"/>
      <c r="G500" s="100"/>
      <c r="H500" s="99"/>
      <c r="I500" s="99"/>
      <c r="J500" s="99"/>
      <c r="K500" s="99"/>
      <c r="L500" s="99"/>
      <c r="M500" s="99"/>
      <c r="N500" s="99"/>
    </row>
    <row r="501" spans="2:14">
      <c r="B501" s="100"/>
      <c r="C501" s="100"/>
      <c r="D501" s="100"/>
      <c r="E501" s="100"/>
      <c r="F501" s="100"/>
      <c r="G501" s="100"/>
      <c r="H501" s="99"/>
      <c r="I501" s="99"/>
      <c r="J501" s="99"/>
      <c r="K501" s="99"/>
      <c r="L501" s="99"/>
      <c r="M501" s="99"/>
      <c r="N501" s="99"/>
    </row>
    <row r="502" spans="2:14">
      <c r="B502" s="100"/>
      <c r="C502" s="100"/>
      <c r="D502" s="100"/>
      <c r="E502" s="100"/>
      <c r="F502" s="100"/>
      <c r="G502" s="100"/>
      <c r="H502" s="99"/>
      <c r="I502" s="99"/>
      <c r="J502" s="99"/>
      <c r="K502" s="99"/>
      <c r="L502" s="99"/>
      <c r="M502" s="99"/>
      <c r="N502" s="99"/>
    </row>
    <row r="503" spans="2:14">
      <c r="B503" s="100"/>
      <c r="C503" s="100"/>
      <c r="D503" s="100"/>
      <c r="E503" s="100"/>
      <c r="F503" s="100"/>
      <c r="G503" s="100"/>
      <c r="H503" s="99"/>
      <c r="I503" s="99"/>
      <c r="J503" s="99"/>
      <c r="K503" s="99"/>
      <c r="L503" s="99"/>
      <c r="M503" s="99"/>
      <c r="N503" s="99"/>
    </row>
    <row r="504" spans="2:14">
      <c r="B504" s="100"/>
      <c r="C504" s="100"/>
      <c r="D504" s="100"/>
      <c r="E504" s="100"/>
      <c r="F504" s="100"/>
      <c r="G504" s="100"/>
      <c r="H504" s="99"/>
      <c r="I504" s="99"/>
      <c r="J504" s="99"/>
      <c r="K504" s="99"/>
      <c r="L504" s="99"/>
      <c r="M504" s="99"/>
      <c r="N504" s="99"/>
    </row>
    <row r="505" spans="2:14">
      <c r="B505" s="100"/>
      <c r="C505" s="100"/>
      <c r="D505" s="100"/>
      <c r="E505" s="100"/>
      <c r="F505" s="100"/>
      <c r="G505" s="100"/>
      <c r="H505" s="99"/>
      <c r="I505" s="99"/>
      <c r="J505" s="99"/>
      <c r="K505" s="99"/>
      <c r="L505" s="99"/>
      <c r="M505" s="99"/>
      <c r="N505" s="99"/>
    </row>
    <row r="506" spans="2:14">
      <c r="B506" s="100"/>
      <c r="C506" s="100"/>
      <c r="D506" s="100"/>
      <c r="E506" s="100"/>
      <c r="F506" s="100"/>
      <c r="G506" s="100"/>
      <c r="H506" s="99"/>
      <c r="I506" s="99"/>
      <c r="J506" s="99"/>
      <c r="K506" s="99"/>
      <c r="L506" s="99"/>
      <c r="M506" s="99"/>
      <c r="N506" s="99"/>
    </row>
    <row r="507" spans="2:14">
      <c r="B507" s="100"/>
      <c r="C507" s="100"/>
      <c r="D507" s="100"/>
      <c r="E507" s="100"/>
      <c r="F507" s="100"/>
      <c r="G507" s="100"/>
      <c r="H507" s="99"/>
      <c r="I507" s="99"/>
      <c r="J507" s="99"/>
      <c r="K507" s="99"/>
      <c r="L507" s="99"/>
      <c r="M507" s="99"/>
      <c r="N507" s="99"/>
    </row>
    <row r="508" spans="2:14">
      <c r="B508" s="100"/>
      <c r="C508" s="100"/>
      <c r="D508" s="100"/>
      <c r="E508" s="100"/>
      <c r="F508" s="100"/>
      <c r="G508" s="100"/>
      <c r="H508" s="99"/>
      <c r="I508" s="99"/>
      <c r="J508" s="99"/>
      <c r="K508" s="99"/>
      <c r="L508" s="99"/>
      <c r="M508" s="99"/>
      <c r="N508" s="99"/>
    </row>
    <row r="509" spans="2:14">
      <c r="B509" s="100"/>
      <c r="C509" s="100"/>
      <c r="D509" s="100"/>
      <c r="E509" s="100"/>
      <c r="F509" s="100"/>
      <c r="G509" s="100"/>
      <c r="H509" s="99"/>
      <c r="I509" s="99"/>
      <c r="J509" s="99"/>
      <c r="K509" s="99"/>
      <c r="L509" s="99"/>
      <c r="M509" s="99"/>
      <c r="N509" s="99"/>
    </row>
    <row r="510" spans="2:14">
      <c r="B510" s="100"/>
      <c r="C510" s="100"/>
      <c r="D510" s="100"/>
      <c r="E510" s="100"/>
      <c r="F510" s="100"/>
      <c r="G510" s="100"/>
      <c r="H510" s="99"/>
      <c r="I510" s="99"/>
      <c r="J510" s="99"/>
      <c r="K510" s="99"/>
      <c r="L510" s="99"/>
      <c r="M510" s="99"/>
      <c r="N510" s="99"/>
    </row>
    <row r="511" spans="2:14">
      <c r="B511" s="100"/>
      <c r="C511" s="100"/>
      <c r="D511" s="100"/>
      <c r="E511" s="100"/>
      <c r="F511" s="100"/>
      <c r="G511" s="100"/>
      <c r="H511" s="99"/>
      <c r="I511" s="99"/>
      <c r="J511" s="99"/>
      <c r="K511" s="99"/>
      <c r="L511" s="99"/>
      <c r="M511" s="99"/>
      <c r="N511" s="99"/>
    </row>
    <row r="512" spans="2:14">
      <c r="B512" s="100"/>
      <c r="C512" s="100"/>
      <c r="D512" s="100"/>
      <c r="E512" s="100"/>
      <c r="F512" s="100"/>
      <c r="G512" s="100"/>
      <c r="H512" s="99"/>
      <c r="I512" s="99"/>
      <c r="J512" s="99"/>
      <c r="K512" s="99"/>
      <c r="L512" s="99"/>
      <c r="M512" s="99"/>
      <c r="N512" s="99"/>
    </row>
    <row r="513" spans="2:14">
      <c r="B513" s="100"/>
      <c r="C513" s="100"/>
      <c r="D513" s="100"/>
      <c r="E513" s="100"/>
      <c r="F513" s="100"/>
      <c r="G513" s="100"/>
      <c r="H513" s="99"/>
      <c r="I513" s="99"/>
      <c r="J513" s="99"/>
      <c r="K513" s="99"/>
      <c r="L513" s="99"/>
      <c r="M513" s="99"/>
      <c r="N513" s="99"/>
    </row>
    <row r="514" spans="2:14">
      <c r="B514" s="100"/>
      <c r="C514" s="100"/>
      <c r="D514" s="100"/>
      <c r="E514" s="100"/>
      <c r="F514" s="100"/>
      <c r="G514" s="100"/>
      <c r="H514" s="99"/>
      <c r="I514" s="99"/>
      <c r="J514" s="99"/>
      <c r="K514" s="99"/>
      <c r="L514" s="99"/>
      <c r="M514" s="99"/>
      <c r="N514" s="99"/>
    </row>
    <row r="515" spans="2:14">
      <c r="B515" s="100"/>
      <c r="C515" s="100"/>
      <c r="D515" s="100"/>
      <c r="E515" s="100"/>
      <c r="F515" s="100"/>
      <c r="G515" s="100"/>
      <c r="H515" s="99"/>
      <c r="I515" s="99"/>
      <c r="J515" s="99"/>
      <c r="K515" s="99"/>
      <c r="L515" s="99"/>
      <c r="M515" s="99"/>
      <c r="N515" s="99"/>
    </row>
    <row r="516" spans="2:14">
      <c r="B516" s="100"/>
      <c r="C516" s="100"/>
      <c r="D516" s="100"/>
      <c r="E516" s="100"/>
      <c r="F516" s="100"/>
      <c r="G516" s="100"/>
      <c r="H516" s="99"/>
      <c r="I516" s="99"/>
      <c r="J516" s="99"/>
      <c r="K516" s="99"/>
      <c r="L516" s="99"/>
      <c r="M516" s="99"/>
      <c r="N516" s="99"/>
    </row>
    <row r="517" spans="2:14">
      <c r="B517" s="100"/>
      <c r="C517" s="100"/>
      <c r="D517" s="100"/>
      <c r="E517" s="100"/>
      <c r="F517" s="100"/>
      <c r="G517" s="100"/>
      <c r="H517" s="99"/>
      <c r="I517" s="99"/>
      <c r="J517" s="99"/>
      <c r="K517" s="99"/>
      <c r="L517" s="99"/>
      <c r="M517" s="99"/>
      <c r="N517" s="99"/>
    </row>
    <row r="518" spans="2:14">
      <c r="B518" s="100"/>
      <c r="C518" s="100"/>
      <c r="D518" s="100"/>
      <c r="E518" s="100"/>
      <c r="F518" s="100"/>
      <c r="G518" s="100"/>
      <c r="H518" s="99"/>
      <c r="I518" s="99"/>
      <c r="J518" s="99"/>
      <c r="K518" s="99"/>
      <c r="L518" s="99"/>
      <c r="M518" s="99"/>
      <c r="N518" s="99"/>
    </row>
    <row r="519" spans="2:14">
      <c r="B519" s="100"/>
      <c r="C519" s="100"/>
      <c r="D519" s="100"/>
      <c r="E519" s="100"/>
      <c r="F519" s="100"/>
      <c r="G519" s="100"/>
      <c r="H519" s="99"/>
      <c r="I519" s="99"/>
      <c r="J519" s="99"/>
      <c r="K519" s="99"/>
      <c r="L519" s="99"/>
      <c r="M519" s="99"/>
      <c r="N519" s="99"/>
    </row>
    <row r="520" spans="2:14">
      <c r="B520" s="100"/>
      <c r="C520" s="100"/>
      <c r="D520" s="100"/>
      <c r="E520" s="100"/>
      <c r="F520" s="100"/>
      <c r="G520" s="100"/>
      <c r="H520" s="99"/>
      <c r="I520" s="99"/>
      <c r="J520" s="99"/>
      <c r="K520" s="99"/>
      <c r="L520" s="99"/>
      <c r="M520" s="99"/>
      <c r="N520" s="99"/>
    </row>
    <row r="521" spans="2:14">
      <c r="B521" s="100"/>
      <c r="C521" s="100"/>
      <c r="D521" s="100"/>
      <c r="E521" s="100"/>
      <c r="F521" s="100"/>
      <c r="G521" s="100"/>
      <c r="H521" s="99"/>
      <c r="I521" s="99"/>
      <c r="J521" s="99"/>
      <c r="K521" s="99"/>
      <c r="L521" s="99"/>
      <c r="M521" s="99"/>
      <c r="N521" s="99"/>
    </row>
    <row r="522" spans="2:14">
      <c r="B522" s="100"/>
      <c r="C522" s="100"/>
      <c r="D522" s="100"/>
      <c r="E522" s="100"/>
      <c r="F522" s="100"/>
      <c r="G522" s="100"/>
      <c r="H522" s="99"/>
      <c r="I522" s="99"/>
      <c r="J522" s="99"/>
      <c r="K522" s="99"/>
      <c r="L522" s="99"/>
      <c r="M522" s="99"/>
      <c r="N522" s="99"/>
    </row>
    <row r="523" spans="2:14">
      <c r="B523" s="100"/>
      <c r="C523" s="100"/>
      <c r="D523" s="100"/>
      <c r="E523" s="100"/>
      <c r="F523" s="100"/>
      <c r="G523" s="100"/>
      <c r="H523" s="99"/>
      <c r="I523" s="99"/>
      <c r="J523" s="99"/>
      <c r="K523" s="99"/>
      <c r="L523" s="99"/>
      <c r="M523" s="99"/>
      <c r="N523" s="99"/>
    </row>
    <row r="524" spans="2:14">
      <c r="B524" s="100"/>
      <c r="C524" s="100"/>
      <c r="D524" s="100"/>
      <c r="E524" s="100"/>
      <c r="F524" s="100"/>
      <c r="G524" s="100"/>
      <c r="H524" s="99"/>
      <c r="I524" s="99"/>
      <c r="J524" s="99"/>
      <c r="K524" s="99"/>
      <c r="L524" s="99"/>
      <c r="M524" s="99"/>
      <c r="N524" s="99"/>
    </row>
    <row r="525" spans="2:14">
      <c r="B525" s="100"/>
      <c r="C525" s="100"/>
      <c r="D525" s="100"/>
      <c r="E525" s="100"/>
      <c r="F525" s="100"/>
      <c r="G525" s="100"/>
      <c r="H525" s="99"/>
      <c r="I525" s="99"/>
      <c r="J525" s="99"/>
      <c r="K525" s="99"/>
      <c r="L525" s="99"/>
      <c r="M525" s="99"/>
      <c r="N525" s="99"/>
    </row>
    <row r="526" spans="2:14">
      <c r="B526" s="100"/>
      <c r="C526" s="100"/>
      <c r="D526" s="100"/>
      <c r="E526" s="100"/>
      <c r="F526" s="100"/>
      <c r="G526" s="100"/>
      <c r="H526" s="99"/>
      <c r="I526" s="99"/>
      <c r="J526" s="99"/>
      <c r="K526" s="99"/>
      <c r="L526" s="99"/>
      <c r="M526" s="99"/>
      <c r="N526" s="99"/>
    </row>
    <row r="527" spans="2:14">
      <c r="B527" s="100"/>
      <c r="C527" s="100"/>
      <c r="D527" s="100"/>
      <c r="E527" s="100"/>
      <c r="F527" s="100"/>
      <c r="G527" s="100"/>
      <c r="H527" s="99"/>
      <c r="I527" s="99"/>
      <c r="J527" s="99"/>
      <c r="K527" s="99"/>
      <c r="L527" s="99"/>
      <c r="M527" s="99"/>
      <c r="N527" s="99"/>
    </row>
    <row r="528" spans="2:14">
      <c r="B528" s="100"/>
      <c r="C528" s="100"/>
      <c r="D528" s="100"/>
      <c r="E528" s="100"/>
      <c r="F528" s="100"/>
      <c r="G528" s="100"/>
      <c r="H528" s="99"/>
      <c r="I528" s="99"/>
      <c r="J528" s="99"/>
      <c r="K528" s="99"/>
      <c r="L528" s="99"/>
      <c r="M528" s="99"/>
      <c r="N528" s="99"/>
    </row>
    <row r="529" spans="2:14">
      <c r="B529" s="100"/>
      <c r="C529" s="100"/>
      <c r="D529" s="100"/>
      <c r="E529" s="100"/>
      <c r="F529" s="100"/>
      <c r="G529" s="100"/>
      <c r="H529" s="99"/>
      <c r="I529" s="99"/>
      <c r="J529" s="99"/>
      <c r="K529" s="99"/>
      <c r="L529" s="99"/>
      <c r="M529" s="99"/>
      <c r="N529" s="99"/>
    </row>
    <row r="530" spans="2:14">
      <c r="B530" s="100"/>
      <c r="C530" s="100"/>
      <c r="D530" s="100"/>
      <c r="E530" s="100"/>
      <c r="F530" s="100"/>
      <c r="G530" s="100"/>
      <c r="H530" s="99"/>
      <c r="I530" s="99"/>
      <c r="J530" s="99"/>
      <c r="K530" s="99"/>
      <c r="L530" s="99"/>
      <c r="M530" s="99"/>
      <c r="N530" s="99"/>
    </row>
    <row r="531" spans="2:14">
      <c r="B531" s="100"/>
      <c r="C531" s="100"/>
      <c r="D531" s="100"/>
      <c r="E531" s="100"/>
      <c r="F531" s="100"/>
      <c r="G531" s="100"/>
      <c r="H531" s="99"/>
      <c r="I531" s="99"/>
      <c r="J531" s="99"/>
      <c r="K531" s="99"/>
      <c r="L531" s="99"/>
      <c r="M531" s="99"/>
      <c r="N531" s="99"/>
    </row>
    <row r="532" spans="2:14">
      <c r="B532" s="100"/>
      <c r="C532" s="100"/>
      <c r="D532" s="100"/>
      <c r="E532" s="100"/>
      <c r="F532" s="100"/>
      <c r="G532" s="100"/>
      <c r="H532" s="99"/>
      <c r="I532" s="99"/>
      <c r="J532" s="99"/>
      <c r="K532" s="99"/>
      <c r="L532" s="99"/>
      <c r="M532" s="99"/>
      <c r="N532" s="99"/>
    </row>
    <row r="533" spans="2:14">
      <c r="B533" s="100"/>
      <c r="C533" s="100"/>
      <c r="D533" s="100"/>
      <c r="E533" s="100"/>
      <c r="F533" s="100"/>
      <c r="G533" s="100"/>
      <c r="H533" s="99"/>
      <c r="I533" s="99"/>
      <c r="J533" s="99"/>
      <c r="K533" s="99"/>
      <c r="L533" s="99"/>
      <c r="M533" s="99"/>
      <c r="N533" s="99"/>
    </row>
    <row r="534" spans="2:14">
      <c r="B534" s="100"/>
      <c r="C534" s="100"/>
      <c r="D534" s="100"/>
      <c r="E534" s="100"/>
      <c r="F534" s="100"/>
      <c r="G534" s="100"/>
      <c r="H534" s="99"/>
      <c r="I534" s="99"/>
      <c r="J534" s="99"/>
      <c r="K534" s="99"/>
      <c r="L534" s="99"/>
      <c r="M534" s="99"/>
      <c r="N534" s="99"/>
    </row>
    <row r="535" spans="2:14">
      <c r="B535" s="100"/>
      <c r="C535" s="100"/>
      <c r="D535" s="100"/>
      <c r="E535" s="100"/>
      <c r="F535" s="100"/>
      <c r="G535" s="100"/>
      <c r="H535" s="99"/>
      <c r="I535" s="99"/>
      <c r="J535" s="99"/>
      <c r="K535" s="99"/>
      <c r="L535" s="99"/>
      <c r="M535" s="99"/>
      <c r="N535" s="99"/>
    </row>
    <row r="536" spans="2:14">
      <c r="B536" s="100"/>
      <c r="C536" s="100"/>
      <c r="D536" s="100"/>
      <c r="E536" s="100"/>
      <c r="F536" s="100"/>
      <c r="G536" s="100"/>
      <c r="H536" s="99"/>
      <c r="I536" s="99"/>
      <c r="J536" s="99"/>
      <c r="K536" s="99"/>
      <c r="L536" s="99"/>
      <c r="M536" s="99"/>
      <c r="N536" s="99"/>
    </row>
    <row r="537" spans="2:14">
      <c r="B537" s="100"/>
      <c r="C537" s="100"/>
      <c r="D537" s="100"/>
      <c r="E537" s="100"/>
      <c r="F537" s="100"/>
      <c r="G537" s="100"/>
      <c r="H537" s="99"/>
      <c r="I537" s="99"/>
      <c r="J537" s="99"/>
      <c r="K537" s="99"/>
      <c r="L537" s="99"/>
      <c r="M537" s="99"/>
      <c r="N537" s="99"/>
    </row>
    <row r="538" spans="2:14">
      <c r="B538" s="100"/>
      <c r="C538" s="100"/>
      <c r="D538" s="100"/>
      <c r="E538" s="100"/>
      <c r="F538" s="100"/>
      <c r="G538" s="100"/>
      <c r="H538" s="99"/>
      <c r="I538" s="99"/>
      <c r="J538" s="99"/>
      <c r="K538" s="99"/>
      <c r="L538" s="99"/>
      <c r="M538" s="99"/>
      <c r="N538" s="99"/>
    </row>
    <row r="539" spans="2:14">
      <c r="B539" s="100"/>
      <c r="C539" s="100"/>
      <c r="D539" s="100"/>
      <c r="E539" s="100"/>
      <c r="F539" s="100"/>
      <c r="G539" s="100"/>
      <c r="H539" s="99"/>
      <c r="I539" s="99"/>
      <c r="J539" s="99"/>
      <c r="K539" s="99"/>
      <c r="L539" s="99"/>
      <c r="M539" s="99"/>
      <c r="N539" s="99"/>
    </row>
    <row r="540" spans="2:14">
      <c r="B540" s="100"/>
      <c r="C540" s="100"/>
      <c r="D540" s="100"/>
      <c r="E540" s="100"/>
      <c r="F540" s="100"/>
      <c r="G540" s="100"/>
      <c r="H540" s="99"/>
      <c r="I540" s="99"/>
      <c r="J540" s="99"/>
      <c r="K540" s="99"/>
      <c r="L540" s="99"/>
      <c r="M540" s="99"/>
      <c r="N540" s="99"/>
    </row>
    <row r="541" spans="2:14">
      <c r="B541" s="100"/>
      <c r="C541" s="100"/>
      <c r="D541" s="100"/>
      <c r="E541" s="100"/>
      <c r="F541" s="100"/>
      <c r="G541" s="100"/>
      <c r="H541" s="99"/>
      <c r="I541" s="99"/>
      <c r="J541" s="99"/>
      <c r="K541" s="99"/>
      <c r="L541" s="99"/>
      <c r="M541" s="99"/>
      <c r="N541" s="99"/>
    </row>
    <row r="542" spans="2:14">
      <c r="B542" s="100"/>
      <c r="C542" s="100"/>
      <c r="D542" s="100"/>
      <c r="E542" s="100"/>
      <c r="F542" s="100"/>
      <c r="G542" s="100"/>
      <c r="H542" s="99"/>
      <c r="I542" s="99"/>
      <c r="J542" s="99"/>
      <c r="K542" s="99"/>
      <c r="L542" s="99"/>
      <c r="M542" s="99"/>
      <c r="N542" s="99"/>
    </row>
    <row r="543" spans="2:14">
      <c r="B543" s="100"/>
      <c r="C543" s="100"/>
      <c r="D543" s="100"/>
      <c r="E543" s="100"/>
      <c r="F543" s="100"/>
      <c r="G543" s="100"/>
      <c r="H543" s="99"/>
      <c r="I543" s="99"/>
      <c r="J543" s="99"/>
      <c r="K543" s="99"/>
      <c r="L543" s="99"/>
      <c r="M543" s="99"/>
      <c r="N543" s="99"/>
    </row>
    <row r="544" spans="2:14">
      <c r="B544" s="100"/>
      <c r="C544" s="100"/>
      <c r="D544" s="100"/>
      <c r="E544" s="100"/>
      <c r="F544" s="100"/>
      <c r="G544" s="100"/>
      <c r="H544" s="99"/>
      <c r="I544" s="99"/>
      <c r="J544" s="99"/>
      <c r="K544" s="99"/>
      <c r="L544" s="99"/>
      <c r="M544" s="99"/>
      <c r="N544" s="99"/>
    </row>
    <row r="545" spans="2:14">
      <c r="B545" s="100"/>
      <c r="C545" s="100"/>
      <c r="D545" s="100"/>
      <c r="E545" s="100"/>
      <c r="F545" s="100"/>
      <c r="G545" s="100"/>
      <c r="H545" s="99"/>
      <c r="I545" s="99"/>
      <c r="J545" s="99"/>
      <c r="K545" s="99"/>
      <c r="L545" s="99"/>
      <c r="M545" s="99"/>
      <c r="N545" s="99"/>
    </row>
    <row r="546" spans="2:14">
      <c r="B546" s="100"/>
      <c r="C546" s="100"/>
      <c r="D546" s="100"/>
      <c r="E546" s="100"/>
      <c r="F546" s="100"/>
      <c r="G546" s="100"/>
      <c r="H546" s="99"/>
      <c r="I546" s="99"/>
      <c r="J546" s="99"/>
      <c r="K546" s="99"/>
      <c r="L546" s="99"/>
      <c r="M546" s="99"/>
      <c r="N546" s="99"/>
    </row>
    <row r="547" spans="2:14">
      <c r="B547" s="100"/>
      <c r="C547" s="100"/>
      <c r="D547" s="100"/>
      <c r="E547" s="100"/>
      <c r="F547" s="100"/>
      <c r="G547" s="100"/>
      <c r="H547" s="99"/>
      <c r="I547" s="99"/>
      <c r="J547" s="99"/>
      <c r="K547" s="99"/>
      <c r="L547" s="99"/>
      <c r="M547" s="99"/>
      <c r="N547" s="99"/>
    </row>
    <row r="548" spans="2:14">
      <c r="B548" s="100"/>
      <c r="C548" s="100"/>
      <c r="D548" s="100"/>
      <c r="E548" s="100"/>
      <c r="F548" s="100"/>
      <c r="G548" s="100"/>
      <c r="H548" s="99"/>
      <c r="I548" s="99"/>
      <c r="J548" s="99"/>
      <c r="K548" s="99"/>
      <c r="L548" s="99"/>
      <c r="M548" s="99"/>
      <c r="N548" s="99"/>
    </row>
    <row r="549" spans="2:14">
      <c r="B549" s="100"/>
      <c r="C549" s="100"/>
      <c r="D549" s="100"/>
      <c r="E549" s="100"/>
      <c r="F549" s="100"/>
      <c r="G549" s="100"/>
      <c r="H549" s="99"/>
      <c r="I549" s="99"/>
      <c r="J549" s="99"/>
      <c r="K549" s="99"/>
      <c r="L549" s="99"/>
      <c r="M549" s="99"/>
      <c r="N549" s="99"/>
    </row>
    <row r="550" spans="2:14">
      <c r="B550" s="100"/>
      <c r="C550" s="100"/>
      <c r="D550" s="100"/>
      <c r="E550" s="100"/>
      <c r="F550" s="100"/>
      <c r="G550" s="100"/>
      <c r="H550" s="99"/>
      <c r="I550" s="99"/>
      <c r="J550" s="99"/>
      <c r="K550" s="99"/>
      <c r="L550" s="99"/>
      <c r="M550" s="99"/>
      <c r="N550" s="99"/>
    </row>
    <row r="551" spans="2:14">
      <c r="B551" s="100"/>
      <c r="C551" s="100"/>
      <c r="D551" s="100"/>
      <c r="E551" s="100"/>
      <c r="F551" s="100"/>
      <c r="G551" s="100"/>
      <c r="H551" s="99"/>
      <c r="I551" s="99"/>
      <c r="J551" s="99"/>
      <c r="K551" s="99"/>
      <c r="L551" s="99"/>
      <c r="M551" s="99"/>
      <c r="N551" s="99"/>
    </row>
    <row r="552" spans="2:14">
      <c r="B552" s="100"/>
      <c r="C552" s="100"/>
      <c r="D552" s="100"/>
      <c r="E552" s="100"/>
      <c r="F552" s="100"/>
      <c r="G552" s="100"/>
      <c r="H552" s="99"/>
      <c r="I552" s="99"/>
      <c r="J552" s="99"/>
      <c r="K552" s="99"/>
      <c r="L552" s="99"/>
      <c r="M552" s="99"/>
      <c r="N552" s="99"/>
    </row>
    <row r="553" spans="2:14">
      <c r="B553" s="100"/>
      <c r="C553" s="100"/>
      <c r="D553" s="100"/>
      <c r="E553" s="100"/>
      <c r="F553" s="100"/>
      <c r="G553" s="100"/>
      <c r="H553" s="99"/>
      <c r="I553" s="99"/>
      <c r="J553" s="99"/>
      <c r="K553" s="99"/>
      <c r="L553" s="99"/>
      <c r="M553" s="99"/>
      <c r="N553" s="99"/>
    </row>
    <row r="554" spans="2:14">
      <c r="B554" s="100"/>
      <c r="C554" s="100"/>
      <c r="D554" s="100"/>
      <c r="E554" s="100"/>
      <c r="F554" s="100"/>
      <c r="G554" s="100"/>
      <c r="H554" s="99"/>
      <c r="I554" s="99"/>
      <c r="J554" s="99"/>
      <c r="K554" s="99"/>
      <c r="L554" s="99"/>
      <c r="M554" s="99"/>
      <c r="N554" s="99"/>
    </row>
    <row r="555" spans="2:14">
      <c r="B555" s="100"/>
      <c r="C555" s="100"/>
      <c r="D555" s="100"/>
      <c r="E555" s="100"/>
      <c r="F555" s="100"/>
      <c r="G555" s="100"/>
      <c r="H555" s="99"/>
      <c r="I555" s="99"/>
      <c r="J555" s="99"/>
      <c r="K555" s="99"/>
      <c r="L555" s="99"/>
      <c r="M555" s="99"/>
      <c r="N555" s="99"/>
    </row>
    <row r="556" spans="2:14">
      <c r="B556" s="100"/>
      <c r="C556" s="100"/>
      <c r="D556" s="100"/>
      <c r="E556" s="100"/>
      <c r="F556" s="100"/>
      <c r="G556" s="100"/>
      <c r="H556" s="99"/>
      <c r="I556" s="99"/>
      <c r="J556" s="99"/>
      <c r="K556" s="99"/>
      <c r="L556" s="99"/>
      <c r="M556" s="99"/>
      <c r="N556" s="99"/>
    </row>
    <row r="557" spans="2:14">
      <c r="B557" s="100"/>
      <c r="C557" s="100"/>
      <c r="D557" s="100"/>
      <c r="E557" s="100"/>
      <c r="F557" s="100"/>
      <c r="G557" s="100"/>
      <c r="H557" s="99"/>
      <c r="I557" s="99"/>
      <c r="J557" s="99"/>
      <c r="K557" s="99"/>
      <c r="L557" s="99"/>
      <c r="M557" s="99"/>
      <c r="N557" s="99"/>
    </row>
    <row r="558" spans="2:14">
      <c r="B558" s="100"/>
      <c r="C558" s="100"/>
      <c r="D558" s="100"/>
      <c r="E558" s="100"/>
      <c r="F558" s="100"/>
      <c r="G558" s="100"/>
      <c r="H558" s="99"/>
      <c r="I558" s="99"/>
      <c r="J558" s="99"/>
      <c r="K558" s="99"/>
      <c r="L558" s="99"/>
      <c r="M558" s="99"/>
      <c r="N558" s="99"/>
    </row>
    <row r="559" spans="2:14">
      <c r="B559" s="100"/>
      <c r="C559" s="100"/>
      <c r="D559" s="100"/>
      <c r="E559" s="100"/>
      <c r="F559" s="100"/>
      <c r="G559" s="100"/>
      <c r="H559" s="99"/>
      <c r="I559" s="99"/>
      <c r="J559" s="99"/>
      <c r="K559" s="99"/>
      <c r="L559" s="99"/>
      <c r="M559" s="99"/>
      <c r="N559" s="99"/>
    </row>
    <row r="560" spans="2:14">
      <c r="B560" s="100"/>
      <c r="C560" s="100"/>
      <c r="D560" s="100"/>
      <c r="E560" s="100"/>
      <c r="F560" s="100"/>
      <c r="G560" s="100"/>
      <c r="H560" s="99"/>
      <c r="I560" s="99"/>
      <c r="J560" s="99"/>
      <c r="K560" s="99"/>
      <c r="L560" s="99"/>
      <c r="M560" s="99"/>
      <c r="N560" s="99"/>
    </row>
    <row r="561" spans="2:14">
      <c r="B561" s="100"/>
      <c r="C561" s="100"/>
      <c r="D561" s="100"/>
      <c r="E561" s="100"/>
      <c r="F561" s="100"/>
      <c r="G561" s="100"/>
      <c r="H561" s="99"/>
      <c r="I561" s="99"/>
      <c r="J561" s="99"/>
      <c r="K561" s="99"/>
      <c r="L561" s="99"/>
      <c r="M561" s="99"/>
      <c r="N561" s="99"/>
    </row>
    <row r="562" spans="2:14">
      <c r="B562" s="100"/>
      <c r="C562" s="100"/>
      <c r="D562" s="100"/>
      <c r="E562" s="100"/>
      <c r="F562" s="100"/>
      <c r="G562" s="100"/>
      <c r="H562" s="99"/>
      <c r="I562" s="99"/>
      <c r="J562" s="99"/>
      <c r="K562" s="99"/>
      <c r="L562" s="99"/>
      <c r="M562" s="99"/>
      <c r="N562" s="99"/>
    </row>
    <row r="563" spans="2:14">
      <c r="B563" s="100"/>
      <c r="C563" s="100"/>
      <c r="D563" s="100"/>
      <c r="E563" s="100"/>
      <c r="F563" s="100"/>
      <c r="G563" s="100"/>
      <c r="H563" s="99"/>
      <c r="I563" s="99"/>
      <c r="J563" s="99"/>
      <c r="K563" s="99"/>
      <c r="L563" s="99"/>
      <c r="M563" s="99"/>
      <c r="N563" s="99"/>
    </row>
    <row r="564" spans="2:14">
      <c r="B564" s="100"/>
      <c r="C564" s="100"/>
      <c r="D564" s="100"/>
      <c r="E564" s="100"/>
      <c r="F564" s="100"/>
      <c r="G564" s="100"/>
      <c r="H564" s="99"/>
      <c r="I564" s="99"/>
      <c r="J564" s="99"/>
      <c r="K564" s="99"/>
      <c r="L564" s="99"/>
      <c r="M564" s="99"/>
      <c r="N564" s="99"/>
    </row>
    <row r="565" spans="2:14">
      <c r="B565" s="100"/>
      <c r="C565" s="100"/>
      <c r="D565" s="100"/>
      <c r="E565" s="100"/>
      <c r="F565" s="100"/>
      <c r="G565" s="100"/>
      <c r="H565" s="99"/>
      <c r="I565" s="99"/>
      <c r="J565" s="99"/>
      <c r="K565" s="99"/>
      <c r="L565" s="99"/>
      <c r="M565" s="99"/>
      <c r="N565" s="99"/>
    </row>
    <row r="566" spans="2:14">
      <c r="B566" s="100"/>
      <c r="C566" s="100"/>
      <c r="D566" s="100"/>
      <c r="E566" s="100"/>
      <c r="F566" s="100"/>
      <c r="G566" s="100"/>
      <c r="H566" s="99"/>
      <c r="I566" s="99"/>
      <c r="J566" s="99"/>
      <c r="K566" s="99"/>
      <c r="L566" s="99"/>
      <c r="M566" s="99"/>
      <c r="N566" s="99"/>
    </row>
    <row r="567" spans="2:14">
      <c r="B567" s="100"/>
      <c r="C567" s="100"/>
      <c r="D567" s="100"/>
      <c r="E567" s="100"/>
      <c r="F567" s="100"/>
      <c r="G567" s="100"/>
      <c r="H567" s="99"/>
      <c r="I567" s="99"/>
      <c r="J567" s="99"/>
      <c r="K567" s="99"/>
      <c r="L567" s="99"/>
      <c r="M567" s="99"/>
      <c r="N567" s="99"/>
    </row>
    <row r="568" spans="2:14">
      <c r="B568" s="100"/>
      <c r="C568" s="100"/>
      <c r="D568" s="100"/>
      <c r="E568" s="100"/>
      <c r="F568" s="100"/>
      <c r="G568" s="100"/>
      <c r="H568" s="99"/>
      <c r="I568" s="99"/>
      <c r="J568" s="99"/>
      <c r="K568" s="99"/>
      <c r="L568" s="99"/>
      <c r="M568" s="99"/>
      <c r="N568" s="99"/>
    </row>
    <row r="569" spans="2:14">
      <c r="B569" s="100"/>
      <c r="C569" s="100"/>
      <c r="D569" s="100"/>
      <c r="E569" s="100"/>
      <c r="F569" s="100"/>
      <c r="G569" s="100"/>
      <c r="H569" s="99"/>
      <c r="I569" s="99"/>
      <c r="J569" s="99"/>
      <c r="K569" s="99"/>
      <c r="L569" s="99"/>
      <c r="M569" s="99"/>
      <c r="N569" s="99"/>
    </row>
    <row r="570" spans="2:14">
      <c r="B570" s="100"/>
      <c r="C570" s="100"/>
      <c r="D570" s="100"/>
      <c r="E570" s="100"/>
      <c r="F570" s="100"/>
      <c r="G570" s="100"/>
      <c r="H570" s="99"/>
      <c r="I570" s="99"/>
      <c r="J570" s="99"/>
      <c r="K570" s="99"/>
      <c r="L570" s="99"/>
      <c r="M570" s="99"/>
      <c r="N570" s="99"/>
    </row>
    <row r="571" spans="2:14">
      <c r="B571" s="100"/>
      <c r="C571" s="100"/>
      <c r="D571" s="100"/>
      <c r="E571" s="100"/>
      <c r="F571" s="100"/>
      <c r="G571" s="100"/>
      <c r="H571" s="99"/>
      <c r="I571" s="99"/>
      <c r="J571" s="99"/>
      <c r="K571" s="99"/>
      <c r="L571" s="99"/>
      <c r="M571" s="99"/>
      <c r="N571" s="99"/>
    </row>
    <row r="572" spans="2:14">
      <c r="B572" s="100"/>
      <c r="C572" s="100"/>
      <c r="D572" s="100"/>
      <c r="E572" s="100"/>
      <c r="F572" s="100"/>
      <c r="G572" s="100"/>
      <c r="H572" s="99"/>
      <c r="I572" s="99"/>
      <c r="J572" s="99"/>
      <c r="K572" s="99"/>
      <c r="L572" s="99"/>
      <c r="M572" s="99"/>
      <c r="N572" s="99"/>
    </row>
    <row r="573" spans="2:14">
      <c r="B573" s="100"/>
      <c r="C573" s="100"/>
      <c r="D573" s="100"/>
      <c r="E573" s="100"/>
      <c r="F573" s="100"/>
      <c r="G573" s="100"/>
      <c r="H573" s="99"/>
      <c r="I573" s="99"/>
      <c r="J573" s="99"/>
      <c r="K573" s="99"/>
      <c r="L573" s="99"/>
      <c r="M573" s="99"/>
      <c r="N573" s="99"/>
    </row>
  </sheetData>
  <sheetProtection sheet="1" objects="1" scenarios="1"/>
  <mergeCells count="2">
    <mergeCell ref="B6:N6"/>
    <mergeCell ref="B7:N7"/>
  </mergeCells>
  <phoneticPr fontId="3" type="noConversion"/>
  <dataValidations count="1">
    <dataValidation allowBlank="1" showInputMessage="1" showErrorMessage="1" sqref="J9:J1048576 C5:C1048576 J1:J7 A1:A1048576 B1:B43 D1:I1048576 B45:B73 B75:B1048576 K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>
    <tabColor indexed="44"/>
    <pageSetUpPr fitToPage="1"/>
  </sheetPr>
  <dimension ref="B1:O525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45" style="2" bestFit="1" customWidth="1"/>
    <col min="3" max="3" width="51.5703125" style="2" bestFit="1" customWidth="1"/>
    <col min="4" max="4" width="5.42578125" style="2" bestFit="1" customWidth="1"/>
    <col min="5" max="5" width="6.5703125" style="2" bestFit="1" customWidth="1"/>
    <col min="6" max="6" width="8.5703125" style="1" customWidth="1"/>
    <col min="7" max="7" width="4.5703125" style="1" bestFit="1" customWidth="1"/>
    <col min="8" max="8" width="7.85546875" style="1" bestFit="1" customWidth="1"/>
    <col min="9" max="9" width="12" style="1" bestFit="1" customWidth="1"/>
    <col min="10" max="10" width="9" style="1" bestFit="1" customWidth="1"/>
    <col min="11" max="11" width="11.85546875" style="1" bestFit="1" customWidth="1"/>
    <col min="12" max="12" width="7.28515625" style="1" bestFit="1" customWidth="1"/>
    <col min="13" max="13" width="6.85546875" style="1" bestFit="1" customWidth="1"/>
    <col min="14" max="14" width="10" style="1" customWidth="1"/>
    <col min="15" max="15" width="9" style="1" bestFit="1" customWidth="1"/>
    <col min="16" max="16384" width="9.140625" style="1"/>
  </cols>
  <sheetData>
    <row r="1" spans="2:15">
      <c r="B1" s="46" t="s">
        <v>124</v>
      </c>
      <c r="C1" s="67" t="s" vm="1">
        <v>201</v>
      </c>
    </row>
    <row r="2" spans="2:15">
      <c r="B2" s="46" t="s">
        <v>123</v>
      </c>
      <c r="C2" s="67" t="s">
        <v>202</v>
      </c>
    </row>
    <row r="3" spans="2:15">
      <c r="B3" s="46" t="s">
        <v>125</v>
      </c>
      <c r="C3" s="67" t="s">
        <v>203</v>
      </c>
    </row>
    <row r="4" spans="2:15">
      <c r="B4" s="46" t="s">
        <v>126</v>
      </c>
      <c r="C4" s="67">
        <v>2146</v>
      </c>
    </row>
    <row r="6" spans="2:15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2"/>
    </row>
    <row r="7" spans="2:15" ht="26.25" customHeight="1">
      <c r="B7" s="120" t="s">
        <v>72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2"/>
    </row>
    <row r="8" spans="2:15" s="3" customFormat="1" ht="78.75">
      <c r="B8" s="21" t="s">
        <v>94</v>
      </c>
      <c r="C8" s="29" t="s">
        <v>34</v>
      </c>
      <c r="D8" s="29" t="s">
        <v>98</v>
      </c>
      <c r="E8" s="29" t="s">
        <v>96</v>
      </c>
      <c r="F8" s="29" t="s">
        <v>49</v>
      </c>
      <c r="G8" s="29" t="s">
        <v>14</v>
      </c>
      <c r="H8" s="29" t="s">
        <v>50</v>
      </c>
      <c r="I8" s="29" t="s">
        <v>82</v>
      </c>
      <c r="J8" s="29" t="s">
        <v>179</v>
      </c>
      <c r="K8" s="29" t="s">
        <v>178</v>
      </c>
      <c r="L8" s="29" t="s">
        <v>46</v>
      </c>
      <c r="M8" s="29" t="s">
        <v>45</v>
      </c>
      <c r="N8" s="29" t="s">
        <v>127</v>
      </c>
      <c r="O8" s="19" t="s">
        <v>129</v>
      </c>
    </row>
    <row r="9" spans="2:15" s="3" customFormat="1" ht="25.5">
      <c r="B9" s="14"/>
      <c r="C9" s="15"/>
      <c r="D9" s="15"/>
      <c r="E9" s="15"/>
      <c r="F9" s="15"/>
      <c r="G9" s="15"/>
      <c r="H9" s="15"/>
      <c r="I9" s="15"/>
      <c r="J9" s="31" t="s">
        <v>186</v>
      </c>
      <c r="K9" s="31"/>
      <c r="L9" s="31" t="s">
        <v>182</v>
      </c>
      <c r="M9" s="31" t="s">
        <v>19</v>
      </c>
      <c r="N9" s="31" t="s">
        <v>19</v>
      </c>
      <c r="O9" s="32" t="s">
        <v>19</v>
      </c>
    </row>
    <row r="10" spans="2:15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3</v>
      </c>
      <c r="G10" s="18" t="s">
        <v>4</v>
      </c>
      <c r="H10" s="18" t="s">
        <v>5</v>
      </c>
      <c r="I10" s="18" t="s">
        <v>6</v>
      </c>
      <c r="J10" s="18" t="s">
        <v>7</v>
      </c>
      <c r="K10" s="18" t="s">
        <v>8</v>
      </c>
      <c r="L10" s="18" t="s">
        <v>9</v>
      </c>
      <c r="M10" s="18" t="s">
        <v>10</v>
      </c>
      <c r="N10" s="18" t="s">
        <v>11</v>
      </c>
      <c r="O10" s="19" t="s">
        <v>12</v>
      </c>
    </row>
    <row r="11" spans="2:15" s="4" customFormat="1" ht="18" customHeight="1">
      <c r="B11" s="68" t="s">
        <v>28</v>
      </c>
      <c r="C11" s="69"/>
      <c r="D11" s="69"/>
      <c r="E11" s="69"/>
      <c r="F11" s="69"/>
      <c r="G11" s="69"/>
      <c r="H11" s="69"/>
      <c r="I11" s="69"/>
      <c r="J11" s="76"/>
      <c r="K11" s="78"/>
      <c r="L11" s="76">
        <v>744.48115237900026</v>
      </c>
      <c r="M11" s="69"/>
      <c r="N11" s="77">
        <f>L11/$L$11</f>
        <v>1</v>
      </c>
      <c r="O11" s="77">
        <f>L11/'סכום נכסי הקרן'!$C$42</f>
        <v>3.1361799962247618E-2</v>
      </c>
    </row>
    <row r="12" spans="2:15" s="4" customFormat="1" ht="18" customHeight="1">
      <c r="B12" s="89" t="s">
        <v>172</v>
      </c>
      <c r="C12" s="69"/>
      <c r="D12" s="69"/>
      <c r="E12" s="69"/>
      <c r="F12" s="69"/>
      <c r="G12" s="69"/>
      <c r="H12" s="69"/>
      <c r="I12" s="69"/>
      <c r="J12" s="76"/>
      <c r="K12" s="78"/>
      <c r="L12" s="76">
        <v>744.48115237900015</v>
      </c>
      <c r="M12" s="69"/>
      <c r="N12" s="77">
        <f t="shared" ref="N12:N19" si="0">L12/$L$11</f>
        <v>0.99999999999999989</v>
      </c>
      <c r="O12" s="77">
        <f>L12/'סכום נכסי הקרן'!$C$42</f>
        <v>3.1361799962247618E-2</v>
      </c>
    </row>
    <row r="13" spans="2:15">
      <c r="B13" s="85" t="s">
        <v>27</v>
      </c>
      <c r="C13" s="71"/>
      <c r="D13" s="71"/>
      <c r="E13" s="71"/>
      <c r="F13" s="71"/>
      <c r="G13" s="71"/>
      <c r="H13" s="71"/>
      <c r="I13" s="71"/>
      <c r="J13" s="79"/>
      <c r="K13" s="81"/>
      <c r="L13" s="79">
        <v>744.48115237900015</v>
      </c>
      <c r="M13" s="71"/>
      <c r="N13" s="80">
        <f t="shared" si="0"/>
        <v>0.99999999999999989</v>
      </c>
      <c r="O13" s="80">
        <f>L13/'סכום נכסי הקרן'!$C$42</f>
        <v>3.1361799962247618E-2</v>
      </c>
    </row>
    <row r="14" spans="2:15">
      <c r="B14" s="75" t="s">
        <v>957</v>
      </c>
      <c r="C14" s="69" t="s">
        <v>958</v>
      </c>
      <c r="D14" s="82" t="s">
        <v>25</v>
      </c>
      <c r="E14" s="69"/>
      <c r="F14" s="82" t="s">
        <v>847</v>
      </c>
      <c r="G14" s="69" t="s">
        <v>959</v>
      </c>
      <c r="H14" s="69"/>
      <c r="I14" s="82" t="s">
        <v>110</v>
      </c>
      <c r="J14" s="76">
        <v>13.606987999999999</v>
      </c>
      <c r="K14" s="78">
        <v>62148</v>
      </c>
      <c r="L14" s="76">
        <v>29.31012707</v>
      </c>
      <c r="M14" s="77">
        <v>8.6101137665674072E-6</v>
      </c>
      <c r="N14" s="77">
        <f t="shared" si="0"/>
        <v>3.9369871186582854E-2</v>
      </c>
      <c r="O14" s="77">
        <f>L14/'סכום נכסי הקרן'!$C$42</f>
        <v>1.2347100246930677E-3</v>
      </c>
    </row>
    <row r="15" spans="2:15">
      <c r="B15" s="75" t="s">
        <v>960</v>
      </c>
      <c r="C15" s="69" t="s">
        <v>961</v>
      </c>
      <c r="D15" s="82" t="s">
        <v>103</v>
      </c>
      <c r="E15" s="69"/>
      <c r="F15" s="82" t="s">
        <v>847</v>
      </c>
      <c r="G15" s="69" t="s">
        <v>959</v>
      </c>
      <c r="H15" s="69"/>
      <c r="I15" s="82" t="s">
        <v>112</v>
      </c>
      <c r="J15" s="76">
        <v>261.09240399999993</v>
      </c>
      <c r="K15" s="78">
        <v>3047</v>
      </c>
      <c r="L15" s="76">
        <v>30.889559416000001</v>
      </c>
      <c r="M15" s="77">
        <v>2.0679626966820768E-6</v>
      </c>
      <c r="N15" s="77">
        <f t="shared" si="0"/>
        <v>4.1491392115558558E-2</v>
      </c>
      <c r="O15" s="77">
        <f>L15/'סכום נכסי הקרן'!$C$42</f>
        <v>1.3012447396833257E-3</v>
      </c>
    </row>
    <row r="16" spans="2:15">
      <c r="B16" s="75" t="s">
        <v>962</v>
      </c>
      <c r="C16" s="69" t="s">
        <v>963</v>
      </c>
      <c r="D16" s="82" t="s">
        <v>103</v>
      </c>
      <c r="E16" s="69"/>
      <c r="F16" s="82" t="s">
        <v>847</v>
      </c>
      <c r="G16" s="69" t="s">
        <v>959</v>
      </c>
      <c r="H16" s="69"/>
      <c r="I16" s="82" t="s">
        <v>119</v>
      </c>
      <c r="J16" s="76">
        <v>1009.0575</v>
      </c>
      <c r="K16" s="78">
        <f>153100/100</f>
        <v>1531</v>
      </c>
      <c r="L16" s="76">
        <v>49.703007037000006</v>
      </c>
      <c r="M16" s="77">
        <v>4.8348734929820501E-6</v>
      </c>
      <c r="N16" s="77">
        <f t="shared" si="0"/>
        <v>6.676194135764664E-2</v>
      </c>
      <c r="O16" s="77">
        <f>L16/'סכום נכסי הקרן'!$C$42</f>
        <v>2.0937746499498202E-3</v>
      </c>
    </row>
    <row r="17" spans="2:15">
      <c r="B17" s="75" t="s">
        <v>964</v>
      </c>
      <c r="C17" s="69" t="s">
        <v>965</v>
      </c>
      <c r="D17" s="82" t="s">
        <v>103</v>
      </c>
      <c r="E17" s="69"/>
      <c r="F17" s="82" t="s">
        <v>847</v>
      </c>
      <c r="G17" s="69" t="s">
        <v>959</v>
      </c>
      <c r="H17" s="69"/>
      <c r="I17" s="82" t="s">
        <v>110</v>
      </c>
      <c r="J17" s="76">
        <v>5071.4973630000004</v>
      </c>
      <c r="K17" s="78">
        <v>1403.8</v>
      </c>
      <c r="L17" s="76">
        <v>246.75729475600002</v>
      </c>
      <c r="M17" s="77">
        <v>6.5975114391009439E-6</v>
      </c>
      <c r="N17" s="77">
        <f t="shared" si="0"/>
        <v>0.33144867934867595</v>
      </c>
      <c r="O17" s="77">
        <f>L17/'סכום נכסי הקרן'!$C$42</f>
        <v>1.0394827179484329E-2</v>
      </c>
    </row>
    <row r="18" spans="2:15">
      <c r="B18" s="75" t="s">
        <v>966</v>
      </c>
      <c r="C18" s="69" t="s">
        <v>967</v>
      </c>
      <c r="D18" s="82" t="s">
        <v>25</v>
      </c>
      <c r="E18" s="69"/>
      <c r="F18" s="82" t="s">
        <v>847</v>
      </c>
      <c r="G18" s="69" t="s">
        <v>959</v>
      </c>
      <c r="H18" s="69"/>
      <c r="I18" s="82" t="s">
        <v>119</v>
      </c>
      <c r="J18" s="76">
        <v>131.65806799999999</v>
      </c>
      <c r="K18" s="78">
        <f>1167896/100</f>
        <v>11678.96</v>
      </c>
      <c r="L18" s="76">
        <v>49.470147785000002</v>
      </c>
      <c r="M18" s="77">
        <v>3.4920005037798288E-5</v>
      </c>
      <c r="N18" s="77">
        <f t="shared" si="0"/>
        <v>6.6449160770447213E-2</v>
      </c>
      <c r="O18" s="77">
        <f>L18/'סכום נכסי הקרן'!$C$42</f>
        <v>2.0839652877419975E-3</v>
      </c>
    </row>
    <row r="19" spans="2:15">
      <c r="B19" s="75" t="s">
        <v>968</v>
      </c>
      <c r="C19" s="69" t="s">
        <v>969</v>
      </c>
      <c r="D19" s="82" t="s">
        <v>103</v>
      </c>
      <c r="E19" s="69"/>
      <c r="F19" s="82" t="s">
        <v>847</v>
      </c>
      <c r="G19" s="69" t="s">
        <v>959</v>
      </c>
      <c r="H19" s="69"/>
      <c r="I19" s="82" t="s">
        <v>110</v>
      </c>
      <c r="J19" s="76">
        <v>848.50531899999999</v>
      </c>
      <c r="K19" s="78">
        <v>11504.94</v>
      </c>
      <c r="L19" s="76">
        <v>338.35101631500009</v>
      </c>
      <c r="M19" s="77">
        <v>1.0312927622803991E-5</v>
      </c>
      <c r="N19" s="77">
        <f t="shared" si="0"/>
        <v>0.45447895522108861</v>
      </c>
      <c r="O19" s="77">
        <f>L19/'סכום נכסי הקרן'!$C$42</f>
        <v>1.4253278080695075E-2</v>
      </c>
    </row>
    <row r="20" spans="2:15">
      <c r="B20" s="72"/>
      <c r="C20" s="69"/>
      <c r="D20" s="69"/>
      <c r="E20" s="69"/>
      <c r="F20" s="69"/>
      <c r="G20" s="69"/>
      <c r="H20" s="69"/>
      <c r="I20" s="69"/>
      <c r="J20" s="76"/>
      <c r="K20" s="78"/>
      <c r="L20" s="69"/>
      <c r="M20" s="69"/>
      <c r="N20" s="77"/>
      <c r="O20" s="69"/>
    </row>
    <row r="21" spans="2:15"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</row>
    <row r="22" spans="2:15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</row>
    <row r="23" spans="2:15">
      <c r="B23" s="109" t="s">
        <v>194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</row>
    <row r="24" spans="2:15">
      <c r="B24" s="109" t="s">
        <v>91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</row>
    <row r="25" spans="2:15">
      <c r="B25" s="109" t="s">
        <v>177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</row>
    <row r="26" spans="2:15">
      <c r="B26" s="109" t="s">
        <v>185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</row>
    <row r="27" spans="2:15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</row>
    <row r="28" spans="2:15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</row>
    <row r="29" spans="2:15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</row>
    <row r="30" spans="2:15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</row>
    <row r="31" spans="2:15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2:15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</row>
    <row r="33" spans="2:15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</row>
    <row r="34" spans="2:15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</row>
    <row r="35" spans="2:15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</row>
    <row r="36" spans="2:15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</row>
    <row r="37" spans="2:15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</row>
    <row r="38" spans="2:15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</row>
    <row r="39" spans="2:15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</row>
    <row r="40" spans="2:15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</row>
    <row r="41" spans="2:15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</row>
    <row r="42" spans="2:15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  <c r="N42" s="68"/>
      <c r="O42" s="68"/>
    </row>
    <row r="43" spans="2:15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</row>
    <row r="44" spans="2:15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</row>
    <row r="45" spans="2:15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</row>
    <row r="46" spans="2:15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  <c r="M46" s="68"/>
      <c r="N46" s="68"/>
      <c r="O46" s="68"/>
    </row>
    <row r="47" spans="2:15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</row>
    <row r="48" spans="2:15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</row>
    <row r="49" spans="2:15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</row>
    <row r="50" spans="2:15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  <c r="M50" s="68"/>
      <c r="N50" s="68"/>
      <c r="O50" s="68"/>
    </row>
    <row r="51" spans="2:15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</row>
    <row r="52" spans="2:15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  <c r="M52" s="68"/>
      <c r="N52" s="68"/>
      <c r="O52" s="68"/>
    </row>
    <row r="53" spans="2:15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  <c r="M53" s="68"/>
      <c r="N53" s="68"/>
      <c r="O53" s="68"/>
    </row>
    <row r="54" spans="2:15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  <c r="M54" s="68"/>
      <c r="N54" s="68"/>
      <c r="O54" s="68"/>
    </row>
    <row r="55" spans="2:15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</row>
    <row r="56" spans="2:15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  <c r="M56" s="68"/>
      <c r="N56" s="68"/>
      <c r="O56" s="68"/>
    </row>
    <row r="57" spans="2:15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</row>
    <row r="58" spans="2:15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</row>
    <row r="59" spans="2:15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</row>
    <row r="60" spans="2:15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</row>
    <row r="61" spans="2:15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</row>
    <row r="62" spans="2:15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2:15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  <c r="M63" s="68"/>
      <c r="N63" s="68"/>
      <c r="O63" s="68"/>
    </row>
    <row r="64" spans="2:15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  <c r="M64" s="68"/>
      <c r="N64" s="68"/>
      <c r="O64" s="68"/>
    </row>
    <row r="65" spans="2:15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</row>
    <row r="66" spans="2:15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</row>
    <row r="67" spans="2:15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  <c r="M67" s="68"/>
      <c r="N67" s="68"/>
      <c r="O67" s="68"/>
    </row>
    <row r="68" spans="2:15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</row>
    <row r="69" spans="2:15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</row>
    <row r="70" spans="2:15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  <c r="M70" s="68"/>
      <c r="N70" s="68"/>
      <c r="O70" s="68"/>
    </row>
    <row r="71" spans="2:15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</row>
    <row r="72" spans="2:15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</row>
    <row r="73" spans="2:15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</row>
    <row r="74" spans="2:15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</row>
    <row r="75" spans="2:15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  <c r="M75" s="68"/>
      <c r="N75" s="68"/>
      <c r="O75" s="68"/>
    </row>
    <row r="76" spans="2:15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  <c r="M76" s="68"/>
      <c r="N76" s="68"/>
      <c r="O76" s="68"/>
    </row>
    <row r="77" spans="2:15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</row>
    <row r="78" spans="2:15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</row>
    <row r="79" spans="2:15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  <c r="M79" s="68"/>
      <c r="N79" s="68"/>
      <c r="O79" s="68"/>
    </row>
    <row r="80" spans="2:15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</row>
    <row r="81" spans="2:15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</row>
    <row r="82" spans="2:15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  <c r="M82" s="68"/>
      <c r="N82" s="68"/>
      <c r="O82" s="68"/>
    </row>
    <row r="83" spans="2:15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  <c r="M83" s="68"/>
      <c r="N83" s="68"/>
      <c r="O83" s="68"/>
    </row>
    <row r="84" spans="2:15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</row>
    <row r="85" spans="2:15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</row>
    <row r="86" spans="2:15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  <c r="M86" s="68"/>
      <c r="N86" s="68"/>
      <c r="O86" s="68"/>
    </row>
    <row r="87" spans="2:15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  <c r="M87" s="68"/>
      <c r="N87" s="68"/>
      <c r="O87" s="68"/>
    </row>
    <row r="88" spans="2:15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68"/>
    </row>
    <row r="89" spans="2:15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  <c r="M89" s="68"/>
      <c r="N89" s="68"/>
      <c r="O89" s="68"/>
    </row>
    <row r="90" spans="2:15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  <c r="M90" s="68"/>
      <c r="N90" s="68"/>
      <c r="O90" s="68"/>
    </row>
    <row r="91" spans="2:15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  <c r="M91" s="68"/>
      <c r="N91" s="68"/>
      <c r="O91" s="68"/>
    </row>
    <row r="92" spans="2:15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  <c r="M92" s="68"/>
      <c r="N92" s="68"/>
      <c r="O92" s="68"/>
    </row>
    <row r="93" spans="2:15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</row>
    <row r="94" spans="2:15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  <c r="M94" s="68"/>
      <c r="N94" s="68"/>
      <c r="O94" s="68"/>
    </row>
    <row r="95" spans="2:15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</row>
    <row r="96" spans="2:15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</row>
    <row r="97" spans="2:15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</row>
    <row r="98" spans="2:15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  <c r="M98" s="68"/>
      <c r="N98" s="68"/>
      <c r="O98" s="68"/>
    </row>
    <row r="99" spans="2:15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</row>
    <row r="100" spans="2:15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</row>
    <row r="101" spans="2:15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68"/>
      <c r="N101" s="68"/>
      <c r="O101" s="68"/>
    </row>
    <row r="102" spans="2:15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  <c r="M102" s="68"/>
      <c r="N102" s="68"/>
      <c r="O102" s="68"/>
    </row>
    <row r="103" spans="2:15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  <c r="M103" s="68"/>
      <c r="N103" s="68"/>
      <c r="O103" s="68"/>
    </row>
    <row r="104" spans="2:15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  <c r="M104" s="68"/>
      <c r="N104" s="68"/>
      <c r="O104" s="68"/>
    </row>
    <row r="105" spans="2:15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  <c r="M105" s="68"/>
      <c r="N105" s="68"/>
      <c r="O105" s="68"/>
    </row>
    <row r="106" spans="2:15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  <c r="M106" s="68"/>
      <c r="N106" s="68"/>
      <c r="O106" s="68"/>
    </row>
    <row r="107" spans="2:15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  <c r="M107" s="68"/>
      <c r="N107" s="68"/>
      <c r="O107" s="68"/>
    </row>
    <row r="108" spans="2:15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</row>
    <row r="109" spans="2:15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</row>
    <row r="110" spans="2:15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</row>
    <row r="111" spans="2:15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  <c r="M111" s="68"/>
      <c r="N111" s="68"/>
      <c r="O111" s="68"/>
    </row>
    <row r="112" spans="2:15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</row>
    <row r="113" spans="2:15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  <c r="M113" s="68"/>
      <c r="N113" s="68"/>
      <c r="O113" s="68"/>
    </row>
    <row r="114" spans="2:15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  <c r="M114" s="68"/>
      <c r="N114" s="68"/>
      <c r="O114" s="68"/>
    </row>
    <row r="115" spans="2:15">
      <c r="B115" s="68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8"/>
      <c r="N115" s="68"/>
      <c r="O115" s="68"/>
    </row>
    <row r="116" spans="2:15">
      <c r="B116" s="68"/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</row>
    <row r="117" spans="2:15">
      <c r="B117" s="68"/>
      <c r="C117" s="68"/>
      <c r="D117" s="68"/>
      <c r="E117" s="68"/>
      <c r="F117" s="68"/>
      <c r="G117" s="68"/>
      <c r="H117" s="68"/>
      <c r="I117" s="68"/>
      <c r="J117" s="68"/>
      <c r="K117" s="68"/>
      <c r="L117" s="68"/>
      <c r="M117" s="68"/>
      <c r="N117" s="68"/>
      <c r="O117" s="68"/>
    </row>
    <row r="118" spans="2:15"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</row>
    <row r="119" spans="2:15"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</row>
    <row r="120" spans="2:15">
      <c r="B120" s="100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</row>
    <row r="121" spans="2:15">
      <c r="B121" s="100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</row>
    <row r="122" spans="2:15">
      <c r="B122" s="100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</row>
    <row r="123" spans="2:15">
      <c r="B123" s="100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</row>
    <row r="124" spans="2:15">
      <c r="B124" s="100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</row>
    <row r="125" spans="2:15">
      <c r="B125" s="100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</row>
    <row r="126" spans="2:15">
      <c r="B126" s="100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</row>
    <row r="127" spans="2:15">
      <c r="B127" s="100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</row>
    <row r="128" spans="2:15">
      <c r="B128" s="100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</row>
    <row r="129" spans="2:15">
      <c r="B129" s="100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</row>
    <row r="130" spans="2:15">
      <c r="B130" s="100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</row>
    <row r="131" spans="2:15">
      <c r="B131" s="100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</row>
    <row r="132" spans="2:15">
      <c r="B132" s="100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</row>
    <row r="133" spans="2:15">
      <c r="B133" s="100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</row>
    <row r="134" spans="2:15">
      <c r="B134" s="100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</row>
    <row r="135" spans="2:15">
      <c r="B135" s="100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</row>
    <row r="136" spans="2:15">
      <c r="B136" s="100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</row>
    <row r="137" spans="2:15">
      <c r="B137" s="100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</row>
    <row r="138" spans="2:15">
      <c r="B138" s="100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</row>
    <row r="139" spans="2:15">
      <c r="B139" s="100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</row>
    <row r="140" spans="2:15">
      <c r="B140" s="100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</row>
    <row r="141" spans="2:15">
      <c r="B141" s="100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</row>
    <row r="142" spans="2:15">
      <c r="B142" s="100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</row>
    <row r="143" spans="2:15">
      <c r="B143" s="100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</row>
    <row r="144" spans="2:15">
      <c r="B144" s="100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</row>
    <row r="145" spans="2:15">
      <c r="B145" s="100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</row>
    <row r="146" spans="2:15">
      <c r="B146" s="100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</row>
    <row r="147" spans="2:15">
      <c r="B147" s="100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</row>
    <row r="148" spans="2:15">
      <c r="B148" s="100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</row>
    <row r="149" spans="2:15">
      <c r="B149" s="100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</row>
    <row r="150" spans="2:15">
      <c r="B150" s="100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</row>
    <row r="151" spans="2:15">
      <c r="B151" s="100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</row>
    <row r="152" spans="2:15">
      <c r="B152" s="100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</row>
    <row r="153" spans="2:15">
      <c r="B153" s="100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</row>
    <row r="154" spans="2:15">
      <c r="B154" s="100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</row>
    <row r="155" spans="2:15">
      <c r="B155" s="100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</row>
    <row r="156" spans="2:15">
      <c r="B156" s="100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</row>
    <row r="157" spans="2:15">
      <c r="B157" s="100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</row>
    <row r="158" spans="2:15">
      <c r="B158" s="100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</row>
    <row r="159" spans="2:15">
      <c r="B159" s="100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</row>
    <row r="160" spans="2:15">
      <c r="B160" s="100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</row>
    <row r="161" spans="2:15">
      <c r="B161" s="100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</row>
    <row r="162" spans="2:15">
      <c r="B162" s="100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</row>
    <row r="163" spans="2:15">
      <c r="B163" s="100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</row>
    <row r="164" spans="2:15">
      <c r="B164" s="100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</row>
    <row r="165" spans="2:15">
      <c r="B165" s="100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</row>
    <row r="166" spans="2:15">
      <c r="B166" s="100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</row>
    <row r="167" spans="2:15">
      <c r="B167" s="100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</row>
    <row r="168" spans="2:15">
      <c r="B168" s="100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</row>
    <row r="169" spans="2:15">
      <c r="B169" s="100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</row>
    <row r="170" spans="2:15">
      <c r="B170" s="100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</row>
    <row r="171" spans="2:15">
      <c r="B171" s="100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</row>
    <row r="172" spans="2:15">
      <c r="B172" s="100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</row>
    <row r="173" spans="2:15">
      <c r="B173" s="100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</row>
    <row r="174" spans="2:15">
      <c r="B174" s="100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</row>
    <row r="175" spans="2:15">
      <c r="B175" s="100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</row>
    <row r="176" spans="2:15">
      <c r="B176" s="100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</row>
    <row r="177" spans="2:15">
      <c r="B177" s="100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</row>
    <row r="178" spans="2:15">
      <c r="B178" s="100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</row>
    <row r="179" spans="2:15">
      <c r="B179" s="100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</row>
    <row r="180" spans="2:15">
      <c r="B180" s="100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</row>
    <row r="181" spans="2:15">
      <c r="B181" s="100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</row>
    <row r="182" spans="2:15">
      <c r="B182" s="100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</row>
    <row r="183" spans="2:15">
      <c r="B183" s="100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</row>
    <row r="184" spans="2:15">
      <c r="B184" s="100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</row>
    <row r="185" spans="2:15">
      <c r="B185" s="100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</row>
    <row r="186" spans="2:15">
      <c r="B186" s="100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</row>
    <row r="187" spans="2:15">
      <c r="B187" s="100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</row>
    <row r="188" spans="2:15">
      <c r="B188" s="100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</row>
    <row r="189" spans="2:15">
      <c r="B189" s="100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</row>
    <row r="190" spans="2:15">
      <c r="B190" s="100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</row>
    <row r="191" spans="2:15">
      <c r="B191" s="100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</row>
    <row r="192" spans="2:15">
      <c r="B192" s="100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</row>
    <row r="193" spans="2:15">
      <c r="B193" s="100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</row>
    <row r="194" spans="2:15">
      <c r="B194" s="100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</row>
    <row r="195" spans="2:15">
      <c r="B195" s="100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</row>
    <row r="196" spans="2:15">
      <c r="B196" s="100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</row>
    <row r="197" spans="2:15">
      <c r="B197" s="100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</row>
    <row r="198" spans="2:15">
      <c r="B198" s="100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</row>
    <row r="199" spans="2:15">
      <c r="B199" s="100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</row>
    <row r="200" spans="2:15">
      <c r="B200" s="100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</row>
    <row r="201" spans="2:15">
      <c r="B201" s="100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</row>
    <row r="202" spans="2:15">
      <c r="B202" s="100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</row>
    <row r="203" spans="2:15">
      <c r="B203" s="100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</row>
    <row r="204" spans="2:15">
      <c r="B204" s="100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</row>
    <row r="205" spans="2:15">
      <c r="B205" s="100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</row>
    <row r="206" spans="2:15">
      <c r="B206" s="100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</row>
    <row r="207" spans="2:15">
      <c r="B207" s="100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</row>
    <row r="208" spans="2:15">
      <c r="B208" s="100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</row>
    <row r="209" spans="2:15">
      <c r="B209" s="100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</row>
    <row r="210" spans="2:15">
      <c r="B210" s="100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</row>
    <row r="211" spans="2:15">
      <c r="B211" s="100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</row>
    <row r="212" spans="2:15">
      <c r="B212" s="100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</row>
    <row r="213" spans="2:15">
      <c r="B213" s="100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</row>
    <row r="214" spans="2:15">
      <c r="B214" s="100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</row>
    <row r="215" spans="2:15">
      <c r="B215" s="100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</row>
    <row r="216" spans="2:15">
      <c r="B216" s="100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</row>
    <row r="217" spans="2:15">
      <c r="B217" s="100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</row>
    <row r="218" spans="2:15">
      <c r="B218" s="100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</row>
    <row r="219" spans="2:15">
      <c r="B219" s="100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</row>
    <row r="220" spans="2:15">
      <c r="B220" s="100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</row>
    <row r="221" spans="2:15">
      <c r="B221" s="100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</row>
    <row r="222" spans="2:15">
      <c r="B222" s="100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</row>
    <row r="223" spans="2:15">
      <c r="B223" s="100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</row>
    <row r="224" spans="2:15">
      <c r="B224" s="100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</row>
    <row r="225" spans="2:15">
      <c r="B225" s="100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</row>
    <row r="226" spans="2:15">
      <c r="B226" s="100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</row>
    <row r="227" spans="2:15">
      <c r="B227" s="100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</row>
    <row r="228" spans="2:15">
      <c r="B228" s="100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</row>
    <row r="229" spans="2:15">
      <c r="B229" s="100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</row>
    <row r="230" spans="2:15">
      <c r="B230" s="100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</row>
    <row r="231" spans="2:15">
      <c r="B231" s="100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</row>
    <row r="232" spans="2:15">
      <c r="B232" s="100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</row>
    <row r="233" spans="2:15">
      <c r="B233" s="100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</row>
    <row r="234" spans="2:15">
      <c r="B234" s="100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</row>
    <row r="235" spans="2:15">
      <c r="B235" s="100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</row>
    <row r="236" spans="2:15">
      <c r="B236" s="100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</row>
    <row r="237" spans="2:15">
      <c r="B237" s="100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</row>
    <row r="238" spans="2:15">
      <c r="B238" s="100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</row>
    <row r="239" spans="2:15">
      <c r="B239" s="100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</row>
    <row r="240" spans="2:15">
      <c r="B240" s="100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</row>
    <row r="241" spans="2:15">
      <c r="B241" s="100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</row>
    <row r="242" spans="2:15">
      <c r="B242" s="100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</row>
    <row r="243" spans="2:15">
      <c r="B243" s="100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</row>
    <row r="244" spans="2:15">
      <c r="B244" s="100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</row>
    <row r="245" spans="2:15">
      <c r="B245" s="100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</row>
    <row r="246" spans="2:15">
      <c r="B246" s="100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</row>
    <row r="247" spans="2:15">
      <c r="B247" s="100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</row>
    <row r="248" spans="2:15">
      <c r="B248" s="100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</row>
    <row r="249" spans="2:15">
      <c r="B249" s="100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</row>
    <row r="250" spans="2:15">
      <c r="B250" s="100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</row>
    <row r="251" spans="2:15">
      <c r="B251" s="100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</row>
    <row r="252" spans="2:15">
      <c r="B252" s="100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</row>
    <row r="253" spans="2:15">
      <c r="B253" s="100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</row>
    <row r="254" spans="2:15">
      <c r="B254" s="100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</row>
    <row r="255" spans="2:15">
      <c r="B255" s="100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</row>
    <row r="256" spans="2:15">
      <c r="B256" s="100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</row>
    <row r="257" spans="2:15">
      <c r="B257" s="100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</row>
    <row r="258" spans="2:15">
      <c r="B258" s="100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</row>
    <row r="259" spans="2:15">
      <c r="B259" s="100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</row>
    <row r="260" spans="2:15">
      <c r="B260" s="100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</row>
    <row r="261" spans="2:15">
      <c r="B261" s="100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</row>
    <row r="262" spans="2:15">
      <c r="B262" s="100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</row>
    <row r="263" spans="2:15">
      <c r="B263" s="100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</row>
    <row r="264" spans="2:15">
      <c r="B264" s="100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</row>
    <row r="265" spans="2:15">
      <c r="B265" s="100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</row>
    <row r="266" spans="2:15">
      <c r="B266" s="100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</row>
    <row r="267" spans="2:15">
      <c r="B267" s="100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</row>
    <row r="268" spans="2:15">
      <c r="B268" s="100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</row>
    <row r="269" spans="2:15">
      <c r="B269" s="100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</row>
    <row r="270" spans="2:15">
      <c r="B270" s="100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</row>
    <row r="271" spans="2:15">
      <c r="B271" s="100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</row>
    <row r="272" spans="2:15">
      <c r="B272" s="100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</row>
    <row r="273" spans="2:15">
      <c r="B273" s="100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</row>
    <row r="274" spans="2:15">
      <c r="B274" s="100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</row>
    <row r="275" spans="2:15">
      <c r="B275" s="100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</row>
    <row r="276" spans="2:15">
      <c r="B276" s="100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</row>
    <row r="277" spans="2:15">
      <c r="B277" s="100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</row>
    <row r="278" spans="2:15">
      <c r="B278" s="100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</row>
    <row r="279" spans="2:15">
      <c r="B279" s="100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</row>
    <row r="280" spans="2:15">
      <c r="B280" s="100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</row>
    <row r="281" spans="2:15">
      <c r="B281" s="100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</row>
    <row r="282" spans="2:15">
      <c r="B282" s="100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</row>
    <row r="283" spans="2:15">
      <c r="B283" s="100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</row>
    <row r="284" spans="2:15">
      <c r="B284" s="100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</row>
    <row r="285" spans="2:15">
      <c r="B285" s="100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</row>
    <row r="286" spans="2:15">
      <c r="B286" s="100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</row>
    <row r="287" spans="2:15">
      <c r="B287" s="100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</row>
    <row r="288" spans="2:15">
      <c r="B288" s="100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</row>
    <row r="289" spans="2:15">
      <c r="B289" s="100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</row>
    <row r="290" spans="2:15">
      <c r="B290" s="100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</row>
    <row r="291" spans="2:15">
      <c r="B291" s="100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</row>
    <row r="292" spans="2:15">
      <c r="B292" s="100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</row>
    <row r="293" spans="2:15">
      <c r="B293" s="100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</row>
    <row r="294" spans="2:15">
      <c r="B294" s="100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</row>
    <row r="295" spans="2:15">
      <c r="B295" s="100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</row>
    <row r="296" spans="2:15">
      <c r="B296" s="100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</row>
    <row r="297" spans="2:15">
      <c r="B297" s="100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</row>
    <row r="298" spans="2:15">
      <c r="B298" s="100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</row>
    <row r="299" spans="2:15">
      <c r="B299" s="100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</row>
    <row r="300" spans="2:15">
      <c r="B300" s="100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</row>
    <row r="301" spans="2:15">
      <c r="B301" s="100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</row>
    <row r="302" spans="2:15">
      <c r="B302" s="100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</row>
    <row r="303" spans="2:15">
      <c r="B303" s="100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</row>
    <row r="304" spans="2:15">
      <c r="B304" s="100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</row>
    <row r="305" spans="2:15">
      <c r="B305" s="100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</row>
    <row r="306" spans="2:15">
      <c r="B306" s="100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</row>
    <row r="307" spans="2:15">
      <c r="B307" s="100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</row>
    <row r="308" spans="2:15">
      <c r="B308" s="100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</row>
    <row r="309" spans="2:15">
      <c r="B309" s="100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</row>
    <row r="310" spans="2:15">
      <c r="B310" s="100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</row>
    <row r="311" spans="2:15">
      <c r="B311" s="100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</row>
    <row r="312" spans="2:15">
      <c r="B312" s="100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</row>
    <row r="313" spans="2:15">
      <c r="B313" s="100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</row>
    <row r="314" spans="2:15">
      <c r="B314" s="100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</row>
    <row r="315" spans="2:15">
      <c r="B315" s="100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</row>
    <row r="316" spans="2:15">
      <c r="B316" s="100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</row>
    <row r="317" spans="2:15">
      <c r="B317" s="100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</row>
    <row r="318" spans="2:15">
      <c r="B318" s="100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</row>
    <row r="319" spans="2:15">
      <c r="B319" s="100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</row>
    <row r="320" spans="2:15">
      <c r="B320" s="100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</row>
    <row r="321" spans="2:15">
      <c r="B321" s="100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</row>
    <row r="322" spans="2:15">
      <c r="B322" s="100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</row>
    <row r="323" spans="2:15">
      <c r="B323" s="100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</row>
    <row r="324" spans="2:15">
      <c r="B324" s="100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</row>
    <row r="325" spans="2:15">
      <c r="B325" s="114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</row>
    <row r="326" spans="2:15">
      <c r="B326" s="114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</row>
    <row r="327" spans="2:15">
      <c r="B327" s="115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</row>
    <row r="328" spans="2:15">
      <c r="B328" s="100"/>
      <c r="C328" s="100"/>
      <c r="D328" s="100"/>
      <c r="E328" s="100"/>
      <c r="F328" s="99"/>
      <c r="G328" s="99"/>
      <c r="H328" s="99"/>
      <c r="I328" s="99"/>
      <c r="J328" s="99"/>
      <c r="K328" s="99"/>
      <c r="L328" s="99"/>
      <c r="M328" s="99"/>
      <c r="N328" s="99"/>
      <c r="O328" s="99"/>
    </row>
    <row r="329" spans="2:15">
      <c r="B329" s="100"/>
      <c r="C329" s="100"/>
      <c r="D329" s="100"/>
      <c r="E329" s="100"/>
      <c r="F329" s="99"/>
      <c r="G329" s="99"/>
      <c r="H329" s="99"/>
      <c r="I329" s="99"/>
      <c r="J329" s="99"/>
      <c r="K329" s="99"/>
      <c r="L329" s="99"/>
      <c r="M329" s="99"/>
      <c r="N329" s="99"/>
      <c r="O329" s="99"/>
    </row>
    <row r="330" spans="2:15">
      <c r="B330" s="100"/>
      <c r="C330" s="100"/>
      <c r="D330" s="100"/>
      <c r="E330" s="100"/>
      <c r="F330" s="99"/>
      <c r="G330" s="99"/>
      <c r="H330" s="99"/>
      <c r="I330" s="99"/>
      <c r="J330" s="99"/>
      <c r="K330" s="99"/>
      <c r="L330" s="99"/>
      <c r="M330" s="99"/>
      <c r="N330" s="99"/>
      <c r="O330" s="99"/>
    </row>
    <row r="331" spans="2:15">
      <c r="B331" s="100"/>
      <c r="C331" s="100"/>
      <c r="D331" s="100"/>
      <c r="E331" s="100"/>
      <c r="F331" s="99"/>
      <c r="G331" s="99"/>
      <c r="H331" s="99"/>
      <c r="I331" s="99"/>
      <c r="J331" s="99"/>
      <c r="K331" s="99"/>
      <c r="L331" s="99"/>
      <c r="M331" s="99"/>
      <c r="N331" s="99"/>
      <c r="O331" s="99"/>
    </row>
    <row r="332" spans="2:15">
      <c r="B332" s="100"/>
      <c r="C332" s="100"/>
      <c r="D332" s="100"/>
      <c r="E332" s="100"/>
      <c r="F332" s="99"/>
      <c r="G332" s="99"/>
      <c r="H332" s="99"/>
      <c r="I332" s="99"/>
      <c r="J332" s="99"/>
      <c r="K332" s="99"/>
      <c r="L332" s="99"/>
      <c r="M332" s="99"/>
      <c r="N332" s="99"/>
      <c r="O332" s="99"/>
    </row>
    <row r="333" spans="2:15">
      <c r="B333" s="100"/>
      <c r="C333" s="100"/>
      <c r="D333" s="100"/>
      <c r="E333" s="100"/>
      <c r="F333" s="99"/>
      <c r="G333" s="99"/>
      <c r="H333" s="99"/>
      <c r="I333" s="99"/>
      <c r="J333" s="99"/>
      <c r="K333" s="99"/>
      <c r="L333" s="99"/>
      <c r="M333" s="99"/>
      <c r="N333" s="99"/>
      <c r="O333" s="99"/>
    </row>
    <row r="334" spans="2:15">
      <c r="B334" s="100"/>
      <c r="C334" s="100"/>
      <c r="D334" s="100"/>
      <c r="E334" s="100"/>
      <c r="F334" s="99"/>
      <c r="G334" s="99"/>
      <c r="H334" s="99"/>
      <c r="I334" s="99"/>
      <c r="J334" s="99"/>
      <c r="K334" s="99"/>
      <c r="L334" s="99"/>
      <c r="M334" s="99"/>
      <c r="N334" s="99"/>
      <c r="O334" s="99"/>
    </row>
    <row r="335" spans="2:15">
      <c r="B335" s="100"/>
      <c r="C335" s="100"/>
      <c r="D335" s="100"/>
      <c r="E335" s="100"/>
      <c r="F335" s="99"/>
      <c r="G335" s="99"/>
      <c r="H335" s="99"/>
      <c r="I335" s="99"/>
      <c r="J335" s="99"/>
      <c r="K335" s="99"/>
      <c r="L335" s="99"/>
      <c r="M335" s="99"/>
      <c r="N335" s="99"/>
      <c r="O335" s="99"/>
    </row>
    <row r="336" spans="2:15">
      <c r="B336" s="100"/>
      <c r="C336" s="100"/>
      <c r="D336" s="100"/>
      <c r="E336" s="100"/>
      <c r="F336" s="99"/>
      <c r="G336" s="99"/>
      <c r="H336" s="99"/>
      <c r="I336" s="99"/>
      <c r="J336" s="99"/>
      <c r="K336" s="99"/>
      <c r="L336" s="99"/>
      <c r="M336" s="99"/>
      <c r="N336" s="99"/>
      <c r="O336" s="99"/>
    </row>
    <row r="337" spans="2:15">
      <c r="B337" s="100"/>
      <c r="C337" s="100"/>
      <c r="D337" s="100"/>
      <c r="E337" s="100"/>
      <c r="F337" s="99"/>
      <c r="G337" s="99"/>
      <c r="H337" s="99"/>
      <c r="I337" s="99"/>
      <c r="J337" s="99"/>
      <c r="K337" s="99"/>
      <c r="L337" s="99"/>
      <c r="M337" s="99"/>
      <c r="N337" s="99"/>
      <c r="O337" s="99"/>
    </row>
    <row r="338" spans="2:15">
      <c r="B338" s="100"/>
      <c r="C338" s="100"/>
      <c r="D338" s="100"/>
      <c r="E338" s="100"/>
      <c r="F338" s="99"/>
      <c r="G338" s="99"/>
      <c r="H338" s="99"/>
      <c r="I338" s="99"/>
      <c r="J338" s="99"/>
      <c r="K338" s="99"/>
      <c r="L338" s="99"/>
      <c r="M338" s="99"/>
      <c r="N338" s="99"/>
      <c r="O338" s="99"/>
    </row>
    <row r="339" spans="2:15">
      <c r="B339" s="100"/>
      <c r="C339" s="100"/>
      <c r="D339" s="100"/>
      <c r="E339" s="100"/>
      <c r="F339" s="99"/>
      <c r="G339" s="99"/>
      <c r="H339" s="99"/>
      <c r="I339" s="99"/>
      <c r="J339" s="99"/>
      <c r="K339" s="99"/>
      <c r="L339" s="99"/>
      <c r="M339" s="99"/>
      <c r="N339" s="99"/>
      <c r="O339" s="99"/>
    </row>
    <row r="340" spans="2:15">
      <c r="B340" s="100"/>
      <c r="C340" s="100"/>
      <c r="D340" s="100"/>
      <c r="E340" s="100"/>
      <c r="F340" s="99"/>
      <c r="G340" s="99"/>
      <c r="H340" s="99"/>
      <c r="I340" s="99"/>
      <c r="J340" s="99"/>
      <c r="K340" s="99"/>
      <c r="L340" s="99"/>
      <c r="M340" s="99"/>
      <c r="N340" s="99"/>
      <c r="O340" s="99"/>
    </row>
    <row r="341" spans="2:15">
      <c r="B341" s="100"/>
      <c r="C341" s="100"/>
      <c r="D341" s="100"/>
      <c r="E341" s="100"/>
      <c r="F341" s="99"/>
      <c r="G341" s="99"/>
      <c r="H341" s="99"/>
      <c r="I341" s="99"/>
      <c r="J341" s="99"/>
      <c r="K341" s="99"/>
      <c r="L341" s="99"/>
      <c r="M341" s="99"/>
      <c r="N341" s="99"/>
      <c r="O341" s="99"/>
    </row>
    <row r="342" spans="2:15">
      <c r="B342" s="100"/>
      <c r="C342" s="100"/>
      <c r="D342" s="100"/>
      <c r="E342" s="100"/>
      <c r="F342" s="99"/>
      <c r="G342" s="99"/>
      <c r="H342" s="99"/>
      <c r="I342" s="99"/>
      <c r="J342" s="99"/>
      <c r="K342" s="99"/>
      <c r="L342" s="99"/>
      <c r="M342" s="99"/>
      <c r="N342" s="99"/>
      <c r="O342" s="99"/>
    </row>
    <row r="343" spans="2:15">
      <c r="B343" s="100"/>
      <c r="C343" s="100"/>
      <c r="D343" s="100"/>
      <c r="E343" s="100"/>
      <c r="F343" s="99"/>
      <c r="G343" s="99"/>
      <c r="H343" s="99"/>
      <c r="I343" s="99"/>
      <c r="J343" s="99"/>
      <c r="K343" s="99"/>
      <c r="L343" s="99"/>
      <c r="M343" s="99"/>
      <c r="N343" s="99"/>
      <c r="O343" s="99"/>
    </row>
    <row r="344" spans="2:15">
      <c r="B344" s="100"/>
      <c r="C344" s="100"/>
      <c r="D344" s="100"/>
      <c r="E344" s="100"/>
      <c r="F344" s="99"/>
      <c r="G344" s="99"/>
      <c r="H344" s="99"/>
      <c r="I344" s="99"/>
      <c r="J344" s="99"/>
      <c r="K344" s="99"/>
      <c r="L344" s="99"/>
      <c r="M344" s="99"/>
      <c r="N344" s="99"/>
      <c r="O344" s="99"/>
    </row>
    <row r="345" spans="2:15">
      <c r="B345" s="100"/>
      <c r="C345" s="100"/>
      <c r="D345" s="100"/>
      <c r="E345" s="100"/>
      <c r="F345" s="99"/>
      <c r="G345" s="99"/>
      <c r="H345" s="99"/>
      <c r="I345" s="99"/>
      <c r="J345" s="99"/>
      <c r="K345" s="99"/>
      <c r="L345" s="99"/>
      <c r="M345" s="99"/>
      <c r="N345" s="99"/>
      <c r="O345" s="99"/>
    </row>
    <row r="346" spans="2:15">
      <c r="B346" s="100"/>
      <c r="C346" s="100"/>
      <c r="D346" s="100"/>
      <c r="E346" s="100"/>
      <c r="F346" s="99"/>
      <c r="G346" s="99"/>
      <c r="H346" s="99"/>
      <c r="I346" s="99"/>
      <c r="J346" s="99"/>
      <c r="K346" s="99"/>
      <c r="L346" s="99"/>
      <c r="M346" s="99"/>
      <c r="N346" s="99"/>
      <c r="O346" s="99"/>
    </row>
    <row r="347" spans="2:15">
      <c r="B347" s="100"/>
      <c r="C347" s="100"/>
      <c r="D347" s="100"/>
      <c r="E347" s="100"/>
      <c r="F347" s="99"/>
      <c r="G347" s="99"/>
      <c r="H347" s="99"/>
      <c r="I347" s="99"/>
      <c r="J347" s="99"/>
      <c r="K347" s="99"/>
      <c r="L347" s="99"/>
      <c r="M347" s="99"/>
      <c r="N347" s="99"/>
      <c r="O347" s="99"/>
    </row>
    <row r="348" spans="2:15">
      <c r="B348" s="100"/>
      <c r="C348" s="100"/>
      <c r="D348" s="100"/>
      <c r="E348" s="100"/>
      <c r="F348" s="99"/>
      <c r="G348" s="99"/>
      <c r="H348" s="99"/>
      <c r="I348" s="99"/>
      <c r="J348" s="99"/>
      <c r="K348" s="99"/>
      <c r="L348" s="99"/>
      <c r="M348" s="99"/>
      <c r="N348" s="99"/>
      <c r="O348" s="99"/>
    </row>
    <row r="349" spans="2:15">
      <c r="B349" s="100"/>
      <c r="C349" s="100"/>
      <c r="D349" s="100"/>
      <c r="E349" s="100"/>
      <c r="F349" s="99"/>
      <c r="G349" s="99"/>
      <c r="H349" s="99"/>
      <c r="I349" s="99"/>
      <c r="J349" s="99"/>
      <c r="K349" s="99"/>
      <c r="L349" s="99"/>
      <c r="M349" s="99"/>
      <c r="N349" s="99"/>
      <c r="O349" s="99"/>
    </row>
    <row r="350" spans="2:15">
      <c r="B350" s="100"/>
      <c r="C350" s="100"/>
      <c r="D350" s="100"/>
      <c r="E350" s="100"/>
      <c r="F350" s="99"/>
      <c r="G350" s="99"/>
      <c r="H350" s="99"/>
      <c r="I350" s="99"/>
      <c r="J350" s="99"/>
      <c r="K350" s="99"/>
      <c r="L350" s="99"/>
      <c r="M350" s="99"/>
      <c r="N350" s="99"/>
      <c r="O350" s="99"/>
    </row>
    <row r="351" spans="2:15">
      <c r="B351" s="100"/>
      <c r="C351" s="100"/>
      <c r="D351" s="100"/>
      <c r="E351" s="100"/>
      <c r="F351" s="99"/>
      <c r="G351" s="99"/>
      <c r="H351" s="99"/>
      <c r="I351" s="99"/>
      <c r="J351" s="99"/>
      <c r="K351" s="99"/>
      <c r="L351" s="99"/>
      <c r="M351" s="99"/>
      <c r="N351" s="99"/>
      <c r="O351" s="99"/>
    </row>
    <row r="352" spans="2:15">
      <c r="B352" s="100"/>
      <c r="C352" s="100"/>
      <c r="D352" s="100"/>
      <c r="E352" s="100"/>
      <c r="F352" s="99"/>
      <c r="G352" s="99"/>
      <c r="H352" s="99"/>
      <c r="I352" s="99"/>
      <c r="J352" s="99"/>
      <c r="K352" s="99"/>
      <c r="L352" s="99"/>
      <c r="M352" s="99"/>
      <c r="N352" s="99"/>
      <c r="O352" s="99"/>
    </row>
    <row r="353" spans="2:15">
      <c r="B353" s="100"/>
      <c r="C353" s="100"/>
      <c r="D353" s="100"/>
      <c r="E353" s="100"/>
      <c r="F353" s="99"/>
      <c r="G353" s="99"/>
      <c r="H353" s="99"/>
      <c r="I353" s="99"/>
      <c r="J353" s="99"/>
      <c r="K353" s="99"/>
      <c r="L353" s="99"/>
      <c r="M353" s="99"/>
      <c r="N353" s="99"/>
      <c r="O353" s="99"/>
    </row>
    <row r="354" spans="2:15">
      <c r="B354" s="100"/>
      <c r="C354" s="100"/>
      <c r="D354" s="100"/>
      <c r="E354" s="100"/>
      <c r="F354" s="99"/>
      <c r="G354" s="99"/>
      <c r="H354" s="99"/>
      <c r="I354" s="99"/>
      <c r="J354" s="99"/>
      <c r="K354" s="99"/>
      <c r="L354" s="99"/>
      <c r="M354" s="99"/>
      <c r="N354" s="99"/>
      <c r="O354" s="99"/>
    </row>
    <row r="355" spans="2:15">
      <c r="B355" s="100"/>
      <c r="C355" s="100"/>
      <c r="D355" s="100"/>
      <c r="E355" s="100"/>
      <c r="F355" s="99"/>
      <c r="G355" s="99"/>
      <c r="H355" s="99"/>
      <c r="I355" s="99"/>
      <c r="J355" s="99"/>
      <c r="K355" s="99"/>
      <c r="L355" s="99"/>
      <c r="M355" s="99"/>
      <c r="N355" s="99"/>
      <c r="O355" s="99"/>
    </row>
    <row r="356" spans="2:15">
      <c r="B356" s="100"/>
      <c r="C356" s="100"/>
      <c r="D356" s="100"/>
      <c r="E356" s="100"/>
      <c r="F356" s="99"/>
      <c r="G356" s="99"/>
      <c r="H356" s="99"/>
      <c r="I356" s="99"/>
      <c r="J356" s="99"/>
      <c r="K356" s="99"/>
      <c r="L356" s="99"/>
      <c r="M356" s="99"/>
      <c r="N356" s="99"/>
      <c r="O356" s="99"/>
    </row>
    <row r="357" spans="2:15">
      <c r="B357" s="100"/>
      <c r="C357" s="100"/>
      <c r="D357" s="100"/>
      <c r="E357" s="100"/>
      <c r="F357" s="99"/>
      <c r="G357" s="99"/>
      <c r="H357" s="99"/>
      <c r="I357" s="99"/>
      <c r="J357" s="99"/>
      <c r="K357" s="99"/>
      <c r="L357" s="99"/>
      <c r="M357" s="99"/>
      <c r="N357" s="99"/>
      <c r="O357" s="99"/>
    </row>
    <row r="358" spans="2:15">
      <c r="B358" s="100"/>
      <c r="C358" s="100"/>
      <c r="D358" s="100"/>
      <c r="E358" s="100"/>
      <c r="F358" s="99"/>
      <c r="G358" s="99"/>
      <c r="H358" s="99"/>
      <c r="I358" s="99"/>
      <c r="J358" s="99"/>
      <c r="K358" s="99"/>
      <c r="L358" s="99"/>
      <c r="M358" s="99"/>
      <c r="N358" s="99"/>
      <c r="O358" s="99"/>
    </row>
    <row r="359" spans="2:15">
      <c r="B359" s="100"/>
      <c r="C359" s="100"/>
      <c r="D359" s="100"/>
      <c r="E359" s="100"/>
      <c r="F359" s="99"/>
      <c r="G359" s="99"/>
      <c r="H359" s="99"/>
      <c r="I359" s="99"/>
      <c r="J359" s="99"/>
      <c r="K359" s="99"/>
      <c r="L359" s="99"/>
      <c r="M359" s="99"/>
      <c r="N359" s="99"/>
      <c r="O359" s="99"/>
    </row>
    <row r="360" spans="2:15">
      <c r="B360" s="100"/>
      <c r="C360" s="100"/>
      <c r="D360" s="100"/>
      <c r="E360" s="100"/>
      <c r="F360" s="99"/>
      <c r="G360" s="99"/>
      <c r="H360" s="99"/>
      <c r="I360" s="99"/>
      <c r="J360" s="99"/>
      <c r="K360" s="99"/>
      <c r="L360" s="99"/>
      <c r="M360" s="99"/>
      <c r="N360" s="99"/>
      <c r="O360" s="99"/>
    </row>
    <row r="361" spans="2:15">
      <c r="B361" s="100"/>
      <c r="C361" s="100"/>
      <c r="D361" s="100"/>
      <c r="E361" s="100"/>
      <c r="F361" s="99"/>
      <c r="G361" s="99"/>
      <c r="H361" s="99"/>
      <c r="I361" s="99"/>
      <c r="J361" s="99"/>
      <c r="K361" s="99"/>
      <c r="L361" s="99"/>
      <c r="M361" s="99"/>
      <c r="N361" s="99"/>
      <c r="O361" s="99"/>
    </row>
    <row r="362" spans="2:15">
      <c r="B362" s="100"/>
      <c r="C362" s="100"/>
      <c r="D362" s="100"/>
      <c r="E362" s="100"/>
      <c r="F362" s="99"/>
      <c r="G362" s="99"/>
      <c r="H362" s="99"/>
      <c r="I362" s="99"/>
      <c r="J362" s="99"/>
      <c r="K362" s="99"/>
      <c r="L362" s="99"/>
      <c r="M362" s="99"/>
      <c r="N362" s="99"/>
      <c r="O362" s="99"/>
    </row>
    <row r="363" spans="2:15">
      <c r="B363" s="100"/>
      <c r="C363" s="100"/>
      <c r="D363" s="100"/>
      <c r="E363" s="100"/>
      <c r="F363" s="99"/>
      <c r="G363" s="99"/>
      <c r="H363" s="99"/>
      <c r="I363" s="99"/>
      <c r="J363" s="99"/>
      <c r="K363" s="99"/>
      <c r="L363" s="99"/>
      <c r="M363" s="99"/>
      <c r="N363" s="99"/>
      <c r="O363" s="99"/>
    </row>
    <row r="364" spans="2:15">
      <c r="B364" s="100"/>
      <c r="C364" s="100"/>
      <c r="D364" s="100"/>
      <c r="E364" s="100"/>
      <c r="F364" s="99"/>
      <c r="G364" s="99"/>
      <c r="H364" s="99"/>
      <c r="I364" s="99"/>
      <c r="J364" s="99"/>
      <c r="K364" s="99"/>
      <c r="L364" s="99"/>
      <c r="M364" s="99"/>
      <c r="N364" s="99"/>
      <c r="O364" s="99"/>
    </row>
    <row r="365" spans="2:15">
      <c r="B365" s="100"/>
      <c r="C365" s="100"/>
      <c r="D365" s="100"/>
      <c r="E365" s="100"/>
      <c r="F365" s="99"/>
      <c r="G365" s="99"/>
      <c r="H365" s="99"/>
      <c r="I365" s="99"/>
      <c r="J365" s="99"/>
      <c r="K365" s="99"/>
      <c r="L365" s="99"/>
      <c r="M365" s="99"/>
      <c r="N365" s="99"/>
      <c r="O365" s="99"/>
    </row>
    <row r="366" spans="2:15">
      <c r="B366" s="100"/>
      <c r="C366" s="100"/>
      <c r="D366" s="100"/>
      <c r="E366" s="100"/>
      <c r="F366" s="99"/>
      <c r="G366" s="99"/>
      <c r="H366" s="99"/>
      <c r="I366" s="99"/>
      <c r="J366" s="99"/>
      <c r="K366" s="99"/>
      <c r="L366" s="99"/>
      <c r="M366" s="99"/>
      <c r="N366" s="99"/>
      <c r="O366" s="99"/>
    </row>
    <row r="367" spans="2:15">
      <c r="B367" s="100"/>
      <c r="C367" s="100"/>
      <c r="D367" s="100"/>
      <c r="E367" s="100"/>
      <c r="F367" s="99"/>
      <c r="G367" s="99"/>
      <c r="H367" s="99"/>
      <c r="I367" s="99"/>
      <c r="J367" s="99"/>
      <c r="K367" s="99"/>
      <c r="L367" s="99"/>
      <c r="M367" s="99"/>
      <c r="N367" s="99"/>
      <c r="O367" s="99"/>
    </row>
    <row r="368" spans="2:15">
      <c r="B368" s="100"/>
      <c r="C368" s="100"/>
      <c r="D368" s="100"/>
      <c r="E368" s="100"/>
      <c r="F368" s="99"/>
      <c r="G368" s="99"/>
      <c r="H368" s="99"/>
      <c r="I368" s="99"/>
      <c r="J368" s="99"/>
      <c r="K368" s="99"/>
      <c r="L368" s="99"/>
      <c r="M368" s="99"/>
      <c r="N368" s="99"/>
      <c r="O368" s="99"/>
    </row>
    <row r="369" spans="2:15">
      <c r="B369" s="100"/>
      <c r="C369" s="100"/>
      <c r="D369" s="100"/>
      <c r="E369" s="100"/>
      <c r="F369" s="99"/>
      <c r="G369" s="99"/>
      <c r="H369" s="99"/>
      <c r="I369" s="99"/>
      <c r="J369" s="99"/>
      <c r="K369" s="99"/>
      <c r="L369" s="99"/>
      <c r="M369" s="99"/>
      <c r="N369" s="99"/>
      <c r="O369" s="99"/>
    </row>
    <row r="370" spans="2:15">
      <c r="B370" s="100"/>
      <c r="C370" s="100"/>
      <c r="D370" s="100"/>
      <c r="E370" s="100"/>
      <c r="F370" s="99"/>
      <c r="G370" s="99"/>
      <c r="H370" s="99"/>
      <c r="I370" s="99"/>
      <c r="J370" s="99"/>
      <c r="K370" s="99"/>
      <c r="L370" s="99"/>
      <c r="M370" s="99"/>
      <c r="N370" s="99"/>
      <c r="O370" s="99"/>
    </row>
    <row r="371" spans="2:15">
      <c r="B371" s="100"/>
      <c r="C371" s="100"/>
      <c r="D371" s="100"/>
      <c r="E371" s="100"/>
      <c r="F371" s="99"/>
      <c r="G371" s="99"/>
      <c r="H371" s="99"/>
      <c r="I371" s="99"/>
      <c r="J371" s="99"/>
      <c r="K371" s="99"/>
      <c r="L371" s="99"/>
      <c r="M371" s="99"/>
      <c r="N371" s="99"/>
      <c r="O371" s="99"/>
    </row>
    <row r="372" spans="2:15">
      <c r="B372" s="100"/>
      <c r="C372" s="100"/>
      <c r="D372" s="100"/>
      <c r="E372" s="100"/>
      <c r="F372" s="99"/>
      <c r="G372" s="99"/>
      <c r="H372" s="99"/>
      <c r="I372" s="99"/>
      <c r="J372" s="99"/>
      <c r="K372" s="99"/>
      <c r="L372" s="99"/>
      <c r="M372" s="99"/>
      <c r="N372" s="99"/>
      <c r="O372" s="99"/>
    </row>
    <row r="373" spans="2:15">
      <c r="B373" s="100"/>
      <c r="C373" s="100"/>
      <c r="D373" s="100"/>
      <c r="E373" s="100"/>
      <c r="F373" s="99"/>
      <c r="G373" s="99"/>
      <c r="H373" s="99"/>
      <c r="I373" s="99"/>
      <c r="J373" s="99"/>
      <c r="K373" s="99"/>
      <c r="L373" s="99"/>
      <c r="M373" s="99"/>
      <c r="N373" s="99"/>
      <c r="O373" s="99"/>
    </row>
    <row r="374" spans="2:15">
      <c r="B374" s="100"/>
      <c r="C374" s="100"/>
      <c r="D374" s="100"/>
      <c r="E374" s="100"/>
      <c r="F374" s="99"/>
      <c r="G374" s="99"/>
      <c r="H374" s="99"/>
      <c r="I374" s="99"/>
      <c r="J374" s="99"/>
      <c r="K374" s="99"/>
      <c r="L374" s="99"/>
      <c r="M374" s="99"/>
      <c r="N374" s="99"/>
      <c r="O374" s="99"/>
    </row>
    <row r="375" spans="2:15">
      <c r="B375" s="100"/>
      <c r="C375" s="100"/>
      <c r="D375" s="100"/>
      <c r="E375" s="100"/>
      <c r="F375" s="99"/>
      <c r="G375" s="99"/>
      <c r="H375" s="99"/>
      <c r="I375" s="99"/>
      <c r="J375" s="99"/>
      <c r="K375" s="99"/>
      <c r="L375" s="99"/>
      <c r="M375" s="99"/>
      <c r="N375" s="99"/>
      <c r="O375" s="99"/>
    </row>
    <row r="376" spans="2:15">
      <c r="B376" s="100"/>
      <c r="C376" s="100"/>
      <c r="D376" s="100"/>
      <c r="E376" s="100"/>
      <c r="F376" s="99"/>
      <c r="G376" s="99"/>
      <c r="H376" s="99"/>
      <c r="I376" s="99"/>
      <c r="J376" s="99"/>
      <c r="K376" s="99"/>
      <c r="L376" s="99"/>
      <c r="M376" s="99"/>
      <c r="N376" s="99"/>
      <c r="O376" s="99"/>
    </row>
    <row r="377" spans="2:15">
      <c r="B377" s="100"/>
      <c r="C377" s="100"/>
      <c r="D377" s="100"/>
      <c r="E377" s="100"/>
      <c r="F377" s="99"/>
      <c r="G377" s="99"/>
      <c r="H377" s="99"/>
      <c r="I377" s="99"/>
      <c r="J377" s="99"/>
      <c r="K377" s="99"/>
      <c r="L377" s="99"/>
      <c r="M377" s="99"/>
      <c r="N377" s="99"/>
      <c r="O377" s="99"/>
    </row>
    <row r="378" spans="2:15">
      <c r="B378" s="100"/>
      <c r="C378" s="100"/>
      <c r="D378" s="100"/>
      <c r="E378" s="100"/>
      <c r="F378" s="99"/>
      <c r="G378" s="99"/>
      <c r="H378" s="99"/>
      <c r="I378" s="99"/>
      <c r="J378" s="99"/>
      <c r="K378" s="99"/>
      <c r="L378" s="99"/>
      <c r="M378" s="99"/>
      <c r="N378" s="99"/>
      <c r="O378" s="99"/>
    </row>
    <row r="379" spans="2:15">
      <c r="B379" s="100"/>
      <c r="C379" s="100"/>
      <c r="D379" s="100"/>
      <c r="E379" s="100"/>
      <c r="F379" s="99"/>
      <c r="G379" s="99"/>
      <c r="H379" s="99"/>
      <c r="I379" s="99"/>
      <c r="J379" s="99"/>
      <c r="K379" s="99"/>
      <c r="L379" s="99"/>
      <c r="M379" s="99"/>
      <c r="N379" s="99"/>
      <c r="O379" s="99"/>
    </row>
    <row r="380" spans="2:15">
      <c r="B380" s="100"/>
      <c r="C380" s="100"/>
      <c r="D380" s="100"/>
      <c r="E380" s="100"/>
      <c r="F380" s="99"/>
      <c r="G380" s="99"/>
      <c r="H380" s="99"/>
      <c r="I380" s="99"/>
      <c r="J380" s="99"/>
      <c r="K380" s="99"/>
      <c r="L380" s="99"/>
      <c r="M380" s="99"/>
      <c r="N380" s="99"/>
      <c r="O380" s="99"/>
    </row>
    <row r="381" spans="2:15">
      <c r="B381" s="100"/>
      <c r="C381" s="100"/>
      <c r="D381" s="100"/>
      <c r="E381" s="100"/>
      <c r="F381" s="99"/>
      <c r="G381" s="99"/>
      <c r="H381" s="99"/>
      <c r="I381" s="99"/>
      <c r="J381" s="99"/>
      <c r="K381" s="99"/>
      <c r="L381" s="99"/>
      <c r="M381" s="99"/>
      <c r="N381" s="99"/>
      <c r="O381" s="99"/>
    </row>
    <row r="382" spans="2:15">
      <c r="B382" s="100"/>
      <c r="C382" s="100"/>
      <c r="D382" s="100"/>
      <c r="E382" s="100"/>
      <c r="F382" s="99"/>
      <c r="G382" s="99"/>
      <c r="H382" s="99"/>
      <c r="I382" s="99"/>
      <c r="J382" s="99"/>
      <c r="K382" s="99"/>
      <c r="L382" s="99"/>
      <c r="M382" s="99"/>
      <c r="N382" s="99"/>
      <c r="O382" s="99"/>
    </row>
    <row r="383" spans="2:15">
      <c r="B383" s="100"/>
      <c r="C383" s="100"/>
      <c r="D383" s="100"/>
      <c r="E383" s="100"/>
      <c r="F383" s="99"/>
      <c r="G383" s="99"/>
      <c r="H383" s="99"/>
      <c r="I383" s="99"/>
      <c r="J383" s="99"/>
      <c r="K383" s="99"/>
      <c r="L383" s="99"/>
      <c r="M383" s="99"/>
      <c r="N383" s="99"/>
      <c r="O383" s="99"/>
    </row>
    <row r="384" spans="2:15">
      <c r="B384" s="100"/>
      <c r="C384" s="100"/>
      <c r="D384" s="100"/>
      <c r="E384" s="100"/>
      <c r="F384" s="99"/>
      <c r="G384" s="99"/>
      <c r="H384" s="99"/>
      <c r="I384" s="99"/>
      <c r="J384" s="99"/>
      <c r="K384" s="99"/>
      <c r="L384" s="99"/>
      <c r="M384" s="99"/>
      <c r="N384" s="99"/>
      <c r="O384" s="99"/>
    </row>
    <row r="385" spans="2:15">
      <c r="B385" s="100"/>
      <c r="C385" s="100"/>
      <c r="D385" s="100"/>
      <c r="E385" s="100"/>
      <c r="F385" s="99"/>
      <c r="G385" s="99"/>
      <c r="H385" s="99"/>
      <c r="I385" s="99"/>
      <c r="J385" s="99"/>
      <c r="K385" s="99"/>
      <c r="L385" s="99"/>
      <c r="M385" s="99"/>
      <c r="N385" s="99"/>
      <c r="O385" s="99"/>
    </row>
    <row r="386" spans="2:15">
      <c r="B386" s="100"/>
      <c r="C386" s="100"/>
      <c r="D386" s="100"/>
      <c r="E386" s="100"/>
      <c r="F386" s="99"/>
      <c r="G386" s="99"/>
      <c r="H386" s="99"/>
      <c r="I386" s="99"/>
      <c r="J386" s="99"/>
      <c r="K386" s="99"/>
      <c r="L386" s="99"/>
      <c r="M386" s="99"/>
      <c r="N386" s="99"/>
      <c r="O386" s="99"/>
    </row>
    <row r="387" spans="2:15">
      <c r="B387" s="100"/>
      <c r="C387" s="100"/>
      <c r="D387" s="100"/>
      <c r="E387" s="100"/>
      <c r="F387" s="99"/>
      <c r="G387" s="99"/>
      <c r="H387" s="99"/>
      <c r="I387" s="99"/>
      <c r="J387" s="99"/>
      <c r="K387" s="99"/>
      <c r="L387" s="99"/>
      <c r="M387" s="99"/>
      <c r="N387" s="99"/>
      <c r="O387" s="99"/>
    </row>
    <row r="388" spans="2:15">
      <c r="B388" s="100"/>
      <c r="C388" s="100"/>
      <c r="D388" s="100"/>
      <c r="E388" s="100"/>
      <c r="F388" s="99"/>
      <c r="G388" s="99"/>
      <c r="H388" s="99"/>
      <c r="I388" s="99"/>
      <c r="J388" s="99"/>
      <c r="K388" s="99"/>
      <c r="L388" s="99"/>
      <c r="M388" s="99"/>
      <c r="N388" s="99"/>
      <c r="O388" s="99"/>
    </row>
    <row r="389" spans="2:15">
      <c r="B389" s="100"/>
      <c r="C389" s="100"/>
      <c r="D389" s="100"/>
      <c r="E389" s="100"/>
      <c r="F389" s="99"/>
      <c r="G389" s="99"/>
      <c r="H389" s="99"/>
      <c r="I389" s="99"/>
      <c r="J389" s="99"/>
      <c r="K389" s="99"/>
      <c r="L389" s="99"/>
      <c r="M389" s="99"/>
      <c r="N389" s="99"/>
      <c r="O389" s="99"/>
    </row>
    <row r="390" spans="2:15">
      <c r="B390" s="100"/>
      <c r="C390" s="100"/>
      <c r="D390" s="100"/>
      <c r="E390" s="100"/>
      <c r="F390" s="99"/>
      <c r="G390" s="99"/>
      <c r="H390" s="99"/>
      <c r="I390" s="99"/>
      <c r="J390" s="99"/>
      <c r="K390" s="99"/>
      <c r="L390" s="99"/>
      <c r="M390" s="99"/>
      <c r="N390" s="99"/>
      <c r="O390" s="99"/>
    </row>
    <row r="391" spans="2:15">
      <c r="B391" s="100"/>
      <c r="C391" s="100"/>
      <c r="D391" s="100"/>
      <c r="E391" s="100"/>
      <c r="F391" s="99"/>
      <c r="G391" s="99"/>
      <c r="H391" s="99"/>
      <c r="I391" s="99"/>
      <c r="J391" s="99"/>
      <c r="K391" s="99"/>
      <c r="L391" s="99"/>
      <c r="M391" s="99"/>
      <c r="N391" s="99"/>
      <c r="O391" s="99"/>
    </row>
    <row r="392" spans="2:15">
      <c r="B392" s="100"/>
      <c r="C392" s="100"/>
      <c r="D392" s="100"/>
      <c r="E392" s="100"/>
      <c r="F392" s="99"/>
      <c r="G392" s="99"/>
      <c r="H392" s="99"/>
      <c r="I392" s="99"/>
      <c r="J392" s="99"/>
      <c r="K392" s="99"/>
      <c r="L392" s="99"/>
      <c r="M392" s="99"/>
      <c r="N392" s="99"/>
      <c r="O392" s="99"/>
    </row>
    <row r="393" spans="2:15">
      <c r="B393" s="100"/>
      <c r="C393" s="100"/>
      <c r="D393" s="100"/>
      <c r="E393" s="100"/>
      <c r="F393" s="99"/>
      <c r="G393" s="99"/>
      <c r="H393" s="99"/>
      <c r="I393" s="99"/>
      <c r="J393" s="99"/>
      <c r="K393" s="99"/>
      <c r="L393" s="99"/>
      <c r="M393" s="99"/>
      <c r="N393" s="99"/>
      <c r="O393" s="99"/>
    </row>
    <row r="394" spans="2:15">
      <c r="B394" s="100"/>
      <c r="C394" s="100"/>
      <c r="D394" s="100"/>
      <c r="E394" s="100"/>
      <c r="F394" s="99"/>
      <c r="G394" s="99"/>
      <c r="H394" s="99"/>
      <c r="I394" s="99"/>
      <c r="J394" s="99"/>
      <c r="K394" s="99"/>
      <c r="L394" s="99"/>
      <c r="M394" s="99"/>
      <c r="N394" s="99"/>
      <c r="O394" s="99"/>
    </row>
    <row r="395" spans="2:15">
      <c r="B395" s="100"/>
      <c r="C395" s="100"/>
      <c r="D395" s="100"/>
      <c r="E395" s="100"/>
      <c r="F395" s="99"/>
      <c r="G395" s="99"/>
      <c r="H395" s="99"/>
      <c r="I395" s="99"/>
      <c r="J395" s="99"/>
      <c r="K395" s="99"/>
      <c r="L395" s="99"/>
      <c r="M395" s="99"/>
      <c r="N395" s="99"/>
      <c r="O395" s="99"/>
    </row>
    <row r="396" spans="2:15">
      <c r="B396" s="100"/>
      <c r="C396" s="100"/>
      <c r="D396" s="100"/>
      <c r="E396" s="100"/>
      <c r="F396" s="99"/>
      <c r="G396" s="99"/>
      <c r="H396" s="99"/>
      <c r="I396" s="99"/>
      <c r="J396" s="99"/>
      <c r="K396" s="99"/>
      <c r="L396" s="99"/>
      <c r="M396" s="99"/>
      <c r="N396" s="99"/>
      <c r="O396" s="99"/>
    </row>
    <row r="397" spans="2:15">
      <c r="B397" s="100"/>
      <c r="C397" s="100"/>
      <c r="D397" s="100"/>
      <c r="E397" s="100"/>
      <c r="F397" s="99"/>
      <c r="G397" s="99"/>
      <c r="H397" s="99"/>
      <c r="I397" s="99"/>
      <c r="J397" s="99"/>
      <c r="K397" s="99"/>
      <c r="L397" s="99"/>
      <c r="M397" s="99"/>
      <c r="N397" s="99"/>
      <c r="O397" s="99"/>
    </row>
    <row r="398" spans="2:15">
      <c r="B398" s="100"/>
      <c r="C398" s="100"/>
      <c r="D398" s="100"/>
      <c r="E398" s="100"/>
      <c r="F398" s="99"/>
      <c r="G398" s="99"/>
      <c r="H398" s="99"/>
      <c r="I398" s="99"/>
      <c r="J398" s="99"/>
      <c r="K398" s="99"/>
      <c r="L398" s="99"/>
      <c r="M398" s="99"/>
      <c r="N398" s="99"/>
      <c r="O398" s="99"/>
    </row>
    <row r="399" spans="2:15">
      <c r="B399" s="100"/>
      <c r="C399" s="100"/>
      <c r="D399" s="100"/>
      <c r="E399" s="100"/>
      <c r="F399" s="99"/>
      <c r="G399" s="99"/>
      <c r="H399" s="99"/>
      <c r="I399" s="99"/>
      <c r="J399" s="99"/>
      <c r="K399" s="99"/>
      <c r="L399" s="99"/>
      <c r="M399" s="99"/>
      <c r="N399" s="99"/>
      <c r="O399" s="99"/>
    </row>
    <row r="400" spans="2:15">
      <c r="B400" s="100"/>
      <c r="C400" s="100"/>
      <c r="D400" s="100"/>
      <c r="E400" s="100"/>
      <c r="F400" s="99"/>
      <c r="G400" s="99"/>
      <c r="H400" s="99"/>
      <c r="I400" s="99"/>
      <c r="J400" s="99"/>
      <c r="K400" s="99"/>
      <c r="L400" s="99"/>
      <c r="M400" s="99"/>
      <c r="N400" s="99"/>
      <c r="O400" s="99"/>
    </row>
    <row r="401" spans="2:15">
      <c r="B401" s="100"/>
      <c r="C401" s="100"/>
      <c r="D401" s="100"/>
      <c r="E401" s="100"/>
      <c r="F401" s="99"/>
      <c r="G401" s="99"/>
      <c r="H401" s="99"/>
      <c r="I401" s="99"/>
      <c r="J401" s="99"/>
      <c r="K401" s="99"/>
      <c r="L401" s="99"/>
      <c r="M401" s="99"/>
      <c r="N401" s="99"/>
      <c r="O401" s="99"/>
    </row>
    <row r="402" spans="2:15">
      <c r="B402" s="100"/>
      <c r="C402" s="100"/>
      <c r="D402" s="100"/>
      <c r="E402" s="100"/>
      <c r="F402" s="99"/>
      <c r="G402" s="99"/>
      <c r="H402" s="99"/>
      <c r="I402" s="99"/>
      <c r="J402" s="99"/>
      <c r="K402" s="99"/>
      <c r="L402" s="99"/>
      <c r="M402" s="99"/>
      <c r="N402" s="99"/>
      <c r="O402" s="99"/>
    </row>
    <row r="403" spans="2:15">
      <c r="B403" s="100"/>
      <c r="C403" s="100"/>
      <c r="D403" s="100"/>
      <c r="E403" s="100"/>
      <c r="F403" s="99"/>
      <c r="G403" s="99"/>
      <c r="H403" s="99"/>
      <c r="I403" s="99"/>
      <c r="J403" s="99"/>
      <c r="K403" s="99"/>
      <c r="L403" s="99"/>
      <c r="M403" s="99"/>
      <c r="N403" s="99"/>
      <c r="O403" s="99"/>
    </row>
    <row r="404" spans="2:15">
      <c r="B404" s="100"/>
      <c r="C404" s="100"/>
      <c r="D404" s="100"/>
      <c r="E404" s="100"/>
      <c r="F404" s="99"/>
      <c r="G404" s="99"/>
      <c r="H404" s="99"/>
      <c r="I404" s="99"/>
      <c r="J404" s="99"/>
      <c r="K404" s="99"/>
      <c r="L404" s="99"/>
      <c r="M404" s="99"/>
      <c r="N404" s="99"/>
      <c r="O404" s="99"/>
    </row>
    <row r="405" spans="2:15">
      <c r="B405" s="100"/>
      <c r="C405" s="100"/>
      <c r="D405" s="100"/>
      <c r="E405" s="100"/>
      <c r="F405" s="99"/>
      <c r="G405" s="99"/>
      <c r="H405" s="99"/>
      <c r="I405" s="99"/>
      <c r="J405" s="99"/>
      <c r="K405" s="99"/>
      <c r="L405" s="99"/>
      <c r="M405" s="99"/>
      <c r="N405" s="99"/>
      <c r="O405" s="99"/>
    </row>
    <row r="406" spans="2:15">
      <c r="B406" s="100"/>
      <c r="C406" s="100"/>
      <c r="D406" s="100"/>
      <c r="E406" s="100"/>
      <c r="F406" s="99"/>
      <c r="G406" s="99"/>
      <c r="H406" s="99"/>
      <c r="I406" s="99"/>
      <c r="J406" s="99"/>
      <c r="K406" s="99"/>
      <c r="L406" s="99"/>
      <c r="M406" s="99"/>
      <c r="N406" s="99"/>
      <c r="O406" s="99"/>
    </row>
    <row r="407" spans="2:15">
      <c r="B407" s="100"/>
      <c r="C407" s="100"/>
      <c r="D407" s="100"/>
      <c r="E407" s="100"/>
      <c r="F407" s="99"/>
      <c r="G407" s="99"/>
      <c r="H407" s="99"/>
      <c r="I407" s="99"/>
      <c r="J407" s="99"/>
      <c r="K407" s="99"/>
      <c r="L407" s="99"/>
      <c r="M407" s="99"/>
      <c r="N407" s="99"/>
      <c r="O407" s="99"/>
    </row>
    <row r="408" spans="2:15">
      <c r="B408" s="100"/>
      <c r="C408" s="100"/>
      <c r="D408" s="100"/>
      <c r="E408" s="100"/>
      <c r="F408" s="99"/>
      <c r="G408" s="99"/>
      <c r="H408" s="99"/>
      <c r="I408" s="99"/>
      <c r="J408" s="99"/>
      <c r="K408" s="99"/>
      <c r="L408" s="99"/>
      <c r="M408" s="99"/>
      <c r="N408" s="99"/>
      <c r="O408" s="99"/>
    </row>
    <row r="409" spans="2:15">
      <c r="B409" s="100"/>
      <c r="C409" s="100"/>
      <c r="D409" s="100"/>
      <c r="E409" s="100"/>
      <c r="F409" s="99"/>
      <c r="G409" s="99"/>
      <c r="H409" s="99"/>
      <c r="I409" s="99"/>
      <c r="J409" s="99"/>
      <c r="K409" s="99"/>
      <c r="L409" s="99"/>
      <c r="M409" s="99"/>
      <c r="N409" s="99"/>
      <c r="O409" s="99"/>
    </row>
    <row r="410" spans="2:15">
      <c r="B410" s="100"/>
      <c r="C410" s="100"/>
      <c r="D410" s="100"/>
      <c r="E410" s="100"/>
      <c r="F410" s="99"/>
      <c r="G410" s="99"/>
      <c r="H410" s="99"/>
      <c r="I410" s="99"/>
      <c r="J410" s="99"/>
      <c r="K410" s="99"/>
      <c r="L410" s="99"/>
      <c r="M410" s="99"/>
      <c r="N410" s="99"/>
      <c r="O410" s="99"/>
    </row>
    <row r="411" spans="2:15">
      <c r="B411" s="100"/>
      <c r="C411" s="100"/>
      <c r="D411" s="100"/>
      <c r="E411" s="100"/>
      <c r="F411" s="99"/>
      <c r="G411" s="99"/>
      <c r="H411" s="99"/>
      <c r="I411" s="99"/>
      <c r="J411" s="99"/>
      <c r="K411" s="99"/>
      <c r="L411" s="99"/>
      <c r="M411" s="99"/>
      <c r="N411" s="99"/>
      <c r="O411" s="99"/>
    </row>
    <row r="412" spans="2:15">
      <c r="B412" s="100"/>
      <c r="C412" s="100"/>
      <c r="D412" s="100"/>
      <c r="E412" s="100"/>
      <c r="F412" s="99"/>
      <c r="G412" s="99"/>
      <c r="H412" s="99"/>
      <c r="I412" s="99"/>
      <c r="J412" s="99"/>
      <c r="K412" s="99"/>
      <c r="L412" s="99"/>
      <c r="M412" s="99"/>
      <c r="N412" s="99"/>
      <c r="O412" s="99"/>
    </row>
    <row r="413" spans="2:15">
      <c r="B413" s="100"/>
      <c r="C413" s="100"/>
      <c r="D413" s="100"/>
      <c r="E413" s="100"/>
      <c r="F413" s="99"/>
      <c r="G413" s="99"/>
      <c r="H413" s="99"/>
      <c r="I413" s="99"/>
      <c r="J413" s="99"/>
      <c r="K413" s="99"/>
      <c r="L413" s="99"/>
      <c r="M413" s="99"/>
      <c r="N413" s="99"/>
      <c r="O413" s="99"/>
    </row>
    <row r="414" spans="2:15">
      <c r="B414" s="100"/>
      <c r="C414" s="100"/>
      <c r="D414" s="100"/>
      <c r="E414" s="100"/>
      <c r="F414" s="99"/>
      <c r="G414" s="99"/>
      <c r="H414" s="99"/>
      <c r="I414" s="99"/>
      <c r="J414" s="99"/>
      <c r="K414" s="99"/>
      <c r="L414" s="99"/>
      <c r="M414" s="99"/>
      <c r="N414" s="99"/>
      <c r="O414" s="99"/>
    </row>
    <row r="415" spans="2:15">
      <c r="B415" s="100"/>
      <c r="C415" s="100"/>
      <c r="D415" s="100"/>
      <c r="E415" s="100"/>
      <c r="F415" s="99"/>
      <c r="G415" s="99"/>
      <c r="H415" s="99"/>
      <c r="I415" s="99"/>
      <c r="J415" s="99"/>
      <c r="K415" s="99"/>
      <c r="L415" s="99"/>
      <c r="M415" s="99"/>
      <c r="N415" s="99"/>
      <c r="O415" s="99"/>
    </row>
    <row r="416" spans="2:15">
      <c r="B416" s="100"/>
      <c r="C416" s="100"/>
      <c r="D416" s="100"/>
      <c r="E416" s="100"/>
      <c r="F416" s="99"/>
      <c r="G416" s="99"/>
      <c r="H416" s="99"/>
      <c r="I416" s="99"/>
      <c r="J416" s="99"/>
      <c r="K416" s="99"/>
      <c r="L416" s="99"/>
      <c r="M416" s="99"/>
      <c r="N416" s="99"/>
      <c r="O416" s="99"/>
    </row>
    <row r="417" spans="2:15">
      <c r="B417" s="100"/>
      <c r="C417" s="100"/>
      <c r="D417" s="100"/>
      <c r="E417" s="100"/>
      <c r="F417" s="99"/>
      <c r="G417" s="99"/>
      <c r="H417" s="99"/>
      <c r="I417" s="99"/>
      <c r="J417" s="99"/>
      <c r="K417" s="99"/>
      <c r="L417" s="99"/>
      <c r="M417" s="99"/>
      <c r="N417" s="99"/>
      <c r="O417" s="99"/>
    </row>
    <row r="418" spans="2:15">
      <c r="B418" s="100"/>
      <c r="C418" s="100"/>
      <c r="D418" s="100"/>
      <c r="E418" s="100"/>
      <c r="F418" s="99"/>
      <c r="G418" s="99"/>
      <c r="H418" s="99"/>
      <c r="I418" s="99"/>
      <c r="J418" s="99"/>
      <c r="K418" s="99"/>
      <c r="L418" s="99"/>
      <c r="M418" s="99"/>
      <c r="N418" s="99"/>
      <c r="O418" s="99"/>
    </row>
    <row r="419" spans="2:15">
      <c r="B419" s="100"/>
      <c r="C419" s="100"/>
      <c r="D419" s="100"/>
      <c r="E419" s="100"/>
      <c r="F419" s="99"/>
      <c r="G419" s="99"/>
      <c r="H419" s="99"/>
      <c r="I419" s="99"/>
      <c r="J419" s="99"/>
      <c r="K419" s="99"/>
      <c r="L419" s="99"/>
      <c r="M419" s="99"/>
      <c r="N419" s="99"/>
      <c r="O419" s="99"/>
    </row>
    <row r="420" spans="2:15">
      <c r="B420" s="100"/>
      <c r="C420" s="100"/>
      <c r="D420" s="100"/>
      <c r="E420" s="100"/>
      <c r="F420" s="99"/>
      <c r="G420" s="99"/>
      <c r="H420" s="99"/>
      <c r="I420" s="99"/>
      <c r="J420" s="99"/>
      <c r="K420" s="99"/>
      <c r="L420" s="99"/>
      <c r="M420" s="99"/>
      <c r="N420" s="99"/>
      <c r="O420" s="99"/>
    </row>
    <row r="421" spans="2:15">
      <c r="B421" s="100"/>
      <c r="C421" s="100"/>
      <c r="D421" s="100"/>
      <c r="E421" s="100"/>
      <c r="F421" s="99"/>
      <c r="G421" s="99"/>
      <c r="H421" s="99"/>
      <c r="I421" s="99"/>
      <c r="J421" s="99"/>
      <c r="K421" s="99"/>
      <c r="L421" s="99"/>
      <c r="M421" s="99"/>
      <c r="N421" s="99"/>
      <c r="O421" s="99"/>
    </row>
    <row r="422" spans="2:15">
      <c r="B422" s="100"/>
      <c r="C422" s="100"/>
      <c r="D422" s="100"/>
      <c r="E422" s="100"/>
      <c r="F422" s="99"/>
      <c r="G422" s="99"/>
      <c r="H422" s="99"/>
      <c r="I422" s="99"/>
      <c r="J422" s="99"/>
      <c r="K422" s="99"/>
      <c r="L422" s="99"/>
      <c r="M422" s="99"/>
      <c r="N422" s="99"/>
      <c r="O422" s="99"/>
    </row>
    <row r="423" spans="2:15">
      <c r="B423" s="100"/>
      <c r="C423" s="100"/>
      <c r="D423" s="100"/>
      <c r="E423" s="100"/>
      <c r="F423" s="99"/>
      <c r="G423" s="99"/>
      <c r="H423" s="99"/>
      <c r="I423" s="99"/>
      <c r="J423" s="99"/>
      <c r="K423" s="99"/>
      <c r="L423" s="99"/>
      <c r="M423" s="99"/>
      <c r="N423" s="99"/>
      <c r="O423" s="99"/>
    </row>
    <row r="424" spans="2:15">
      <c r="B424" s="100"/>
      <c r="C424" s="100"/>
      <c r="D424" s="100"/>
      <c r="E424" s="100"/>
      <c r="F424" s="99"/>
      <c r="G424" s="99"/>
      <c r="H424" s="99"/>
      <c r="I424" s="99"/>
      <c r="J424" s="99"/>
      <c r="K424" s="99"/>
      <c r="L424" s="99"/>
      <c r="M424" s="99"/>
      <c r="N424" s="99"/>
      <c r="O424" s="99"/>
    </row>
    <row r="425" spans="2:15">
      <c r="B425" s="100"/>
      <c r="C425" s="100"/>
      <c r="D425" s="100"/>
      <c r="E425" s="100"/>
      <c r="F425" s="99"/>
      <c r="G425" s="99"/>
      <c r="H425" s="99"/>
      <c r="I425" s="99"/>
      <c r="J425" s="99"/>
      <c r="K425" s="99"/>
      <c r="L425" s="99"/>
      <c r="M425" s="99"/>
      <c r="N425" s="99"/>
      <c r="O425" s="99"/>
    </row>
    <row r="426" spans="2:15">
      <c r="B426" s="100"/>
      <c r="C426" s="100"/>
      <c r="D426" s="100"/>
      <c r="E426" s="100"/>
      <c r="F426" s="99"/>
      <c r="G426" s="99"/>
      <c r="H426" s="99"/>
      <c r="I426" s="99"/>
      <c r="J426" s="99"/>
      <c r="K426" s="99"/>
      <c r="L426" s="99"/>
      <c r="M426" s="99"/>
      <c r="N426" s="99"/>
      <c r="O426" s="99"/>
    </row>
    <row r="427" spans="2:15">
      <c r="B427" s="100"/>
      <c r="C427" s="100"/>
      <c r="D427" s="100"/>
      <c r="E427" s="100"/>
      <c r="F427" s="99"/>
      <c r="G427" s="99"/>
      <c r="H427" s="99"/>
      <c r="I427" s="99"/>
      <c r="J427" s="99"/>
      <c r="K427" s="99"/>
      <c r="L427" s="99"/>
      <c r="M427" s="99"/>
      <c r="N427" s="99"/>
      <c r="O427" s="99"/>
    </row>
    <row r="428" spans="2:15">
      <c r="B428" s="100"/>
      <c r="C428" s="100"/>
      <c r="D428" s="100"/>
      <c r="E428" s="100"/>
      <c r="F428" s="99"/>
      <c r="G428" s="99"/>
      <c r="H428" s="99"/>
      <c r="I428" s="99"/>
      <c r="J428" s="99"/>
      <c r="K428" s="99"/>
      <c r="L428" s="99"/>
      <c r="M428" s="99"/>
      <c r="N428" s="99"/>
      <c r="O428" s="99"/>
    </row>
    <row r="429" spans="2:15">
      <c r="B429" s="100"/>
      <c r="C429" s="100"/>
      <c r="D429" s="100"/>
      <c r="E429" s="100"/>
      <c r="F429" s="99"/>
      <c r="G429" s="99"/>
      <c r="H429" s="99"/>
      <c r="I429" s="99"/>
      <c r="J429" s="99"/>
      <c r="K429" s="99"/>
      <c r="L429" s="99"/>
      <c r="M429" s="99"/>
      <c r="N429" s="99"/>
      <c r="O429" s="99"/>
    </row>
    <row r="430" spans="2:15">
      <c r="B430" s="100"/>
      <c r="C430" s="100"/>
      <c r="D430" s="100"/>
      <c r="E430" s="100"/>
      <c r="F430" s="99"/>
      <c r="G430" s="99"/>
      <c r="H430" s="99"/>
      <c r="I430" s="99"/>
      <c r="J430" s="99"/>
      <c r="K430" s="99"/>
      <c r="L430" s="99"/>
      <c r="M430" s="99"/>
      <c r="N430" s="99"/>
      <c r="O430" s="99"/>
    </row>
    <row r="431" spans="2:15">
      <c r="B431" s="100"/>
      <c r="C431" s="100"/>
      <c r="D431" s="100"/>
      <c r="E431" s="100"/>
      <c r="F431" s="99"/>
      <c r="G431" s="99"/>
      <c r="H431" s="99"/>
      <c r="I431" s="99"/>
      <c r="J431" s="99"/>
      <c r="K431" s="99"/>
      <c r="L431" s="99"/>
      <c r="M431" s="99"/>
      <c r="N431" s="99"/>
      <c r="O431" s="99"/>
    </row>
    <row r="432" spans="2:15">
      <c r="B432" s="100"/>
      <c r="C432" s="100"/>
      <c r="D432" s="100"/>
      <c r="E432" s="100"/>
      <c r="F432" s="99"/>
      <c r="G432" s="99"/>
      <c r="H432" s="99"/>
      <c r="I432" s="99"/>
      <c r="J432" s="99"/>
      <c r="K432" s="99"/>
      <c r="L432" s="99"/>
      <c r="M432" s="99"/>
      <c r="N432" s="99"/>
      <c r="O432" s="99"/>
    </row>
    <row r="433" spans="2:15">
      <c r="B433" s="100"/>
      <c r="C433" s="100"/>
      <c r="D433" s="100"/>
      <c r="E433" s="100"/>
      <c r="F433" s="99"/>
      <c r="G433" s="99"/>
      <c r="H433" s="99"/>
      <c r="I433" s="99"/>
      <c r="J433" s="99"/>
      <c r="K433" s="99"/>
      <c r="L433" s="99"/>
      <c r="M433" s="99"/>
      <c r="N433" s="99"/>
      <c r="O433" s="99"/>
    </row>
    <row r="434" spans="2:15">
      <c r="B434" s="100"/>
      <c r="C434" s="100"/>
      <c r="D434" s="100"/>
      <c r="E434" s="100"/>
      <c r="F434" s="99"/>
      <c r="G434" s="99"/>
      <c r="H434" s="99"/>
      <c r="I434" s="99"/>
      <c r="J434" s="99"/>
      <c r="K434" s="99"/>
      <c r="L434" s="99"/>
      <c r="M434" s="99"/>
      <c r="N434" s="99"/>
      <c r="O434" s="99"/>
    </row>
    <row r="435" spans="2:15">
      <c r="B435" s="100"/>
      <c r="C435" s="100"/>
      <c r="D435" s="100"/>
      <c r="E435" s="100"/>
      <c r="F435" s="99"/>
      <c r="G435" s="99"/>
      <c r="H435" s="99"/>
      <c r="I435" s="99"/>
      <c r="J435" s="99"/>
      <c r="K435" s="99"/>
      <c r="L435" s="99"/>
      <c r="M435" s="99"/>
      <c r="N435" s="99"/>
      <c r="O435" s="99"/>
    </row>
    <row r="436" spans="2:15">
      <c r="B436" s="100"/>
      <c r="C436" s="100"/>
      <c r="D436" s="100"/>
      <c r="E436" s="100"/>
      <c r="F436" s="99"/>
      <c r="G436" s="99"/>
      <c r="H436" s="99"/>
      <c r="I436" s="99"/>
      <c r="J436" s="99"/>
      <c r="K436" s="99"/>
      <c r="L436" s="99"/>
      <c r="M436" s="99"/>
      <c r="N436" s="99"/>
      <c r="O436" s="99"/>
    </row>
    <row r="437" spans="2:15">
      <c r="B437" s="100"/>
      <c r="C437" s="100"/>
      <c r="D437" s="100"/>
      <c r="E437" s="100"/>
      <c r="F437" s="99"/>
      <c r="G437" s="99"/>
      <c r="H437" s="99"/>
      <c r="I437" s="99"/>
      <c r="J437" s="99"/>
      <c r="K437" s="99"/>
      <c r="L437" s="99"/>
      <c r="M437" s="99"/>
      <c r="N437" s="99"/>
      <c r="O437" s="99"/>
    </row>
    <row r="438" spans="2:15">
      <c r="B438" s="100"/>
      <c r="C438" s="100"/>
      <c r="D438" s="100"/>
      <c r="E438" s="100"/>
      <c r="F438" s="99"/>
      <c r="G438" s="99"/>
      <c r="H438" s="99"/>
      <c r="I438" s="99"/>
      <c r="J438" s="99"/>
      <c r="K438" s="99"/>
      <c r="L438" s="99"/>
      <c r="M438" s="99"/>
      <c r="N438" s="99"/>
      <c r="O438" s="99"/>
    </row>
    <row r="439" spans="2:15">
      <c r="B439" s="100"/>
      <c r="C439" s="100"/>
      <c r="D439" s="100"/>
      <c r="E439" s="100"/>
      <c r="F439" s="99"/>
      <c r="G439" s="99"/>
      <c r="H439" s="99"/>
      <c r="I439" s="99"/>
      <c r="J439" s="99"/>
      <c r="K439" s="99"/>
      <c r="L439" s="99"/>
      <c r="M439" s="99"/>
      <c r="N439" s="99"/>
      <c r="O439" s="99"/>
    </row>
    <row r="440" spans="2:15">
      <c r="B440" s="100"/>
      <c r="C440" s="100"/>
      <c r="D440" s="100"/>
      <c r="E440" s="100"/>
      <c r="F440" s="99"/>
      <c r="G440" s="99"/>
      <c r="H440" s="99"/>
      <c r="I440" s="99"/>
      <c r="J440" s="99"/>
      <c r="K440" s="99"/>
      <c r="L440" s="99"/>
      <c r="M440" s="99"/>
      <c r="N440" s="99"/>
      <c r="O440" s="99"/>
    </row>
    <row r="441" spans="2:15">
      <c r="B441" s="100"/>
      <c r="C441" s="100"/>
      <c r="D441" s="100"/>
      <c r="E441" s="100"/>
      <c r="F441" s="99"/>
      <c r="G441" s="99"/>
      <c r="H441" s="99"/>
      <c r="I441" s="99"/>
      <c r="J441" s="99"/>
      <c r="K441" s="99"/>
      <c r="L441" s="99"/>
      <c r="M441" s="99"/>
      <c r="N441" s="99"/>
      <c r="O441" s="99"/>
    </row>
    <row r="442" spans="2:15">
      <c r="B442" s="100"/>
      <c r="C442" s="100"/>
      <c r="D442" s="100"/>
      <c r="E442" s="100"/>
      <c r="F442" s="99"/>
      <c r="G442" s="99"/>
      <c r="H442" s="99"/>
      <c r="I442" s="99"/>
      <c r="J442" s="99"/>
      <c r="K442" s="99"/>
      <c r="L442" s="99"/>
      <c r="M442" s="99"/>
      <c r="N442" s="99"/>
      <c r="O442" s="99"/>
    </row>
    <row r="443" spans="2:15">
      <c r="B443" s="100"/>
      <c r="C443" s="100"/>
      <c r="D443" s="100"/>
      <c r="E443" s="100"/>
      <c r="F443" s="99"/>
      <c r="G443" s="99"/>
      <c r="H443" s="99"/>
      <c r="I443" s="99"/>
      <c r="J443" s="99"/>
      <c r="K443" s="99"/>
      <c r="L443" s="99"/>
      <c r="M443" s="99"/>
      <c r="N443" s="99"/>
      <c r="O443" s="99"/>
    </row>
    <row r="444" spans="2:15">
      <c r="B444" s="100"/>
      <c r="C444" s="100"/>
      <c r="D444" s="100"/>
      <c r="E444" s="100"/>
      <c r="F444" s="99"/>
      <c r="G444" s="99"/>
      <c r="H444" s="99"/>
      <c r="I444" s="99"/>
      <c r="J444" s="99"/>
      <c r="K444" s="99"/>
      <c r="L444" s="99"/>
      <c r="M444" s="99"/>
      <c r="N444" s="99"/>
      <c r="O444" s="99"/>
    </row>
    <row r="445" spans="2:15">
      <c r="B445" s="100"/>
      <c r="C445" s="100"/>
      <c r="D445" s="100"/>
      <c r="E445" s="100"/>
      <c r="F445" s="99"/>
      <c r="G445" s="99"/>
      <c r="H445" s="99"/>
      <c r="I445" s="99"/>
      <c r="J445" s="99"/>
      <c r="K445" s="99"/>
      <c r="L445" s="99"/>
      <c r="M445" s="99"/>
      <c r="N445" s="99"/>
      <c r="O445" s="99"/>
    </row>
    <row r="446" spans="2:15">
      <c r="B446" s="100"/>
      <c r="C446" s="100"/>
      <c r="D446" s="100"/>
      <c r="E446" s="100"/>
      <c r="F446" s="99"/>
      <c r="G446" s="99"/>
      <c r="H446" s="99"/>
      <c r="I446" s="99"/>
      <c r="J446" s="99"/>
      <c r="K446" s="99"/>
      <c r="L446" s="99"/>
      <c r="M446" s="99"/>
      <c r="N446" s="99"/>
      <c r="O446" s="99"/>
    </row>
    <row r="447" spans="2:15">
      <c r="B447" s="100"/>
      <c r="C447" s="100"/>
      <c r="D447" s="100"/>
      <c r="E447" s="100"/>
      <c r="F447" s="99"/>
      <c r="G447" s="99"/>
      <c r="H447" s="99"/>
      <c r="I447" s="99"/>
      <c r="J447" s="99"/>
      <c r="K447" s="99"/>
      <c r="L447" s="99"/>
      <c r="M447" s="99"/>
      <c r="N447" s="99"/>
      <c r="O447" s="99"/>
    </row>
    <row r="448" spans="2:15">
      <c r="B448" s="100"/>
      <c r="C448" s="100"/>
      <c r="D448" s="100"/>
      <c r="E448" s="100"/>
      <c r="F448" s="99"/>
      <c r="G448" s="99"/>
      <c r="H448" s="99"/>
      <c r="I448" s="99"/>
      <c r="J448" s="99"/>
      <c r="K448" s="99"/>
      <c r="L448" s="99"/>
      <c r="M448" s="99"/>
      <c r="N448" s="99"/>
      <c r="O448" s="99"/>
    </row>
    <row r="449" spans="2:15">
      <c r="B449" s="100"/>
      <c r="C449" s="100"/>
      <c r="D449" s="100"/>
      <c r="E449" s="100"/>
      <c r="F449" s="99"/>
      <c r="G449" s="99"/>
      <c r="H449" s="99"/>
      <c r="I449" s="99"/>
      <c r="J449" s="99"/>
      <c r="K449" s="99"/>
      <c r="L449" s="99"/>
      <c r="M449" s="99"/>
      <c r="N449" s="99"/>
      <c r="O449" s="99"/>
    </row>
    <row r="450" spans="2:15">
      <c r="B450" s="100"/>
      <c r="C450" s="100"/>
      <c r="D450" s="100"/>
      <c r="E450" s="100"/>
      <c r="F450" s="99"/>
      <c r="G450" s="99"/>
      <c r="H450" s="99"/>
      <c r="I450" s="99"/>
      <c r="J450" s="99"/>
      <c r="K450" s="99"/>
      <c r="L450" s="99"/>
      <c r="M450" s="99"/>
      <c r="N450" s="99"/>
      <c r="O450" s="99"/>
    </row>
    <row r="451" spans="2:15">
      <c r="B451" s="100"/>
      <c r="C451" s="100"/>
      <c r="D451" s="100"/>
      <c r="E451" s="100"/>
      <c r="F451" s="99"/>
      <c r="G451" s="99"/>
      <c r="H451" s="99"/>
      <c r="I451" s="99"/>
      <c r="J451" s="99"/>
      <c r="K451" s="99"/>
      <c r="L451" s="99"/>
      <c r="M451" s="99"/>
      <c r="N451" s="99"/>
      <c r="O451" s="99"/>
    </row>
    <row r="452" spans="2:15">
      <c r="B452" s="100"/>
      <c r="C452" s="100"/>
      <c r="D452" s="100"/>
      <c r="E452" s="100"/>
      <c r="F452" s="99"/>
      <c r="G452" s="99"/>
      <c r="H452" s="99"/>
      <c r="I452" s="99"/>
      <c r="J452" s="99"/>
      <c r="K452" s="99"/>
      <c r="L452" s="99"/>
      <c r="M452" s="99"/>
      <c r="N452" s="99"/>
      <c r="O452" s="99"/>
    </row>
    <row r="453" spans="2:15">
      <c r="B453" s="100"/>
      <c r="C453" s="100"/>
      <c r="D453" s="100"/>
      <c r="E453" s="100"/>
      <c r="F453" s="99"/>
      <c r="G453" s="99"/>
      <c r="H453" s="99"/>
      <c r="I453" s="99"/>
      <c r="J453" s="99"/>
      <c r="K453" s="99"/>
      <c r="L453" s="99"/>
      <c r="M453" s="99"/>
      <c r="N453" s="99"/>
      <c r="O453" s="99"/>
    </row>
    <row r="454" spans="2:15">
      <c r="B454" s="100"/>
      <c r="C454" s="100"/>
      <c r="D454" s="100"/>
      <c r="E454" s="100"/>
      <c r="F454" s="99"/>
      <c r="G454" s="99"/>
      <c r="H454" s="99"/>
      <c r="I454" s="99"/>
      <c r="J454" s="99"/>
      <c r="K454" s="99"/>
      <c r="L454" s="99"/>
      <c r="M454" s="99"/>
      <c r="N454" s="99"/>
      <c r="O454" s="99"/>
    </row>
    <row r="455" spans="2:15">
      <c r="B455" s="100"/>
      <c r="C455" s="100"/>
      <c r="D455" s="100"/>
      <c r="E455" s="100"/>
      <c r="F455" s="99"/>
      <c r="G455" s="99"/>
      <c r="H455" s="99"/>
      <c r="I455" s="99"/>
      <c r="J455" s="99"/>
      <c r="K455" s="99"/>
      <c r="L455" s="99"/>
      <c r="M455" s="99"/>
      <c r="N455" s="99"/>
      <c r="O455" s="99"/>
    </row>
    <row r="456" spans="2:15">
      <c r="B456" s="100"/>
      <c r="C456" s="100"/>
      <c r="D456" s="100"/>
      <c r="E456" s="100"/>
      <c r="F456" s="99"/>
      <c r="G456" s="99"/>
      <c r="H456" s="99"/>
      <c r="I456" s="99"/>
      <c r="J456" s="99"/>
      <c r="K456" s="99"/>
      <c r="L456" s="99"/>
      <c r="M456" s="99"/>
      <c r="N456" s="99"/>
      <c r="O456" s="99"/>
    </row>
    <row r="457" spans="2:15">
      <c r="B457" s="100"/>
      <c r="C457" s="100"/>
      <c r="D457" s="100"/>
      <c r="E457" s="100"/>
      <c r="F457" s="99"/>
      <c r="G457" s="99"/>
      <c r="H457" s="99"/>
      <c r="I457" s="99"/>
      <c r="J457" s="99"/>
      <c r="K457" s="99"/>
      <c r="L457" s="99"/>
      <c r="M457" s="99"/>
      <c r="N457" s="99"/>
      <c r="O457" s="99"/>
    </row>
    <row r="458" spans="2:15">
      <c r="B458" s="100"/>
      <c r="C458" s="100"/>
      <c r="D458" s="100"/>
      <c r="E458" s="100"/>
      <c r="F458" s="99"/>
      <c r="G458" s="99"/>
      <c r="H458" s="99"/>
      <c r="I458" s="99"/>
      <c r="J458" s="99"/>
      <c r="K458" s="99"/>
      <c r="L458" s="99"/>
      <c r="M458" s="99"/>
      <c r="N458" s="99"/>
      <c r="O458" s="99"/>
    </row>
    <row r="459" spans="2:15">
      <c r="B459" s="100"/>
      <c r="C459" s="100"/>
      <c r="D459" s="100"/>
      <c r="E459" s="100"/>
      <c r="F459" s="99"/>
      <c r="G459" s="99"/>
      <c r="H459" s="99"/>
      <c r="I459" s="99"/>
      <c r="J459" s="99"/>
      <c r="K459" s="99"/>
      <c r="L459" s="99"/>
      <c r="M459" s="99"/>
      <c r="N459" s="99"/>
      <c r="O459" s="99"/>
    </row>
    <row r="460" spans="2:15">
      <c r="B460" s="100"/>
      <c r="C460" s="100"/>
      <c r="D460" s="100"/>
      <c r="E460" s="100"/>
      <c r="F460" s="99"/>
      <c r="G460" s="99"/>
      <c r="H460" s="99"/>
      <c r="I460" s="99"/>
      <c r="J460" s="99"/>
      <c r="K460" s="99"/>
      <c r="L460" s="99"/>
      <c r="M460" s="99"/>
      <c r="N460" s="99"/>
      <c r="O460" s="99"/>
    </row>
    <row r="461" spans="2:15">
      <c r="B461" s="100"/>
      <c r="C461" s="100"/>
      <c r="D461" s="100"/>
      <c r="E461" s="100"/>
      <c r="F461" s="99"/>
      <c r="G461" s="99"/>
      <c r="H461" s="99"/>
      <c r="I461" s="99"/>
      <c r="J461" s="99"/>
      <c r="K461" s="99"/>
      <c r="L461" s="99"/>
      <c r="M461" s="99"/>
      <c r="N461" s="99"/>
      <c r="O461" s="99"/>
    </row>
    <row r="462" spans="2:15">
      <c r="B462" s="100"/>
      <c r="C462" s="100"/>
      <c r="D462" s="100"/>
      <c r="E462" s="100"/>
      <c r="F462" s="99"/>
      <c r="G462" s="99"/>
      <c r="H462" s="99"/>
      <c r="I462" s="99"/>
      <c r="J462" s="99"/>
      <c r="K462" s="99"/>
      <c r="L462" s="99"/>
      <c r="M462" s="99"/>
      <c r="N462" s="99"/>
      <c r="O462" s="99"/>
    </row>
    <row r="463" spans="2:15">
      <c r="B463" s="100"/>
      <c r="C463" s="100"/>
      <c r="D463" s="100"/>
      <c r="E463" s="100"/>
      <c r="F463" s="99"/>
      <c r="G463" s="99"/>
      <c r="H463" s="99"/>
      <c r="I463" s="99"/>
      <c r="J463" s="99"/>
      <c r="K463" s="99"/>
      <c r="L463" s="99"/>
      <c r="M463" s="99"/>
      <c r="N463" s="99"/>
      <c r="O463" s="99"/>
    </row>
    <row r="464" spans="2:15">
      <c r="B464" s="100"/>
      <c r="C464" s="100"/>
      <c r="D464" s="100"/>
      <c r="E464" s="100"/>
      <c r="F464" s="99"/>
      <c r="G464" s="99"/>
      <c r="H464" s="99"/>
      <c r="I464" s="99"/>
      <c r="J464" s="99"/>
      <c r="K464" s="99"/>
      <c r="L464" s="99"/>
      <c r="M464" s="99"/>
      <c r="N464" s="99"/>
      <c r="O464" s="99"/>
    </row>
    <row r="465" spans="2:15">
      <c r="B465" s="100"/>
      <c r="C465" s="100"/>
      <c r="D465" s="100"/>
      <c r="E465" s="100"/>
      <c r="F465" s="99"/>
      <c r="G465" s="99"/>
      <c r="H465" s="99"/>
      <c r="I465" s="99"/>
      <c r="J465" s="99"/>
      <c r="K465" s="99"/>
      <c r="L465" s="99"/>
      <c r="M465" s="99"/>
      <c r="N465" s="99"/>
      <c r="O465" s="99"/>
    </row>
    <row r="466" spans="2:15">
      <c r="B466" s="100"/>
      <c r="C466" s="100"/>
      <c r="D466" s="100"/>
      <c r="E466" s="100"/>
      <c r="F466" s="99"/>
      <c r="G466" s="99"/>
      <c r="H466" s="99"/>
      <c r="I466" s="99"/>
      <c r="J466" s="99"/>
      <c r="K466" s="99"/>
      <c r="L466" s="99"/>
      <c r="M466" s="99"/>
      <c r="N466" s="99"/>
      <c r="O466" s="99"/>
    </row>
    <row r="467" spans="2:15">
      <c r="B467" s="100"/>
      <c r="C467" s="100"/>
      <c r="D467" s="100"/>
      <c r="E467" s="100"/>
      <c r="F467" s="99"/>
      <c r="G467" s="99"/>
      <c r="H467" s="99"/>
      <c r="I467" s="99"/>
      <c r="J467" s="99"/>
      <c r="K467" s="99"/>
      <c r="L467" s="99"/>
      <c r="M467" s="99"/>
      <c r="N467" s="99"/>
      <c r="O467" s="99"/>
    </row>
    <row r="468" spans="2:15">
      <c r="B468" s="100"/>
      <c r="C468" s="100"/>
      <c r="D468" s="100"/>
      <c r="E468" s="100"/>
      <c r="F468" s="99"/>
      <c r="G468" s="99"/>
      <c r="H468" s="99"/>
      <c r="I468" s="99"/>
      <c r="J468" s="99"/>
      <c r="K468" s="99"/>
      <c r="L468" s="99"/>
      <c r="M468" s="99"/>
      <c r="N468" s="99"/>
      <c r="O468" s="99"/>
    </row>
    <row r="469" spans="2:15">
      <c r="B469" s="100"/>
      <c r="C469" s="100"/>
      <c r="D469" s="100"/>
      <c r="E469" s="100"/>
      <c r="F469" s="99"/>
      <c r="G469" s="99"/>
      <c r="H469" s="99"/>
      <c r="I469" s="99"/>
      <c r="J469" s="99"/>
      <c r="K469" s="99"/>
      <c r="L469" s="99"/>
      <c r="M469" s="99"/>
      <c r="N469" s="99"/>
      <c r="O469" s="99"/>
    </row>
    <row r="470" spans="2:15">
      <c r="B470" s="100"/>
      <c r="C470" s="100"/>
      <c r="D470" s="100"/>
      <c r="E470" s="100"/>
      <c r="F470" s="99"/>
      <c r="G470" s="99"/>
      <c r="H470" s="99"/>
      <c r="I470" s="99"/>
      <c r="J470" s="99"/>
      <c r="K470" s="99"/>
      <c r="L470" s="99"/>
      <c r="M470" s="99"/>
      <c r="N470" s="99"/>
      <c r="O470" s="99"/>
    </row>
    <row r="471" spans="2:15">
      <c r="B471" s="100"/>
      <c r="C471" s="100"/>
      <c r="D471" s="100"/>
      <c r="E471" s="100"/>
      <c r="F471" s="99"/>
      <c r="G471" s="99"/>
      <c r="H471" s="99"/>
      <c r="I471" s="99"/>
      <c r="J471" s="99"/>
      <c r="K471" s="99"/>
      <c r="L471" s="99"/>
      <c r="M471" s="99"/>
      <c r="N471" s="99"/>
      <c r="O471" s="99"/>
    </row>
    <row r="472" spans="2:15">
      <c r="B472" s="100"/>
      <c r="C472" s="100"/>
      <c r="D472" s="100"/>
      <c r="E472" s="100"/>
      <c r="F472" s="99"/>
      <c r="G472" s="99"/>
      <c r="H472" s="99"/>
      <c r="I472" s="99"/>
      <c r="J472" s="99"/>
      <c r="K472" s="99"/>
      <c r="L472" s="99"/>
      <c r="M472" s="99"/>
      <c r="N472" s="99"/>
      <c r="O472" s="99"/>
    </row>
    <row r="473" spans="2:15">
      <c r="B473" s="100"/>
      <c r="C473" s="100"/>
      <c r="D473" s="100"/>
      <c r="E473" s="100"/>
      <c r="F473" s="99"/>
      <c r="G473" s="99"/>
      <c r="H473" s="99"/>
      <c r="I473" s="99"/>
      <c r="J473" s="99"/>
      <c r="K473" s="99"/>
      <c r="L473" s="99"/>
      <c r="M473" s="99"/>
      <c r="N473" s="99"/>
      <c r="O473" s="99"/>
    </row>
    <row r="474" spans="2:15">
      <c r="B474" s="100"/>
      <c r="C474" s="100"/>
      <c r="D474" s="100"/>
      <c r="E474" s="100"/>
      <c r="F474" s="99"/>
      <c r="G474" s="99"/>
      <c r="H474" s="99"/>
      <c r="I474" s="99"/>
      <c r="J474" s="99"/>
      <c r="K474" s="99"/>
      <c r="L474" s="99"/>
      <c r="M474" s="99"/>
      <c r="N474" s="99"/>
      <c r="O474" s="99"/>
    </row>
    <row r="475" spans="2:15">
      <c r="B475" s="100"/>
      <c r="C475" s="100"/>
      <c r="D475" s="100"/>
      <c r="E475" s="100"/>
      <c r="F475" s="99"/>
      <c r="G475" s="99"/>
      <c r="H475" s="99"/>
      <c r="I475" s="99"/>
      <c r="J475" s="99"/>
      <c r="K475" s="99"/>
      <c r="L475" s="99"/>
      <c r="M475" s="99"/>
      <c r="N475" s="99"/>
      <c r="O475" s="99"/>
    </row>
    <row r="476" spans="2:15">
      <c r="B476" s="100"/>
      <c r="C476" s="100"/>
      <c r="D476" s="100"/>
      <c r="E476" s="100"/>
      <c r="F476" s="99"/>
      <c r="G476" s="99"/>
      <c r="H476" s="99"/>
      <c r="I476" s="99"/>
      <c r="J476" s="99"/>
      <c r="K476" s="99"/>
      <c r="L476" s="99"/>
      <c r="M476" s="99"/>
      <c r="N476" s="99"/>
      <c r="O476" s="99"/>
    </row>
    <row r="477" spans="2:15">
      <c r="B477" s="100"/>
      <c r="C477" s="100"/>
      <c r="D477" s="100"/>
      <c r="E477" s="100"/>
      <c r="F477" s="99"/>
      <c r="G477" s="99"/>
      <c r="H477" s="99"/>
      <c r="I477" s="99"/>
      <c r="J477" s="99"/>
      <c r="K477" s="99"/>
      <c r="L477" s="99"/>
      <c r="M477" s="99"/>
      <c r="N477" s="99"/>
      <c r="O477" s="99"/>
    </row>
    <row r="478" spans="2:15">
      <c r="B478" s="100"/>
      <c r="C478" s="100"/>
      <c r="D478" s="100"/>
      <c r="E478" s="100"/>
      <c r="F478" s="99"/>
      <c r="G478" s="99"/>
      <c r="H478" s="99"/>
      <c r="I478" s="99"/>
      <c r="J478" s="99"/>
      <c r="K478" s="99"/>
      <c r="L478" s="99"/>
      <c r="M478" s="99"/>
      <c r="N478" s="99"/>
      <c r="O478" s="99"/>
    </row>
    <row r="479" spans="2:15">
      <c r="B479" s="100"/>
      <c r="C479" s="100"/>
      <c r="D479" s="100"/>
      <c r="E479" s="100"/>
      <c r="F479" s="99"/>
      <c r="G479" s="99"/>
      <c r="H479" s="99"/>
      <c r="I479" s="99"/>
      <c r="J479" s="99"/>
      <c r="K479" s="99"/>
      <c r="L479" s="99"/>
      <c r="M479" s="99"/>
      <c r="N479" s="99"/>
      <c r="O479" s="99"/>
    </row>
    <row r="480" spans="2:15">
      <c r="B480" s="100"/>
      <c r="C480" s="100"/>
      <c r="D480" s="100"/>
      <c r="E480" s="100"/>
      <c r="F480" s="99"/>
      <c r="G480" s="99"/>
      <c r="H480" s="99"/>
      <c r="I480" s="99"/>
      <c r="J480" s="99"/>
      <c r="K480" s="99"/>
      <c r="L480" s="99"/>
      <c r="M480" s="99"/>
      <c r="N480" s="99"/>
      <c r="O480" s="99"/>
    </row>
    <row r="481" spans="2:15">
      <c r="B481" s="100"/>
      <c r="C481" s="100"/>
      <c r="D481" s="100"/>
      <c r="E481" s="100"/>
      <c r="F481" s="99"/>
      <c r="G481" s="99"/>
      <c r="H481" s="99"/>
      <c r="I481" s="99"/>
      <c r="J481" s="99"/>
      <c r="K481" s="99"/>
      <c r="L481" s="99"/>
      <c r="M481" s="99"/>
      <c r="N481" s="99"/>
      <c r="O481" s="99"/>
    </row>
    <row r="482" spans="2:15">
      <c r="B482" s="100"/>
      <c r="C482" s="100"/>
      <c r="D482" s="100"/>
      <c r="E482" s="100"/>
      <c r="F482" s="99"/>
      <c r="G482" s="99"/>
      <c r="H482" s="99"/>
      <c r="I482" s="99"/>
      <c r="J482" s="99"/>
      <c r="K482" s="99"/>
      <c r="L482" s="99"/>
      <c r="M482" s="99"/>
      <c r="N482" s="99"/>
      <c r="O482" s="99"/>
    </row>
    <row r="483" spans="2:15">
      <c r="B483" s="100"/>
      <c r="C483" s="100"/>
      <c r="D483" s="100"/>
      <c r="E483" s="100"/>
      <c r="F483" s="99"/>
      <c r="G483" s="99"/>
      <c r="H483" s="99"/>
      <c r="I483" s="99"/>
      <c r="J483" s="99"/>
      <c r="K483" s="99"/>
      <c r="L483" s="99"/>
      <c r="M483" s="99"/>
      <c r="N483" s="99"/>
      <c r="O483" s="99"/>
    </row>
    <row r="484" spans="2:15">
      <c r="B484" s="100"/>
      <c r="C484" s="100"/>
      <c r="D484" s="100"/>
      <c r="E484" s="100"/>
      <c r="F484" s="99"/>
      <c r="G484" s="99"/>
      <c r="H484" s="99"/>
      <c r="I484" s="99"/>
      <c r="J484" s="99"/>
      <c r="K484" s="99"/>
      <c r="L484" s="99"/>
      <c r="M484" s="99"/>
      <c r="N484" s="99"/>
      <c r="O484" s="99"/>
    </row>
    <row r="485" spans="2:15">
      <c r="B485" s="100"/>
      <c r="C485" s="100"/>
      <c r="D485" s="100"/>
      <c r="E485" s="100"/>
      <c r="F485" s="99"/>
      <c r="G485" s="99"/>
      <c r="H485" s="99"/>
      <c r="I485" s="99"/>
      <c r="J485" s="99"/>
      <c r="K485" s="99"/>
      <c r="L485" s="99"/>
      <c r="M485" s="99"/>
      <c r="N485" s="99"/>
      <c r="O485" s="99"/>
    </row>
    <row r="486" spans="2:15">
      <c r="B486" s="100"/>
      <c r="C486" s="100"/>
      <c r="D486" s="100"/>
      <c r="E486" s="100"/>
      <c r="F486" s="99"/>
      <c r="G486" s="99"/>
      <c r="H486" s="99"/>
      <c r="I486" s="99"/>
      <c r="J486" s="99"/>
      <c r="K486" s="99"/>
      <c r="L486" s="99"/>
      <c r="M486" s="99"/>
      <c r="N486" s="99"/>
      <c r="O486" s="99"/>
    </row>
    <row r="487" spans="2:15">
      <c r="B487" s="100"/>
      <c r="C487" s="100"/>
      <c r="D487" s="100"/>
      <c r="E487" s="100"/>
      <c r="F487" s="99"/>
      <c r="G487" s="99"/>
      <c r="H487" s="99"/>
      <c r="I487" s="99"/>
      <c r="J487" s="99"/>
      <c r="K487" s="99"/>
      <c r="L487" s="99"/>
      <c r="M487" s="99"/>
      <c r="N487" s="99"/>
      <c r="O487" s="99"/>
    </row>
    <row r="488" spans="2:15">
      <c r="B488" s="100"/>
      <c r="C488" s="100"/>
      <c r="D488" s="100"/>
      <c r="E488" s="100"/>
      <c r="F488" s="99"/>
      <c r="G488" s="99"/>
      <c r="H488" s="99"/>
      <c r="I488" s="99"/>
      <c r="J488" s="99"/>
      <c r="K488" s="99"/>
      <c r="L488" s="99"/>
      <c r="M488" s="99"/>
      <c r="N488" s="99"/>
      <c r="O488" s="99"/>
    </row>
    <row r="489" spans="2:15">
      <c r="B489" s="100"/>
      <c r="C489" s="100"/>
      <c r="D489" s="100"/>
      <c r="E489" s="100"/>
      <c r="F489" s="99"/>
      <c r="G489" s="99"/>
      <c r="H489" s="99"/>
      <c r="I489" s="99"/>
      <c r="J489" s="99"/>
      <c r="K489" s="99"/>
      <c r="L489" s="99"/>
      <c r="M489" s="99"/>
      <c r="N489" s="99"/>
      <c r="O489" s="99"/>
    </row>
    <row r="490" spans="2:15">
      <c r="B490" s="100"/>
      <c r="C490" s="100"/>
      <c r="D490" s="100"/>
      <c r="E490" s="100"/>
      <c r="F490" s="99"/>
      <c r="G490" s="99"/>
      <c r="H490" s="99"/>
      <c r="I490" s="99"/>
      <c r="J490" s="99"/>
      <c r="K490" s="99"/>
      <c r="L490" s="99"/>
      <c r="M490" s="99"/>
      <c r="N490" s="99"/>
      <c r="O490" s="99"/>
    </row>
    <row r="491" spans="2:15">
      <c r="B491" s="100"/>
      <c r="C491" s="100"/>
      <c r="D491" s="100"/>
      <c r="E491" s="100"/>
      <c r="F491" s="99"/>
      <c r="G491" s="99"/>
      <c r="H491" s="99"/>
      <c r="I491" s="99"/>
      <c r="J491" s="99"/>
      <c r="K491" s="99"/>
      <c r="L491" s="99"/>
      <c r="M491" s="99"/>
      <c r="N491" s="99"/>
      <c r="O491" s="99"/>
    </row>
    <row r="492" spans="2:15">
      <c r="B492" s="100"/>
      <c r="C492" s="100"/>
      <c r="D492" s="100"/>
      <c r="E492" s="100"/>
      <c r="F492" s="99"/>
      <c r="G492" s="99"/>
      <c r="H492" s="99"/>
      <c r="I492" s="99"/>
      <c r="J492" s="99"/>
      <c r="K492" s="99"/>
      <c r="L492" s="99"/>
      <c r="M492" s="99"/>
      <c r="N492" s="99"/>
      <c r="O492" s="99"/>
    </row>
    <row r="493" spans="2:15">
      <c r="B493" s="100"/>
      <c r="C493" s="100"/>
      <c r="D493" s="100"/>
      <c r="E493" s="100"/>
      <c r="F493" s="99"/>
      <c r="G493" s="99"/>
      <c r="H493" s="99"/>
      <c r="I493" s="99"/>
      <c r="J493" s="99"/>
      <c r="K493" s="99"/>
      <c r="L493" s="99"/>
      <c r="M493" s="99"/>
      <c r="N493" s="99"/>
      <c r="O493" s="99"/>
    </row>
    <row r="494" spans="2:15">
      <c r="B494" s="100"/>
      <c r="C494" s="100"/>
      <c r="D494" s="100"/>
      <c r="E494" s="100"/>
      <c r="F494" s="99"/>
      <c r="G494" s="99"/>
      <c r="H494" s="99"/>
      <c r="I494" s="99"/>
      <c r="J494" s="99"/>
      <c r="K494" s="99"/>
      <c r="L494" s="99"/>
      <c r="M494" s="99"/>
      <c r="N494" s="99"/>
      <c r="O494" s="99"/>
    </row>
    <row r="495" spans="2:15">
      <c r="B495" s="100"/>
      <c r="C495" s="100"/>
      <c r="D495" s="100"/>
      <c r="E495" s="100"/>
      <c r="F495" s="99"/>
      <c r="G495" s="99"/>
      <c r="H495" s="99"/>
      <c r="I495" s="99"/>
      <c r="J495" s="99"/>
      <c r="K495" s="99"/>
      <c r="L495" s="99"/>
      <c r="M495" s="99"/>
      <c r="N495" s="99"/>
      <c r="O495" s="99"/>
    </row>
    <row r="496" spans="2:15">
      <c r="B496" s="100"/>
      <c r="C496" s="100"/>
      <c r="D496" s="100"/>
      <c r="E496" s="100"/>
      <c r="F496" s="99"/>
      <c r="G496" s="99"/>
      <c r="H496" s="99"/>
      <c r="I496" s="99"/>
      <c r="J496" s="99"/>
      <c r="K496" s="99"/>
      <c r="L496" s="99"/>
      <c r="M496" s="99"/>
      <c r="N496" s="99"/>
      <c r="O496" s="99"/>
    </row>
    <row r="497" spans="2:15">
      <c r="B497" s="100"/>
      <c r="C497" s="100"/>
      <c r="D497" s="100"/>
      <c r="E497" s="100"/>
      <c r="F497" s="99"/>
      <c r="G497" s="99"/>
      <c r="H497" s="99"/>
      <c r="I497" s="99"/>
      <c r="J497" s="99"/>
      <c r="K497" s="99"/>
      <c r="L497" s="99"/>
      <c r="M497" s="99"/>
      <c r="N497" s="99"/>
      <c r="O497" s="99"/>
    </row>
    <row r="498" spans="2:15">
      <c r="B498" s="100"/>
      <c r="C498" s="100"/>
      <c r="D498" s="100"/>
      <c r="E498" s="100"/>
      <c r="F498" s="99"/>
      <c r="G498" s="99"/>
      <c r="H498" s="99"/>
      <c r="I498" s="99"/>
      <c r="J498" s="99"/>
      <c r="K498" s="99"/>
      <c r="L498" s="99"/>
      <c r="M498" s="99"/>
      <c r="N498" s="99"/>
      <c r="O498" s="99"/>
    </row>
    <row r="499" spans="2:15">
      <c r="B499" s="100"/>
      <c r="C499" s="100"/>
      <c r="D499" s="100"/>
      <c r="E499" s="100"/>
      <c r="F499" s="99"/>
      <c r="G499" s="99"/>
      <c r="H499" s="99"/>
      <c r="I499" s="99"/>
      <c r="J499" s="99"/>
      <c r="K499" s="99"/>
      <c r="L499" s="99"/>
      <c r="M499" s="99"/>
      <c r="N499" s="99"/>
      <c r="O499" s="99"/>
    </row>
    <row r="500" spans="2:15">
      <c r="B500" s="100"/>
      <c r="C500" s="100"/>
      <c r="D500" s="100"/>
      <c r="E500" s="100"/>
      <c r="F500" s="99"/>
      <c r="G500" s="99"/>
      <c r="H500" s="99"/>
      <c r="I500" s="99"/>
      <c r="J500" s="99"/>
      <c r="K500" s="99"/>
      <c r="L500" s="99"/>
      <c r="M500" s="99"/>
      <c r="N500" s="99"/>
      <c r="O500" s="99"/>
    </row>
    <row r="501" spans="2:15">
      <c r="B501" s="100"/>
      <c r="C501" s="100"/>
      <c r="D501" s="100"/>
      <c r="E501" s="100"/>
      <c r="F501" s="99"/>
      <c r="G501" s="99"/>
      <c r="H501" s="99"/>
      <c r="I501" s="99"/>
      <c r="J501" s="99"/>
      <c r="K501" s="99"/>
      <c r="L501" s="99"/>
      <c r="M501" s="99"/>
      <c r="N501" s="99"/>
      <c r="O501" s="99"/>
    </row>
    <row r="502" spans="2:15">
      <c r="B502" s="100"/>
      <c r="C502" s="100"/>
      <c r="D502" s="100"/>
      <c r="E502" s="100"/>
      <c r="F502" s="99"/>
      <c r="G502" s="99"/>
      <c r="H502" s="99"/>
      <c r="I502" s="99"/>
      <c r="J502" s="99"/>
      <c r="K502" s="99"/>
      <c r="L502" s="99"/>
      <c r="M502" s="99"/>
      <c r="N502" s="99"/>
      <c r="O502" s="99"/>
    </row>
    <row r="503" spans="2:15">
      <c r="B503" s="100"/>
      <c r="C503" s="100"/>
      <c r="D503" s="100"/>
      <c r="E503" s="100"/>
      <c r="F503" s="99"/>
      <c r="G503" s="99"/>
      <c r="H503" s="99"/>
      <c r="I503" s="99"/>
      <c r="J503" s="99"/>
      <c r="K503" s="99"/>
      <c r="L503" s="99"/>
      <c r="M503" s="99"/>
      <c r="N503" s="99"/>
      <c r="O503" s="99"/>
    </row>
    <row r="504" spans="2:15">
      <c r="B504" s="100"/>
      <c r="C504" s="100"/>
      <c r="D504" s="100"/>
      <c r="E504" s="100"/>
      <c r="F504" s="99"/>
      <c r="G504" s="99"/>
      <c r="H504" s="99"/>
      <c r="I504" s="99"/>
      <c r="J504" s="99"/>
      <c r="K504" s="99"/>
      <c r="L504" s="99"/>
      <c r="M504" s="99"/>
      <c r="N504" s="99"/>
      <c r="O504" s="99"/>
    </row>
    <row r="505" spans="2:15">
      <c r="B505" s="100"/>
      <c r="C505" s="100"/>
      <c r="D505" s="100"/>
      <c r="E505" s="100"/>
      <c r="F505" s="99"/>
      <c r="G505" s="99"/>
      <c r="H505" s="99"/>
      <c r="I505" s="99"/>
      <c r="J505" s="99"/>
      <c r="K505" s="99"/>
      <c r="L505" s="99"/>
      <c r="M505" s="99"/>
      <c r="N505" s="99"/>
      <c r="O505" s="99"/>
    </row>
    <row r="506" spans="2:15">
      <c r="B506" s="100"/>
      <c r="C506" s="100"/>
      <c r="D506" s="100"/>
      <c r="E506" s="100"/>
      <c r="F506" s="99"/>
      <c r="G506" s="99"/>
      <c r="H506" s="99"/>
      <c r="I506" s="99"/>
      <c r="J506" s="99"/>
      <c r="K506" s="99"/>
      <c r="L506" s="99"/>
      <c r="M506" s="99"/>
      <c r="N506" s="99"/>
      <c r="O506" s="99"/>
    </row>
    <row r="507" spans="2:15">
      <c r="B507" s="100"/>
      <c r="C507" s="100"/>
      <c r="D507" s="100"/>
      <c r="E507" s="100"/>
      <c r="F507" s="99"/>
      <c r="G507" s="99"/>
      <c r="H507" s="99"/>
      <c r="I507" s="99"/>
      <c r="J507" s="99"/>
      <c r="K507" s="99"/>
      <c r="L507" s="99"/>
      <c r="M507" s="99"/>
      <c r="N507" s="99"/>
      <c r="O507" s="99"/>
    </row>
    <row r="508" spans="2:15">
      <c r="B508" s="100"/>
      <c r="C508" s="100"/>
      <c r="D508" s="100"/>
      <c r="E508" s="100"/>
      <c r="F508" s="99"/>
      <c r="G508" s="99"/>
      <c r="H508" s="99"/>
      <c r="I508" s="99"/>
      <c r="J508" s="99"/>
      <c r="K508" s="99"/>
      <c r="L508" s="99"/>
      <c r="M508" s="99"/>
      <c r="N508" s="99"/>
      <c r="O508" s="99"/>
    </row>
    <row r="509" spans="2:15">
      <c r="B509" s="100"/>
      <c r="C509" s="100"/>
      <c r="D509" s="100"/>
      <c r="E509" s="100"/>
      <c r="F509" s="99"/>
      <c r="G509" s="99"/>
      <c r="H509" s="99"/>
      <c r="I509" s="99"/>
      <c r="J509" s="99"/>
      <c r="K509" s="99"/>
      <c r="L509" s="99"/>
      <c r="M509" s="99"/>
      <c r="N509" s="99"/>
      <c r="O509" s="99"/>
    </row>
    <row r="510" spans="2:15">
      <c r="B510" s="100"/>
      <c r="C510" s="100"/>
      <c r="D510" s="100"/>
      <c r="E510" s="100"/>
      <c r="F510" s="99"/>
      <c r="G510" s="99"/>
      <c r="H510" s="99"/>
      <c r="I510" s="99"/>
      <c r="J510" s="99"/>
      <c r="K510" s="99"/>
      <c r="L510" s="99"/>
      <c r="M510" s="99"/>
      <c r="N510" s="99"/>
      <c r="O510" s="99"/>
    </row>
    <row r="511" spans="2:15">
      <c r="B511" s="100"/>
      <c r="C511" s="100"/>
      <c r="D511" s="100"/>
      <c r="E511" s="100"/>
      <c r="F511" s="99"/>
      <c r="G511" s="99"/>
      <c r="H511" s="99"/>
      <c r="I511" s="99"/>
      <c r="J511" s="99"/>
      <c r="K511" s="99"/>
      <c r="L511" s="99"/>
      <c r="M511" s="99"/>
      <c r="N511" s="99"/>
      <c r="O511" s="99"/>
    </row>
    <row r="512" spans="2:15">
      <c r="B512" s="100"/>
      <c r="C512" s="100"/>
      <c r="D512" s="100"/>
      <c r="E512" s="100"/>
      <c r="F512" s="99"/>
      <c r="G512" s="99"/>
      <c r="H512" s="99"/>
      <c r="I512" s="99"/>
      <c r="J512" s="99"/>
      <c r="K512" s="99"/>
      <c r="L512" s="99"/>
      <c r="M512" s="99"/>
      <c r="N512" s="99"/>
      <c r="O512" s="99"/>
    </row>
    <row r="513" spans="2:15">
      <c r="B513" s="100"/>
      <c r="C513" s="100"/>
      <c r="D513" s="100"/>
      <c r="E513" s="100"/>
      <c r="F513" s="99"/>
      <c r="G513" s="99"/>
      <c r="H513" s="99"/>
      <c r="I513" s="99"/>
      <c r="J513" s="99"/>
      <c r="K513" s="99"/>
      <c r="L513" s="99"/>
      <c r="M513" s="99"/>
      <c r="N513" s="99"/>
      <c r="O513" s="99"/>
    </row>
    <row r="514" spans="2:15">
      <c r="B514" s="100"/>
      <c r="C514" s="100"/>
      <c r="D514" s="100"/>
      <c r="E514" s="100"/>
      <c r="F514" s="99"/>
      <c r="G514" s="99"/>
      <c r="H514" s="99"/>
      <c r="I514" s="99"/>
      <c r="J514" s="99"/>
      <c r="K514" s="99"/>
      <c r="L514" s="99"/>
      <c r="M514" s="99"/>
      <c r="N514" s="99"/>
      <c r="O514" s="99"/>
    </row>
    <row r="515" spans="2:15">
      <c r="B515" s="100"/>
      <c r="C515" s="100"/>
      <c r="D515" s="100"/>
      <c r="E515" s="100"/>
      <c r="F515" s="99"/>
      <c r="G515" s="99"/>
      <c r="H515" s="99"/>
      <c r="I515" s="99"/>
      <c r="J515" s="99"/>
      <c r="K515" s="99"/>
      <c r="L515" s="99"/>
      <c r="M515" s="99"/>
      <c r="N515" s="99"/>
      <c r="O515" s="99"/>
    </row>
    <row r="516" spans="2:15">
      <c r="B516" s="100"/>
      <c r="C516" s="100"/>
      <c r="D516" s="100"/>
      <c r="E516" s="100"/>
      <c r="F516" s="99"/>
      <c r="G516" s="99"/>
      <c r="H516" s="99"/>
      <c r="I516" s="99"/>
      <c r="J516" s="99"/>
      <c r="K516" s="99"/>
      <c r="L516" s="99"/>
      <c r="M516" s="99"/>
      <c r="N516" s="99"/>
      <c r="O516" s="99"/>
    </row>
    <row r="517" spans="2:15">
      <c r="B517" s="100"/>
      <c r="C517" s="100"/>
      <c r="D517" s="100"/>
      <c r="E517" s="100"/>
      <c r="F517" s="99"/>
      <c r="G517" s="99"/>
      <c r="H517" s="99"/>
      <c r="I517" s="99"/>
      <c r="J517" s="99"/>
      <c r="K517" s="99"/>
      <c r="L517" s="99"/>
      <c r="M517" s="99"/>
      <c r="N517" s="99"/>
      <c r="O517" s="99"/>
    </row>
    <row r="518" spans="2:15">
      <c r="B518" s="100"/>
      <c r="C518" s="100"/>
      <c r="D518" s="100"/>
      <c r="E518" s="100"/>
      <c r="F518" s="99"/>
      <c r="G518" s="99"/>
      <c r="H518" s="99"/>
      <c r="I518" s="99"/>
      <c r="J518" s="99"/>
      <c r="K518" s="99"/>
      <c r="L518" s="99"/>
      <c r="M518" s="99"/>
      <c r="N518" s="99"/>
      <c r="O518" s="99"/>
    </row>
    <row r="519" spans="2:15">
      <c r="B519" s="100"/>
      <c r="C519" s="100"/>
      <c r="D519" s="100"/>
      <c r="E519" s="100"/>
      <c r="F519" s="99"/>
      <c r="G519" s="99"/>
      <c r="H519" s="99"/>
      <c r="I519" s="99"/>
      <c r="J519" s="99"/>
      <c r="K519" s="99"/>
      <c r="L519" s="99"/>
      <c r="M519" s="99"/>
      <c r="N519" s="99"/>
      <c r="O519" s="99"/>
    </row>
    <row r="520" spans="2:15">
      <c r="B520" s="100"/>
      <c r="C520" s="100"/>
      <c r="D520" s="100"/>
      <c r="E520" s="100"/>
      <c r="F520" s="99"/>
      <c r="G520" s="99"/>
      <c r="H520" s="99"/>
      <c r="I520" s="99"/>
      <c r="J520" s="99"/>
      <c r="K520" s="99"/>
      <c r="L520" s="99"/>
      <c r="M520" s="99"/>
      <c r="N520" s="99"/>
      <c r="O520" s="99"/>
    </row>
    <row r="521" spans="2:15">
      <c r="B521" s="100"/>
      <c r="C521" s="100"/>
      <c r="D521" s="100"/>
      <c r="E521" s="100"/>
      <c r="F521" s="99"/>
      <c r="G521" s="99"/>
      <c r="H521" s="99"/>
      <c r="I521" s="99"/>
      <c r="J521" s="99"/>
      <c r="K521" s="99"/>
      <c r="L521" s="99"/>
      <c r="M521" s="99"/>
      <c r="N521" s="99"/>
      <c r="O521" s="99"/>
    </row>
    <row r="522" spans="2:15">
      <c r="B522" s="100"/>
      <c r="C522" s="100"/>
      <c r="D522" s="100"/>
      <c r="E522" s="100"/>
      <c r="F522" s="99"/>
      <c r="G522" s="99"/>
      <c r="H522" s="99"/>
      <c r="I522" s="99"/>
      <c r="J522" s="99"/>
      <c r="K522" s="99"/>
      <c r="L522" s="99"/>
      <c r="M522" s="99"/>
      <c r="N522" s="99"/>
      <c r="O522" s="99"/>
    </row>
    <row r="523" spans="2:15">
      <c r="B523" s="100"/>
      <c r="C523" s="100"/>
      <c r="D523" s="100"/>
      <c r="E523" s="100"/>
      <c r="F523" s="99"/>
      <c r="G523" s="99"/>
      <c r="H523" s="99"/>
      <c r="I523" s="99"/>
      <c r="J523" s="99"/>
      <c r="K523" s="99"/>
      <c r="L523" s="99"/>
      <c r="M523" s="99"/>
      <c r="N523" s="99"/>
      <c r="O523" s="99"/>
    </row>
    <row r="524" spans="2:15">
      <c r="B524" s="100"/>
      <c r="C524" s="100"/>
      <c r="D524" s="100"/>
      <c r="E524" s="100"/>
      <c r="F524" s="99"/>
      <c r="G524" s="99"/>
      <c r="H524" s="99"/>
      <c r="I524" s="99"/>
      <c r="J524" s="99"/>
      <c r="K524" s="99"/>
      <c r="L524" s="99"/>
      <c r="M524" s="99"/>
      <c r="N524" s="99"/>
      <c r="O524" s="99"/>
    </row>
    <row r="525" spans="2:15">
      <c r="B525" s="100"/>
      <c r="C525" s="100"/>
      <c r="D525" s="100"/>
      <c r="E525" s="100"/>
      <c r="F525" s="99"/>
      <c r="G525" s="99"/>
      <c r="H525" s="99"/>
      <c r="I525" s="99"/>
      <c r="J525" s="99"/>
      <c r="K525" s="99"/>
      <c r="L525" s="99"/>
      <c r="M525" s="99"/>
      <c r="N525" s="99"/>
      <c r="O525" s="99"/>
    </row>
  </sheetData>
  <sheetProtection sheet="1" objects="1" scenarios="1"/>
  <mergeCells count="2">
    <mergeCell ref="B6:O6"/>
    <mergeCell ref="B7:O7"/>
  </mergeCells>
  <phoneticPr fontId="3" type="noConversion"/>
  <dataValidations count="1">
    <dataValidation allowBlank="1" showInputMessage="1" showErrorMessage="1" sqref="A1:A1048576 B39:B1048576 C5:C1048576 B1:B22 B24:B37 D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>
    <tabColor indexed="44"/>
    <pageSetUpPr fitToPage="1"/>
  </sheetPr>
  <dimension ref="B1:L796"/>
  <sheetViews>
    <sheetView rightToLeft="1" zoomScale="85" zoomScaleNormal="85" workbookViewId="0"/>
  </sheetViews>
  <sheetFormatPr defaultColWidth="9.140625" defaultRowHeight="18"/>
  <cols>
    <col min="1" max="1" width="6.28515625" style="1" customWidth="1"/>
    <col min="2" max="2" width="23.42578125" style="2" bestFit="1" customWidth="1"/>
    <col min="3" max="3" width="51.5703125" style="2" bestFit="1" customWidth="1"/>
    <col min="4" max="4" width="6.42578125" style="2" bestFit="1" customWidth="1"/>
    <col min="5" max="5" width="6.7109375" style="2" bestFit="1" customWidth="1"/>
    <col min="6" max="6" width="9" style="1" bestFit="1" customWidth="1"/>
    <col min="7" max="8" width="7.28515625" style="1" bestFit="1" customWidth="1"/>
    <col min="9" max="10" width="6.85546875" style="1" bestFit="1" customWidth="1"/>
    <col min="11" max="11" width="9.140625" style="1" bestFit="1" customWidth="1"/>
    <col min="12" max="12" width="9" style="1" bestFit="1" customWidth="1"/>
    <col min="13" max="16384" width="9.140625" style="1"/>
  </cols>
  <sheetData>
    <row r="1" spans="2:12">
      <c r="B1" s="46" t="s">
        <v>124</v>
      </c>
      <c r="C1" s="67" t="s" vm="1">
        <v>201</v>
      </c>
    </row>
    <row r="2" spans="2:12">
      <c r="B2" s="46" t="s">
        <v>123</v>
      </c>
      <c r="C2" s="67" t="s">
        <v>202</v>
      </c>
    </row>
    <row r="3" spans="2:12">
      <c r="B3" s="46" t="s">
        <v>125</v>
      </c>
      <c r="C3" s="67" t="s">
        <v>203</v>
      </c>
    </row>
    <row r="4" spans="2:12">
      <c r="B4" s="46" t="s">
        <v>126</v>
      </c>
      <c r="C4" s="67">
        <v>2146</v>
      </c>
    </row>
    <row r="6" spans="2:12" ht="26.25" customHeight="1">
      <c r="B6" s="120" t="s">
        <v>152</v>
      </c>
      <c r="C6" s="121"/>
      <c r="D6" s="121"/>
      <c r="E6" s="121"/>
      <c r="F6" s="121"/>
      <c r="G6" s="121"/>
      <c r="H6" s="121"/>
      <c r="I6" s="121"/>
      <c r="J6" s="121"/>
      <c r="K6" s="121"/>
      <c r="L6" s="122"/>
    </row>
    <row r="7" spans="2:12" ht="26.25" customHeight="1">
      <c r="B7" s="120" t="s">
        <v>73</v>
      </c>
      <c r="C7" s="121"/>
      <c r="D7" s="121"/>
      <c r="E7" s="121"/>
      <c r="F7" s="121"/>
      <c r="G7" s="121"/>
      <c r="H7" s="121"/>
      <c r="I7" s="121"/>
      <c r="J7" s="121"/>
      <c r="K7" s="121"/>
      <c r="L7" s="122"/>
    </row>
    <row r="8" spans="2:12" s="3" customFormat="1" ht="78.75">
      <c r="B8" s="21" t="s">
        <v>95</v>
      </c>
      <c r="C8" s="29" t="s">
        <v>34</v>
      </c>
      <c r="D8" s="29" t="s">
        <v>98</v>
      </c>
      <c r="E8" s="29" t="s">
        <v>49</v>
      </c>
      <c r="F8" s="29" t="s">
        <v>82</v>
      </c>
      <c r="G8" s="29" t="s">
        <v>179</v>
      </c>
      <c r="H8" s="29" t="s">
        <v>178</v>
      </c>
      <c r="I8" s="29" t="s">
        <v>46</v>
      </c>
      <c r="J8" s="29" t="s">
        <v>45</v>
      </c>
      <c r="K8" s="29" t="s">
        <v>127</v>
      </c>
      <c r="L8" s="65" t="s">
        <v>129</v>
      </c>
    </row>
    <row r="9" spans="2:12" s="3" customFormat="1" ht="25.5">
      <c r="B9" s="14"/>
      <c r="C9" s="15"/>
      <c r="D9" s="15"/>
      <c r="E9" s="15"/>
      <c r="F9" s="15"/>
      <c r="G9" s="15" t="s">
        <v>186</v>
      </c>
      <c r="H9" s="15"/>
      <c r="I9" s="15" t="s">
        <v>182</v>
      </c>
      <c r="J9" s="15" t="s">
        <v>19</v>
      </c>
      <c r="K9" s="31" t="s">
        <v>19</v>
      </c>
      <c r="L9" s="16" t="s">
        <v>19</v>
      </c>
    </row>
    <row r="10" spans="2:12" s="4" customFormat="1" ht="18" customHeight="1">
      <c r="B10" s="17"/>
      <c r="C10" s="18" t="s">
        <v>0</v>
      </c>
      <c r="D10" s="18" t="s">
        <v>1</v>
      </c>
      <c r="E10" s="18" t="s">
        <v>2</v>
      </c>
      <c r="F10" s="18" t="s">
        <v>2</v>
      </c>
      <c r="G10" s="18" t="s">
        <v>3</v>
      </c>
      <c r="H10" s="18" t="s">
        <v>4</v>
      </c>
      <c r="I10" s="18" t="s">
        <v>5</v>
      </c>
      <c r="J10" s="18" t="s">
        <v>6</v>
      </c>
      <c r="K10" s="18" t="s">
        <v>7</v>
      </c>
      <c r="L10" s="19" t="s">
        <v>8</v>
      </c>
    </row>
    <row r="11" spans="2:12" s="4" customFormat="1" ht="18" customHeight="1">
      <c r="B11" s="92" t="s">
        <v>36</v>
      </c>
      <c r="C11" s="93"/>
      <c r="D11" s="93"/>
      <c r="E11" s="93"/>
      <c r="F11" s="93"/>
      <c r="G11" s="94"/>
      <c r="H11" s="96"/>
      <c r="I11" s="94">
        <v>1.973365338</v>
      </c>
      <c r="J11" s="93"/>
      <c r="K11" s="95">
        <f>I11/$I$11</f>
        <v>1</v>
      </c>
      <c r="L11" s="95">
        <f>I11/'סכום נכסי הקרן'!$C$42</f>
        <v>8.3129423471667803E-5</v>
      </c>
    </row>
    <row r="12" spans="2:12" s="4" customFormat="1" ht="18" customHeight="1">
      <c r="B12" s="97" t="s">
        <v>23</v>
      </c>
      <c r="C12" s="93"/>
      <c r="D12" s="93"/>
      <c r="E12" s="93"/>
      <c r="F12" s="93"/>
      <c r="G12" s="94"/>
      <c r="H12" s="96"/>
      <c r="I12" s="94">
        <v>1.973365338</v>
      </c>
      <c r="J12" s="93"/>
      <c r="K12" s="95">
        <f t="shared" ref="K12:K14" si="0">I12/$I$11</f>
        <v>1</v>
      </c>
      <c r="L12" s="95">
        <f>I12/'סכום נכסי הקרן'!$C$42</f>
        <v>8.3129423471667803E-5</v>
      </c>
    </row>
    <row r="13" spans="2:12">
      <c r="B13" s="85" t="s">
        <v>970</v>
      </c>
      <c r="C13" s="71"/>
      <c r="D13" s="71"/>
      <c r="E13" s="71"/>
      <c r="F13" s="71"/>
      <c r="G13" s="79"/>
      <c r="H13" s="81"/>
      <c r="I13" s="79">
        <v>1.973365338</v>
      </c>
      <c r="J13" s="71"/>
      <c r="K13" s="80">
        <f t="shared" si="0"/>
        <v>1</v>
      </c>
      <c r="L13" s="80">
        <f>I13/'סכום נכסי הקרן'!$C$42</f>
        <v>8.3129423471667803E-5</v>
      </c>
    </row>
    <row r="14" spans="2:12">
      <c r="B14" s="75" t="s">
        <v>971</v>
      </c>
      <c r="C14" s="69" t="s">
        <v>972</v>
      </c>
      <c r="D14" s="82" t="s">
        <v>99</v>
      </c>
      <c r="E14" s="82" t="s">
        <v>134</v>
      </c>
      <c r="F14" s="82" t="s">
        <v>111</v>
      </c>
      <c r="G14" s="76">
        <v>414.834</v>
      </c>
      <c r="H14" s="78">
        <v>475.7</v>
      </c>
      <c r="I14" s="76">
        <v>1.973365338</v>
      </c>
      <c r="J14" s="77">
        <v>4.6826970801803253E-5</v>
      </c>
      <c r="K14" s="77">
        <f t="shared" si="0"/>
        <v>1</v>
      </c>
      <c r="L14" s="77">
        <f>I14/'סכום נכסי הקרן'!$C$42</f>
        <v>8.3129423471667803E-5</v>
      </c>
    </row>
    <row r="15" spans="2:12">
      <c r="B15" s="72"/>
      <c r="C15" s="69"/>
      <c r="D15" s="69"/>
      <c r="E15" s="69"/>
      <c r="F15" s="69"/>
      <c r="G15" s="76"/>
      <c r="H15" s="78"/>
      <c r="I15" s="69"/>
      <c r="J15" s="69"/>
      <c r="K15" s="77"/>
      <c r="L15" s="69"/>
    </row>
    <row r="16" spans="2:12"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</row>
    <row r="17" spans="2:12">
      <c r="B17" s="68"/>
      <c r="C17" s="68"/>
      <c r="D17" s="68"/>
      <c r="E17" s="68"/>
      <c r="F17" s="68"/>
      <c r="G17" s="68"/>
      <c r="H17" s="68"/>
      <c r="I17" s="68"/>
      <c r="J17" s="68"/>
      <c r="K17" s="68"/>
      <c r="L17" s="68"/>
    </row>
    <row r="18" spans="2:12">
      <c r="B18" s="109" t="s">
        <v>194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</row>
    <row r="19" spans="2:12">
      <c r="B19" s="109" t="s">
        <v>91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</row>
    <row r="20" spans="2:12">
      <c r="B20" s="109" t="s">
        <v>177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</row>
    <row r="21" spans="2:12">
      <c r="B21" s="109" t="s">
        <v>185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</row>
    <row r="22" spans="2:12">
      <c r="B22" s="68"/>
      <c r="C22" s="68"/>
      <c r="D22" s="68"/>
      <c r="E22" s="68"/>
      <c r="F22" s="68"/>
      <c r="G22" s="68"/>
      <c r="H22" s="68"/>
      <c r="I22" s="68"/>
      <c r="J22" s="68"/>
      <c r="K22" s="68"/>
      <c r="L22" s="68"/>
    </row>
    <row r="23" spans="2:12">
      <c r="B23" s="68"/>
      <c r="C23" s="68"/>
      <c r="D23" s="68"/>
      <c r="E23" s="68"/>
      <c r="F23" s="68"/>
      <c r="G23" s="68"/>
      <c r="H23" s="68"/>
      <c r="I23" s="68"/>
      <c r="J23" s="68"/>
      <c r="K23" s="68"/>
      <c r="L23" s="68"/>
    </row>
    <row r="24" spans="2:12"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2:12"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</row>
    <row r="26" spans="2:12"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</row>
    <row r="27" spans="2:12">
      <c r="B27" s="68"/>
      <c r="C27" s="68"/>
      <c r="D27" s="68"/>
      <c r="E27" s="68"/>
      <c r="F27" s="68"/>
      <c r="G27" s="68"/>
      <c r="H27" s="68"/>
      <c r="I27" s="68"/>
      <c r="J27" s="68"/>
      <c r="K27" s="68"/>
      <c r="L27" s="68"/>
    </row>
    <row r="28" spans="2:12">
      <c r="B28" s="68"/>
      <c r="C28" s="68"/>
      <c r="D28" s="68"/>
      <c r="E28" s="68"/>
      <c r="F28" s="68"/>
      <c r="G28" s="68"/>
      <c r="H28" s="68"/>
      <c r="I28" s="68"/>
      <c r="J28" s="68"/>
      <c r="K28" s="68"/>
      <c r="L28" s="68"/>
    </row>
    <row r="29" spans="2:12">
      <c r="B29" s="68"/>
      <c r="C29" s="68"/>
      <c r="D29" s="68"/>
      <c r="E29" s="68"/>
      <c r="F29" s="68"/>
      <c r="G29" s="68"/>
      <c r="H29" s="68"/>
      <c r="I29" s="68"/>
      <c r="J29" s="68"/>
      <c r="K29" s="68"/>
      <c r="L29" s="68"/>
    </row>
    <row r="30" spans="2:12"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</row>
    <row r="31" spans="2:12"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</row>
    <row r="32" spans="2:12"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</row>
    <row r="33" spans="2:12"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</row>
    <row r="34" spans="2:12"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</row>
    <row r="35" spans="2:12"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68"/>
    </row>
    <row r="36" spans="2:12"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</row>
    <row r="37" spans="2:12"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</row>
    <row r="38" spans="2:12"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</row>
    <row r="39" spans="2:12"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</row>
    <row r="40" spans="2:12"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</row>
    <row r="41" spans="2:12">
      <c r="B41" s="68"/>
      <c r="C41" s="68"/>
      <c r="D41" s="68"/>
      <c r="E41" s="68"/>
      <c r="F41" s="68"/>
      <c r="G41" s="68"/>
      <c r="H41" s="68"/>
      <c r="I41" s="68"/>
      <c r="J41" s="68"/>
      <c r="K41" s="68"/>
      <c r="L41" s="68"/>
    </row>
    <row r="42" spans="2:12"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</row>
    <row r="43" spans="2:12"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</row>
    <row r="44" spans="2:12"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</row>
    <row r="45" spans="2:12">
      <c r="B45" s="68"/>
      <c r="C45" s="68"/>
      <c r="D45" s="68"/>
      <c r="E45" s="68"/>
      <c r="F45" s="68"/>
      <c r="G45" s="68"/>
      <c r="H45" s="68"/>
      <c r="I45" s="68"/>
      <c r="J45" s="68"/>
      <c r="K45" s="68"/>
      <c r="L45" s="68"/>
    </row>
    <row r="46" spans="2:12">
      <c r="B46" s="68"/>
      <c r="C46" s="68"/>
      <c r="D46" s="68"/>
      <c r="E46" s="68"/>
      <c r="F46" s="68"/>
      <c r="G46" s="68"/>
      <c r="H46" s="68"/>
      <c r="I46" s="68"/>
      <c r="J46" s="68"/>
      <c r="K46" s="68"/>
      <c r="L46" s="68"/>
    </row>
    <row r="47" spans="2:12"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</row>
    <row r="48" spans="2:12"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</row>
    <row r="49" spans="2:12"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</row>
    <row r="50" spans="2:12">
      <c r="B50" s="68"/>
      <c r="C50" s="68"/>
      <c r="D50" s="68"/>
      <c r="E50" s="68"/>
      <c r="F50" s="68"/>
      <c r="G50" s="68"/>
      <c r="H50" s="68"/>
      <c r="I50" s="68"/>
      <c r="J50" s="68"/>
      <c r="K50" s="68"/>
      <c r="L50" s="68"/>
    </row>
    <row r="51" spans="2:12">
      <c r="B51" s="68"/>
      <c r="C51" s="68"/>
      <c r="D51" s="68"/>
      <c r="E51" s="68"/>
      <c r="F51" s="68"/>
      <c r="G51" s="68"/>
      <c r="H51" s="68"/>
      <c r="I51" s="68"/>
      <c r="J51" s="68"/>
      <c r="K51" s="68"/>
      <c r="L51" s="68"/>
    </row>
    <row r="52" spans="2:12">
      <c r="B52" s="68"/>
      <c r="C52" s="68"/>
      <c r="D52" s="68"/>
      <c r="E52" s="68"/>
      <c r="F52" s="68"/>
      <c r="G52" s="68"/>
      <c r="H52" s="68"/>
      <c r="I52" s="68"/>
      <c r="J52" s="68"/>
      <c r="K52" s="68"/>
      <c r="L52" s="68"/>
    </row>
    <row r="53" spans="2:12">
      <c r="B53" s="68"/>
      <c r="C53" s="68"/>
      <c r="D53" s="68"/>
      <c r="E53" s="68"/>
      <c r="F53" s="68"/>
      <c r="G53" s="68"/>
      <c r="H53" s="68"/>
      <c r="I53" s="68"/>
      <c r="J53" s="68"/>
      <c r="K53" s="68"/>
      <c r="L53" s="68"/>
    </row>
    <row r="54" spans="2:12">
      <c r="B54" s="68"/>
      <c r="C54" s="68"/>
      <c r="D54" s="68"/>
      <c r="E54" s="68"/>
      <c r="F54" s="68"/>
      <c r="G54" s="68"/>
      <c r="H54" s="68"/>
      <c r="I54" s="68"/>
      <c r="J54" s="68"/>
      <c r="K54" s="68"/>
      <c r="L54" s="68"/>
    </row>
    <row r="55" spans="2:12">
      <c r="B55" s="68"/>
      <c r="C55" s="68"/>
      <c r="D55" s="68"/>
      <c r="E55" s="68"/>
      <c r="F55" s="68"/>
      <c r="G55" s="68"/>
      <c r="H55" s="68"/>
      <c r="I55" s="68"/>
      <c r="J55" s="68"/>
      <c r="K55" s="68"/>
      <c r="L55" s="68"/>
    </row>
    <row r="56" spans="2:12">
      <c r="B56" s="68"/>
      <c r="C56" s="68"/>
      <c r="D56" s="68"/>
      <c r="E56" s="68"/>
      <c r="F56" s="68"/>
      <c r="G56" s="68"/>
      <c r="H56" s="68"/>
      <c r="I56" s="68"/>
      <c r="J56" s="68"/>
      <c r="K56" s="68"/>
      <c r="L56" s="68"/>
    </row>
    <row r="57" spans="2:12">
      <c r="B57" s="68"/>
      <c r="C57" s="68"/>
      <c r="D57" s="68"/>
      <c r="E57" s="68"/>
      <c r="F57" s="68"/>
      <c r="G57" s="68"/>
      <c r="H57" s="68"/>
      <c r="I57" s="68"/>
      <c r="J57" s="68"/>
      <c r="K57" s="68"/>
      <c r="L57" s="68"/>
    </row>
    <row r="58" spans="2:12"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</row>
    <row r="59" spans="2:12"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</row>
    <row r="60" spans="2:12"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</row>
    <row r="61" spans="2:12"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</row>
    <row r="62" spans="2:12"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</row>
    <row r="63" spans="2:12">
      <c r="B63" s="68"/>
      <c r="C63" s="68"/>
      <c r="D63" s="68"/>
      <c r="E63" s="68"/>
      <c r="F63" s="68"/>
      <c r="G63" s="68"/>
      <c r="H63" s="68"/>
      <c r="I63" s="68"/>
      <c r="J63" s="68"/>
      <c r="K63" s="68"/>
      <c r="L63" s="68"/>
    </row>
    <row r="64" spans="2:12">
      <c r="B64" s="68"/>
      <c r="C64" s="68"/>
      <c r="D64" s="68"/>
      <c r="E64" s="68"/>
      <c r="F64" s="68"/>
      <c r="G64" s="68"/>
      <c r="H64" s="68"/>
      <c r="I64" s="68"/>
      <c r="J64" s="68"/>
      <c r="K64" s="68"/>
      <c r="L64" s="68"/>
    </row>
    <row r="65" spans="2:12"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</row>
    <row r="66" spans="2:12"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</row>
    <row r="67" spans="2:12">
      <c r="B67" s="68"/>
      <c r="C67" s="68"/>
      <c r="D67" s="68"/>
      <c r="E67" s="68"/>
      <c r="F67" s="68"/>
      <c r="G67" s="68"/>
      <c r="H67" s="68"/>
      <c r="I67" s="68"/>
      <c r="J67" s="68"/>
      <c r="K67" s="68"/>
      <c r="L67" s="68"/>
    </row>
    <row r="68" spans="2:12">
      <c r="B68" s="68"/>
      <c r="C68" s="68"/>
      <c r="D68" s="68"/>
      <c r="E68" s="68"/>
      <c r="F68" s="68"/>
      <c r="G68" s="68"/>
      <c r="H68" s="68"/>
      <c r="I68" s="68"/>
      <c r="J68" s="68"/>
      <c r="K68" s="68"/>
      <c r="L68" s="68"/>
    </row>
    <row r="69" spans="2:12"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</row>
    <row r="70" spans="2:12">
      <c r="B70" s="68"/>
      <c r="C70" s="68"/>
      <c r="D70" s="68"/>
      <c r="E70" s="68"/>
      <c r="F70" s="68"/>
      <c r="G70" s="68"/>
      <c r="H70" s="68"/>
      <c r="I70" s="68"/>
      <c r="J70" s="68"/>
      <c r="K70" s="68"/>
      <c r="L70" s="68"/>
    </row>
    <row r="71" spans="2:12"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</row>
    <row r="72" spans="2:12"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</row>
    <row r="73" spans="2:12"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</row>
    <row r="74" spans="2:12">
      <c r="B74" s="68"/>
      <c r="C74" s="68"/>
      <c r="D74" s="68"/>
      <c r="E74" s="68"/>
      <c r="F74" s="68"/>
      <c r="G74" s="68"/>
      <c r="H74" s="68"/>
      <c r="I74" s="68"/>
      <c r="J74" s="68"/>
      <c r="K74" s="68"/>
      <c r="L74" s="68"/>
    </row>
    <row r="75" spans="2:12">
      <c r="B75" s="68"/>
      <c r="C75" s="68"/>
      <c r="D75" s="68"/>
      <c r="E75" s="68"/>
      <c r="F75" s="68"/>
      <c r="G75" s="68"/>
      <c r="H75" s="68"/>
      <c r="I75" s="68"/>
      <c r="J75" s="68"/>
      <c r="K75" s="68"/>
      <c r="L75" s="68"/>
    </row>
    <row r="76" spans="2:12">
      <c r="B76" s="68"/>
      <c r="C76" s="68"/>
      <c r="D76" s="68"/>
      <c r="E76" s="68"/>
      <c r="F76" s="68"/>
      <c r="G76" s="68"/>
      <c r="H76" s="68"/>
      <c r="I76" s="68"/>
      <c r="J76" s="68"/>
      <c r="K76" s="68"/>
      <c r="L76" s="68"/>
    </row>
    <row r="77" spans="2:12"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</row>
    <row r="78" spans="2:12">
      <c r="B78" s="68"/>
      <c r="C78" s="68"/>
      <c r="D78" s="68"/>
      <c r="E78" s="68"/>
      <c r="F78" s="68"/>
      <c r="G78" s="68"/>
      <c r="H78" s="68"/>
      <c r="I78" s="68"/>
      <c r="J78" s="68"/>
      <c r="K78" s="68"/>
      <c r="L78" s="68"/>
    </row>
    <row r="79" spans="2:12">
      <c r="B79" s="68"/>
      <c r="C79" s="68"/>
      <c r="D79" s="68"/>
      <c r="E79" s="68"/>
      <c r="F79" s="68"/>
      <c r="G79" s="68"/>
      <c r="H79" s="68"/>
      <c r="I79" s="68"/>
      <c r="J79" s="68"/>
      <c r="K79" s="68"/>
      <c r="L79" s="68"/>
    </row>
    <row r="80" spans="2:12">
      <c r="B80" s="68"/>
      <c r="C80" s="68"/>
      <c r="D80" s="68"/>
      <c r="E80" s="68"/>
      <c r="F80" s="68"/>
      <c r="G80" s="68"/>
      <c r="H80" s="68"/>
      <c r="I80" s="68"/>
      <c r="J80" s="68"/>
      <c r="K80" s="68"/>
      <c r="L80" s="68"/>
    </row>
    <row r="81" spans="2:12">
      <c r="B81" s="68"/>
      <c r="C81" s="68"/>
      <c r="D81" s="68"/>
      <c r="E81" s="68"/>
      <c r="F81" s="68"/>
      <c r="G81" s="68"/>
      <c r="H81" s="68"/>
      <c r="I81" s="68"/>
      <c r="J81" s="68"/>
      <c r="K81" s="68"/>
      <c r="L81" s="68"/>
    </row>
    <row r="82" spans="2:12">
      <c r="B82" s="68"/>
      <c r="C82" s="68"/>
      <c r="D82" s="68"/>
      <c r="E82" s="68"/>
      <c r="F82" s="68"/>
      <c r="G82" s="68"/>
      <c r="H82" s="68"/>
      <c r="I82" s="68"/>
      <c r="J82" s="68"/>
      <c r="K82" s="68"/>
      <c r="L82" s="68"/>
    </row>
    <row r="83" spans="2:12">
      <c r="B83" s="68"/>
      <c r="C83" s="68"/>
      <c r="D83" s="68"/>
      <c r="E83" s="68"/>
      <c r="F83" s="68"/>
      <c r="G83" s="68"/>
      <c r="H83" s="68"/>
      <c r="I83" s="68"/>
      <c r="J83" s="68"/>
      <c r="K83" s="68"/>
      <c r="L83" s="68"/>
    </row>
    <row r="84" spans="2:12">
      <c r="B84" s="68"/>
      <c r="C84" s="68"/>
      <c r="D84" s="68"/>
      <c r="E84" s="68"/>
      <c r="F84" s="68"/>
      <c r="G84" s="68"/>
      <c r="H84" s="68"/>
      <c r="I84" s="68"/>
      <c r="J84" s="68"/>
      <c r="K84" s="68"/>
      <c r="L84" s="68"/>
    </row>
    <row r="85" spans="2:12">
      <c r="B85" s="68"/>
      <c r="C85" s="68"/>
      <c r="D85" s="68"/>
      <c r="E85" s="68"/>
      <c r="F85" s="68"/>
      <c r="G85" s="68"/>
      <c r="H85" s="68"/>
      <c r="I85" s="68"/>
      <c r="J85" s="68"/>
      <c r="K85" s="68"/>
      <c r="L85" s="68"/>
    </row>
    <row r="86" spans="2:12">
      <c r="B86" s="68"/>
      <c r="C86" s="68"/>
      <c r="D86" s="68"/>
      <c r="E86" s="68"/>
      <c r="F86" s="68"/>
      <c r="G86" s="68"/>
      <c r="H86" s="68"/>
      <c r="I86" s="68"/>
      <c r="J86" s="68"/>
      <c r="K86" s="68"/>
      <c r="L86" s="68"/>
    </row>
    <row r="87" spans="2:12">
      <c r="B87" s="68"/>
      <c r="C87" s="68"/>
      <c r="D87" s="68"/>
      <c r="E87" s="68"/>
      <c r="F87" s="68"/>
      <c r="G87" s="68"/>
      <c r="H87" s="68"/>
      <c r="I87" s="68"/>
      <c r="J87" s="68"/>
      <c r="K87" s="68"/>
      <c r="L87" s="68"/>
    </row>
    <row r="88" spans="2:12">
      <c r="B88" s="68"/>
      <c r="C88" s="68"/>
      <c r="D88" s="68"/>
      <c r="E88" s="68"/>
      <c r="F88" s="68"/>
      <c r="G88" s="68"/>
      <c r="H88" s="68"/>
      <c r="I88" s="68"/>
      <c r="J88" s="68"/>
      <c r="K88" s="68"/>
      <c r="L88" s="68"/>
    </row>
    <row r="89" spans="2:12">
      <c r="B89" s="68"/>
      <c r="C89" s="68"/>
      <c r="D89" s="68"/>
      <c r="E89" s="68"/>
      <c r="F89" s="68"/>
      <c r="G89" s="68"/>
      <c r="H89" s="68"/>
      <c r="I89" s="68"/>
      <c r="J89" s="68"/>
      <c r="K89" s="68"/>
      <c r="L89" s="68"/>
    </row>
    <row r="90" spans="2:12">
      <c r="B90" s="68"/>
      <c r="C90" s="68"/>
      <c r="D90" s="68"/>
      <c r="E90" s="68"/>
      <c r="F90" s="68"/>
      <c r="G90" s="68"/>
      <c r="H90" s="68"/>
      <c r="I90" s="68"/>
      <c r="J90" s="68"/>
      <c r="K90" s="68"/>
      <c r="L90" s="68"/>
    </row>
    <row r="91" spans="2:12">
      <c r="B91" s="68"/>
      <c r="C91" s="68"/>
      <c r="D91" s="68"/>
      <c r="E91" s="68"/>
      <c r="F91" s="68"/>
      <c r="G91" s="68"/>
      <c r="H91" s="68"/>
      <c r="I91" s="68"/>
      <c r="J91" s="68"/>
      <c r="K91" s="68"/>
      <c r="L91" s="68"/>
    </row>
    <row r="92" spans="2:12">
      <c r="B92" s="68"/>
      <c r="C92" s="68"/>
      <c r="D92" s="68"/>
      <c r="E92" s="68"/>
      <c r="F92" s="68"/>
      <c r="G92" s="68"/>
      <c r="H92" s="68"/>
      <c r="I92" s="68"/>
      <c r="J92" s="68"/>
      <c r="K92" s="68"/>
      <c r="L92" s="68"/>
    </row>
    <row r="93" spans="2:12">
      <c r="B93" s="68"/>
      <c r="C93" s="68"/>
      <c r="D93" s="68"/>
      <c r="E93" s="68"/>
      <c r="F93" s="68"/>
      <c r="G93" s="68"/>
      <c r="H93" s="68"/>
      <c r="I93" s="68"/>
      <c r="J93" s="68"/>
      <c r="K93" s="68"/>
      <c r="L93" s="68"/>
    </row>
    <row r="94" spans="2:12">
      <c r="B94" s="68"/>
      <c r="C94" s="68"/>
      <c r="D94" s="68"/>
      <c r="E94" s="68"/>
      <c r="F94" s="68"/>
      <c r="G94" s="68"/>
      <c r="H94" s="68"/>
      <c r="I94" s="68"/>
      <c r="J94" s="68"/>
      <c r="K94" s="68"/>
      <c r="L94" s="68"/>
    </row>
    <row r="95" spans="2:12"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</row>
    <row r="96" spans="2:12">
      <c r="B96" s="68"/>
      <c r="C96" s="68"/>
      <c r="D96" s="68"/>
      <c r="E96" s="68"/>
      <c r="F96" s="68"/>
      <c r="G96" s="68"/>
      <c r="H96" s="68"/>
      <c r="I96" s="68"/>
      <c r="J96" s="68"/>
      <c r="K96" s="68"/>
      <c r="L96" s="68"/>
    </row>
    <row r="97" spans="2:12"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</row>
    <row r="98" spans="2:12">
      <c r="B98" s="68"/>
      <c r="C98" s="68"/>
      <c r="D98" s="68"/>
      <c r="E98" s="68"/>
      <c r="F98" s="68"/>
      <c r="G98" s="68"/>
      <c r="H98" s="68"/>
      <c r="I98" s="68"/>
      <c r="J98" s="68"/>
      <c r="K98" s="68"/>
      <c r="L98" s="68"/>
    </row>
    <row r="99" spans="2:12">
      <c r="B99" s="68"/>
      <c r="C99" s="68"/>
      <c r="D99" s="68"/>
      <c r="E99" s="68"/>
      <c r="F99" s="68"/>
      <c r="G99" s="68"/>
      <c r="H99" s="68"/>
      <c r="I99" s="68"/>
      <c r="J99" s="68"/>
      <c r="K99" s="68"/>
      <c r="L99" s="68"/>
    </row>
    <row r="100" spans="2:12">
      <c r="B100" s="68"/>
      <c r="C100" s="68"/>
      <c r="D100" s="68"/>
      <c r="E100" s="68"/>
      <c r="F100" s="68"/>
      <c r="G100" s="68"/>
      <c r="H100" s="68"/>
      <c r="I100" s="68"/>
      <c r="J100" s="68"/>
      <c r="K100" s="68"/>
      <c r="L100" s="68"/>
    </row>
    <row r="101" spans="2:12"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</row>
    <row r="102" spans="2:12">
      <c r="B102" s="68"/>
      <c r="C102" s="68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2:12">
      <c r="B103" s="68"/>
      <c r="C103" s="68"/>
      <c r="D103" s="68"/>
      <c r="E103" s="68"/>
      <c r="F103" s="68"/>
      <c r="G103" s="68"/>
      <c r="H103" s="68"/>
      <c r="I103" s="68"/>
      <c r="J103" s="68"/>
      <c r="K103" s="68"/>
      <c r="L103" s="68"/>
    </row>
    <row r="104" spans="2:12">
      <c r="B104" s="68"/>
      <c r="C104" s="68"/>
      <c r="D104" s="68"/>
      <c r="E104" s="68"/>
      <c r="F104" s="68"/>
      <c r="G104" s="68"/>
      <c r="H104" s="68"/>
      <c r="I104" s="68"/>
      <c r="J104" s="68"/>
      <c r="K104" s="68"/>
      <c r="L104" s="68"/>
    </row>
    <row r="105" spans="2:12">
      <c r="B105" s="68"/>
      <c r="C105" s="68"/>
      <c r="D105" s="68"/>
      <c r="E105" s="68"/>
      <c r="F105" s="68"/>
      <c r="G105" s="68"/>
      <c r="H105" s="68"/>
      <c r="I105" s="68"/>
      <c r="J105" s="68"/>
      <c r="K105" s="68"/>
      <c r="L105" s="68"/>
    </row>
    <row r="106" spans="2:12">
      <c r="B106" s="68"/>
      <c r="C106" s="68"/>
      <c r="D106" s="68"/>
      <c r="E106" s="68"/>
      <c r="F106" s="68"/>
      <c r="G106" s="68"/>
      <c r="H106" s="68"/>
      <c r="I106" s="68"/>
      <c r="J106" s="68"/>
      <c r="K106" s="68"/>
      <c r="L106" s="68"/>
    </row>
    <row r="107" spans="2:12">
      <c r="B107" s="68"/>
      <c r="C107" s="68"/>
      <c r="D107" s="68"/>
      <c r="E107" s="68"/>
      <c r="F107" s="68"/>
      <c r="G107" s="68"/>
      <c r="H107" s="68"/>
      <c r="I107" s="68"/>
      <c r="J107" s="68"/>
      <c r="K107" s="68"/>
      <c r="L107" s="68"/>
    </row>
    <row r="108" spans="2:12">
      <c r="B108" s="68"/>
      <c r="C108" s="68"/>
      <c r="D108" s="68"/>
      <c r="E108" s="68"/>
      <c r="F108" s="68"/>
      <c r="G108" s="68"/>
      <c r="H108" s="68"/>
      <c r="I108" s="68"/>
      <c r="J108" s="68"/>
      <c r="K108" s="68"/>
      <c r="L108" s="68"/>
    </row>
    <row r="109" spans="2:12">
      <c r="B109" s="68"/>
      <c r="C109" s="68"/>
      <c r="D109" s="68"/>
      <c r="E109" s="68"/>
      <c r="F109" s="68"/>
      <c r="G109" s="68"/>
      <c r="H109" s="68"/>
      <c r="I109" s="68"/>
      <c r="J109" s="68"/>
      <c r="K109" s="68"/>
      <c r="L109" s="68"/>
    </row>
    <row r="110" spans="2:12">
      <c r="B110" s="68"/>
      <c r="C110" s="68"/>
      <c r="D110" s="68"/>
      <c r="E110" s="68"/>
      <c r="F110" s="68"/>
      <c r="G110" s="68"/>
      <c r="H110" s="68"/>
      <c r="I110" s="68"/>
      <c r="J110" s="68"/>
      <c r="K110" s="68"/>
      <c r="L110" s="68"/>
    </row>
    <row r="111" spans="2:12">
      <c r="B111" s="68"/>
      <c r="C111" s="68"/>
      <c r="D111" s="68"/>
      <c r="E111" s="68"/>
      <c r="F111" s="68"/>
      <c r="G111" s="68"/>
      <c r="H111" s="68"/>
      <c r="I111" s="68"/>
      <c r="J111" s="68"/>
      <c r="K111" s="68"/>
      <c r="L111" s="68"/>
    </row>
    <row r="112" spans="2:12">
      <c r="B112" s="68"/>
      <c r="C112" s="68"/>
      <c r="D112" s="68"/>
      <c r="E112" s="68"/>
      <c r="F112" s="68"/>
      <c r="G112" s="68"/>
      <c r="H112" s="68"/>
      <c r="I112" s="68"/>
      <c r="J112" s="68"/>
      <c r="K112" s="68"/>
      <c r="L112" s="68"/>
    </row>
    <row r="113" spans="2:12">
      <c r="B113" s="68"/>
      <c r="C113" s="68"/>
      <c r="D113" s="68"/>
      <c r="E113" s="68"/>
      <c r="F113" s="68"/>
      <c r="G113" s="68"/>
      <c r="H113" s="68"/>
      <c r="I113" s="68"/>
      <c r="J113" s="68"/>
      <c r="K113" s="68"/>
      <c r="L113" s="68"/>
    </row>
    <row r="114" spans="2:12">
      <c r="B114" s="68"/>
      <c r="C114" s="68"/>
      <c r="D114" s="68"/>
      <c r="E114" s="68"/>
      <c r="F114" s="68"/>
      <c r="G114" s="68"/>
      <c r="H114" s="68"/>
      <c r="I114" s="68"/>
      <c r="J114" s="68"/>
      <c r="K114" s="68"/>
      <c r="L114" s="68"/>
    </row>
    <row r="115" spans="2:12">
      <c r="B115" s="100"/>
      <c r="C115" s="100"/>
      <c r="D115" s="99"/>
      <c r="E115" s="99"/>
      <c r="F115" s="99"/>
      <c r="G115" s="99"/>
      <c r="H115" s="99"/>
      <c r="I115" s="99"/>
      <c r="J115" s="99"/>
      <c r="K115" s="99"/>
      <c r="L115" s="99"/>
    </row>
    <row r="116" spans="2:12">
      <c r="B116" s="100"/>
      <c r="C116" s="100"/>
      <c r="D116" s="99"/>
      <c r="E116" s="99"/>
      <c r="F116" s="99"/>
      <c r="G116" s="99"/>
      <c r="H116" s="99"/>
      <c r="I116" s="99"/>
      <c r="J116" s="99"/>
      <c r="K116" s="99"/>
      <c r="L116" s="99"/>
    </row>
    <row r="117" spans="2:12">
      <c r="B117" s="100"/>
      <c r="C117" s="100"/>
      <c r="D117" s="99"/>
      <c r="E117" s="99"/>
      <c r="F117" s="99"/>
      <c r="G117" s="99"/>
      <c r="H117" s="99"/>
      <c r="I117" s="99"/>
      <c r="J117" s="99"/>
      <c r="K117" s="99"/>
      <c r="L117" s="99"/>
    </row>
    <row r="118" spans="2:12">
      <c r="B118" s="100"/>
      <c r="C118" s="100"/>
      <c r="D118" s="99"/>
      <c r="E118" s="99"/>
      <c r="F118" s="99"/>
      <c r="G118" s="99"/>
      <c r="H118" s="99"/>
      <c r="I118" s="99"/>
      <c r="J118" s="99"/>
      <c r="K118" s="99"/>
      <c r="L118" s="99"/>
    </row>
    <row r="119" spans="2:12">
      <c r="B119" s="100"/>
      <c r="C119" s="100"/>
      <c r="D119" s="99"/>
      <c r="E119" s="99"/>
      <c r="F119" s="99"/>
      <c r="G119" s="99"/>
      <c r="H119" s="99"/>
      <c r="I119" s="99"/>
      <c r="J119" s="99"/>
      <c r="K119" s="99"/>
      <c r="L119" s="99"/>
    </row>
    <row r="120" spans="2:12">
      <c r="B120" s="100"/>
      <c r="C120" s="100"/>
      <c r="D120" s="99"/>
      <c r="E120" s="99"/>
      <c r="F120" s="99"/>
      <c r="G120" s="99"/>
      <c r="H120" s="99"/>
      <c r="I120" s="99"/>
      <c r="J120" s="99"/>
      <c r="K120" s="99"/>
      <c r="L120" s="99"/>
    </row>
    <row r="121" spans="2:12">
      <c r="B121" s="100"/>
      <c r="C121" s="100"/>
      <c r="D121" s="99"/>
      <c r="E121" s="99"/>
      <c r="F121" s="99"/>
      <c r="G121" s="99"/>
      <c r="H121" s="99"/>
      <c r="I121" s="99"/>
      <c r="J121" s="99"/>
      <c r="K121" s="99"/>
      <c r="L121" s="99"/>
    </row>
    <row r="122" spans="2:12">
      <c r="B122" s="100"/>
      <c r="C122" s="100"/>
      <c r="D122" s="99"/>
      <c r="E122" s="99"/>
      <c r="F122" s="99"/>
      <c r="G122" s="99"/>
      <c r="H122" s="99"/>
      <c r="I122" s="99"/>
      <c r="J122" s="99"/>
      <c r="K122" s="99"/>
      <c r="L122" s="99"/>
    </row>
    <row r="123" spans="2:12">
      <c r="B123" s="100"/>
      <c r="C123" s="100"/>
      <c r="D123" s="99"/>
      <c r="E123" s="99"/>
      <c r="F123" s="99"/>
      <c r="G123" s="99"/>
      <c r="H123" s="99"/>
      <c r="I123" s="99"/>
      <c r="J123" s="99"/>
      <c r="K123" s="99"/>
      <c r="L123" s="99"/>
    </row>
    <row r="124" spans="2:12">
      <c r="B124" s="100"/>
      <c r="C124" s="100"/>
      <c r="D124" s="99"/>
      <c r="E124" s="99"/>
      <c r="F124" s="99"/>
      <c r="G124" s="99"/>
      <c r="H124" s="99"/>
      <c r="I124" s="99"/>
      <c r="J124" s="99"/>
      <c r="K124" s="99"/>
      <c r="L124" s="99"/>
    </row>
    <row r="125" spans="2:12">
      <c r="B125" s="100"/>
      <c r="C125" s="100"/>
      <c r="D125" s="99"/>
      <c r="E125" s="99"/>
      <c r="F125" s="99"/>
      <c r="G125" s="99"/>
      <c r="H125" s="99"/>
      <c r="I125" s="99"/>
      <c r="J125" s="99"/>
      <c r="K125" s="99"/>
      <c r="L125" s="99"/>
    </row>
    <row r="126" spans="2:12">
      <c r="B126" s="100"/>
      <c r="C126" s="100"/>
      <c r="D126" s="99"/>
      <c r="E126" s="99"/>
      <c r="F126" s="99"/>
      <c r="G126" s="99"/>
      <c r="H126" s="99"/>
      <c r="I126" s="99"/>
      <c r="J126" s="99"/>
      <c r="K126" s="99"/>
      <c r="L126" s="99"/>
    </row>
    <row r="127" spans="2:12">
      <c r="B127" s="100"/>
      <c r="C127" s="100"/>
      <c r="D127" s="99"/>
      <c r="E127" s="99"/>
      <c r="F127" s="99"/>
      <c r="G127" s="99"/>
      <c r="H127" s="99"/>
      <c r="I127" s="99"/>
      <c r="J127" s="99"/>
      <c r="K127" s="99"/>
      <c r="L127" s="99"/>
    </row>
    <row r="128" spans="2:12">
      <c r="B128" s="100"/>
      <c r="C128" s="100"/>
      <c r="D128" s="99"/>
      <c r="E128" s="99"/>
      <c r="F128" s="99"/>
      <c r="G128" s="99"/>
      <c r="H128" s="99"/>
      <c r="I128" s="99"/>
      <c r="J128" s="99"/>
      <c r="K128" s="99"/>
      <c r="L128" s="99"/>
    </row>
    <row r="129" spans="2:12">
      <c r="B129" s="100"/>
      <c r="C129" s="100"/>
      <c r="D129" s="99"/>
      <c r="E129" s="99"/>
      <c r="F129" s="99"/>
      <c r="G129" s="99"/>
      <c r="H129" s="99"/>
      <c r="I129" s="99"/>
      <c r="J129" s="99"/>
      <c r="K129" s="99"/>
      <c r="L129" s="99"/>
    </row>
    <row r="130" spans="2:12">
      <c r="B130" s="100"/>
      <c r="C130" s="100"/>
      <c r="D130" s="99"/>
      <c r="E130" s="99"/>
      <c r="F130" s="99"/>
      <c r="G130" s="99"/>
      <c r="H130" s="99"/>
      <c r="I130" s="99"/>
      <c r="J130" s="99"/>
      <c r="K130" s="99"/>
      <c r="L130" s="99"/>
    </row>
    <row r="131" spans="2:12">
      <c r="B131" s="100"/>
      <c r="C131" s="100"/>
      <c r="D131" s="99"/>
      <c r="E131" s="99"/>
      <c r="F131" s="99"/>
      <c r="G131" s="99"/>
      <c r="H131" s="99"/>
      <c r="I131" s="99"/>
      <c r="J131" s="99"/>
      <c r="K131" s="99"/>
      <c r="L131" s="99"/>
    </row>
    <row r="132" spans="2:12">
      <c r="B132" s="100"/>
      <c r="C132" s="100"/>
      <c r="D132" s="99"/>
      <c r="E132" s="99"/>
      <c r="F132" s="99"/>
      <c r="G132" s="99"/>
      <c r="H132" s="99"/>
      <c r="I132" s="99"/>
      <c r="J132" s="99"/>
      <c r="K132" s="99"/>
      <c r="L132" s="99"/>
    </row>
    <row r="133" spans="2:12">
      <c r="B133" s="100"/>
      <c r="C133" s="100"/>
      <c r="D133" s="99"/>
      <c r="E133" s="99"/>
      <c r="F133" s="99"/>
      <c r="G133" s="99"/>
      <c r="H133" s="99"/>
      <c r="I133" s="99"/>
      <c r="J133" s="99"/>
      <c r="K133" s="99"/>
      <c r="L133" s="99"/>
    </row>
    <row r="134" spans="2:12">
      <c r="B134" s="100"/>
      <c r="C134" s="100"/>
      <c r="D134" s="99"/>
      <c r="E134" s="99"/>
      <c r="F134" s="99"/>
      <c r="G134" s="99"/>
      <c r="H134" s="99"/>
      <c r="I134" s="99"/>
      <c r="J134" s="99"/>
      <c r="K134" s="99"/>
      <c r="L134" s="99"/>
    </row>
    <row r="135" spans="2:12">
      <c r="B135" s="100"/>
      <c r="C135" s="100"/>
      <c r="D135" s="99"/>
      <c r="E135" s="99"/>
      <c r="F135" s="99"/>
      <c r="G135" s="99"/>
      <c r="H135" s="99"/>
      <c r="I135" s="99"/>
      <c r="J135" s="99"/>
      <c r="K135" s="99"/>
      <c r="L135" s="99"/>
    </row>
    <row r="136" spans="2:12">
      <c r="B136" s="100"/>
      <c r="C136" s="100"/>
      <c r="D136" s="99"/>
      <c r="E136" s="99"/>
      <c r="F136" s="99"/>
      <c r="G136" s="99"/>
      <c r="H136" s="99"/>
      <c r="I136" s="99"/>
      <c r="J136" s="99"/>
      <c r="K136" s="99"/>
      <c r="L136" s="99"/>
    </row>
    <row r="137" spans="2:12">
      <c r="B137" s="100"/>
      <c r="C137" s="100"/>
      <c r="D137" s="99"/>
      <c r="E137" s="99"/>
      <c r="F137" s="99"/>
      <c r="G137" s="99"/>
      <c r="H137" s="99"/>
      <c r="I137" s="99"/>
      <c r="J137" s="99"/>
      <c r="K137" s="99"/>
      <c r="L137" s="99"/>
    </row>
    <row r="138" spans="2:12">
      <c r="B138" s="100"/>
      <c r="C138" s="100"/>
      <c r="D138" s="99"/>
      <c r="E138" s="99"/>
      <c r="F138" s="99"/>
      <c r="G138" s="99"/>
      <c r="H138" s="99"/>
      <c r="I138" s="99"/>
      <c r="J138" s="99"/>
      <c r="K138" s="99"/>
      <c r="L138" s="99"/>
    </row>
    <row r="139" spans="2:12">
      <c r="B139" s="100"/>
      <c r="C139" s="100"/>
      <c r="D139" s="99"/>
      <c r="E139" s="99"/>
      <c r="F139" s="99"/>
      <c r="G139" s="99"/>
      <c r="H139" s="99"/>
      <c r="I139" s="99"/>
      <c r="J139" s="99"/>
      <c r="K139" s="99"/>
      <c r="L139" s="99"/>
    </row>
    <row r="140" spans="2:12">
      <c r="B140" s="100"/>
      <c r="C140" s="100"/>
      <c r="D140" s="99"/>
      <c r="E140" s="99"/>
      <c r="F140" s="99"/>
      <c r="G140" s="99"/>
      <c r="H140" s="99"/>
      <c r="I140" s="99"/>
      <c r="J140" s="99"/>
      <c r="K140" s="99"/>
      <c r="L140" s="99"/>
    </row>
    <row r="141" spans="2:12">
      <c r="B141" s="100"/>
      <c r="C141" s="100"/>
      <c r="D141" s="99"/>
      <c r="E141" s="99"/>
      <c r="F141" s="99"/>
      <c r="G141" s="99"/>
      <c r="H141" s="99"/>
      <c r="I141" s="99"/>
      <c r="J141" s="99"/>
      <c r="K141" s="99"/>
      <c r="L141" s="99"/>
    </row>
    <row r="142" spans="2:12">
      <c r="B142" s="100"/>
      <c r="C142" s="100"/>
      <c r="D142" s="99"/>
      <c r="E142" s="99"/>
      <c r="F142" s="99"/>
      <c r="G142" s="99"/>
      <c r="H142" s="99"/>
      <c r="I142" s="99"/>
      <c r="J142" s="99"/>
      <c r="K142" s="99"/>
      <c r="L142" s="99"/>
    </row>
    <row r="143" spans="2:12">
      <c r="B143" s="100"/>
      <c r="C143" s="100"/>
      <c r="D143" s="99"/>
      <c r="E143" s="99"/>
      <c r="F143" s="99"/>
      <c r="G143" s="99"/>
      <c r="H143" s="99"/>
      <c r="I143" s="99"/>
      <c r="J143" s="99"/>
      <c r="K143" s="99"/>
      <c r="L143" s="99"/>
    </row>
    <row r="144" spans="2:12">
      <c r="B144" s="100"/>
      <c r="C144" s="100"/>
      <c r="D144" s="99"/>
      <c r="E144" s="99"/>
      <c r="F144" s="99"/>
      <c r="G144" s="99"/>
      <c r="H144" s="99"/>
      <c r="I144" s="99"/>
      <c r="J144" s="99"/>
      <c r="K144" s="99"/>
      <c r="L144" s="99"/>
    </row>
    <row r="145" spans="2:12">
      <c r="B145" s="100"/>
      <c r="C145" s="100"/>
      <c r="D145" s="99"/>
      <c r="E145" s="99"/>
      <c r="F145" s="99"/>
      <c r="G145" s="99"/>
      <c r="H145" s="99"/>
      <c r="I145" s="99"/>
      <c r="J145" s="99"/>
      <c r="K145" s="99"/>
      <c r="L145" s="99"/>
    </row>
    <row r="146" spans="2:12">
      <c r="B146" s="100"/>
      <c r="C146" s="100"/>
      <c r="D146" s="99"/>
      <c r="E146" s="99"/>
      <c r="F146" s="99"/>
      <c r="G146" s="99"/>
      <c r="H146" s="99"/>
      <c r="I146" s="99"/>
      <c r="J146" s="99"/>
      <c r="K146" s="99"/>
      <c r="L146" s="99"/>
    </row>
    <row r="147" spans="2:12">
      <c r="B147" s="100"/>
      <c r="C147" s="100"/>
      <c r="D147" s="99"/>
      <c r="E147" s="99"/>
      <c r="F147" s="99"/>
      <c r="G147" s="99"/>
      <c r="H147" s="99"/>
      <c r="I147" s="99"/>
      <c r="J147" s="99"/>
      <c r="K147" s="99"/>
      <c r="L147" s="99"/>
    </row>
    <row r="148" spans="2:12">
      <c r="B148" s="100"/>
      <c r="C148" s="100"/>
      <c r="D148" s="99"/>
      <c r="E148" s="99"/>
      <c r="F148" s="99"/>
      <c r="G148" s="99"/>
      <c r="H148" s="99"/>
      <c r="I148" s="99"/>
      <c r="J148" s="99"/>
      <c r="K148" s="99"/>
      <c r="L148" s="99"/>
    </row>
    <row r="149" spans="2:12">
      <c r="B149" s="100"/>
      <c r="C149" s="100"/>
      <c r="D149" s="99"/>
      <c r="E149" s="99"/>
      <c r="F149" s="99"/>
      <c r="G149" s="99"/>
      <c r="H149" s="99"/>
      <c r="I149" s="99"/>
      <c r="J149" s="99"/>
      <c r="K149" s="99"/>
      <c r="L149" s="99"/>
    </row>
    <row r="150" spans="2:12">
      <c r="B150" s="100"/>
      <c r="C150" s="100"/>
      <c r="D150" s="99"/>
      <c r="E150" s="99"/>
      <c r="F150" s="99"/>
      <c r="G150" s="99"/>
      <c r="H150" s="99"/>
      <c r="I150" s="99"/>
      <c r="J150" s="99"/>
      <c r="K150" s="99"/>
      <c r="L150" s="99"/>
    </row>
    <row r="151" spans="2:12">
      <c r="B151" s="100"/>
      <c r="C151" s="100"/>
      <c r="D151" s="99"/>
      <c r="E151" s="99"/>
      <c r="F151" s="99"/>
      <c r="G151" s="99"/>
      <c r="H151" s="99"/>
      <c r="I151" s="99"/>
      <c r="J151" s="99"/>
      <c r="K151" s="99"/>
      <c r="L151" s="99"/>
    </row>
    <row r="152" spans="2:12">
      <c r="B152" s="100"/>
      <c r="C152" s="100"/>
      <c r="D152" s="99"/>
      <c r="E152" s="99"/>
      <c r="F152" s="99"/>
      <c r="G152" s="99"/>
      <c r="H152" s="99"/>
      <c r="I152" s="99"/>
      <c r="J152" s="99"/>
      <c r="K152" s="99"/>
      <c r="L152" s="99"/>
    </row>
    <row r="153" spans="2:12">
      <c r="B153" s="100"/>
      <c r="C153" s="100"/>
      <c r="D153" s="99"/>
      <c r="E153" s="99"/>
      <c r="F153" s="99"/>
      <c r="G153" s="99"/>
      <c r="H153" s="99"/>
      <c r="I153" s="99"/>
      <c r="J153" s="99"/>
      <c r="K153" s="99"/>
      <c r="L153" s="99"/>
    </row>
    <row r="154" spans="2:12">
      <c r="B154" s="100"/>
      <c r="C154" s="100"/>
      <c r="D154" s="99"/>
      <c r="E154" s="99"/>
      <c r="F154" s="99"/>
      <c r="G154" s="99"/>
      <c r="H154" s="99"/>
      <c r="I154" s="99"/>
      <c r="J154" s="99"/>
      <c r="K154" s="99"/>
      <c r="L154" s="99"/>
    </row>
    <row r="155" spans="2:12">
      <c r="B155" s="100"/>
      <c r="C155" s="100"/>
      <c r="D155" s="99"/>
      <c r="E155" s="99"/>
      <c r="F155" s="99"/>
      <c r="G155" s="99"/>
      <c r="H155" s="99"/>
      <c r="I155" s="99"/>
      <c r="J155" s="99"/>
      <c r="K155" s="99"/>
      <c r="L155" s="99"/>
    </row>
    <row r="156" spans="2:12">
      <c r="B156" s="100"/>
      <c r="C156" s="100"/>
      <c r="D156" s="99"/>
      <c r="E156" s="99"/>
      <c r="F156" s="99"/>
      <c r="G156" s="99"/>
      <c r="H156" s="99"/>
      <c r="I156" s="99"/>
      <c r="J156" s="99"/>
      <c r="K156" s="99"/>
      <c r="L156" s="99"/>
    </row>
    <row r="157" spans="2:12">
      <c r="B157" s="100"/>
      <c r="C157" s="100"/>
      <c r="D157" s="99"/>
      <c r="E157" s="99"/>
      <c r="F157" s="99"/>
      <c r="G157" s="99"/>
      <c r="H157" s="99"/>
      <c r="I157" s="99"/>
      <c r="J157" s="99"/>
      <c r="K157" s="99"/>
      <c r="L157" s="99"/>
    </row>
    <row r="158" spans="2:12">
      <c r="B158" s="100"/>
      <c r="C158" s="100"/>
      <c r="D158" s="99"/>
      <c r="E158" s="99"/>
      <c r="F158" s="99"/>
      <c r="G158" s="99"/>
      <c r="H158" s="99"/>
      <c r="I158" s="99"/>
      <c r="J158" s="99"/>
      <c r="K158" s="99"/>
      <c r="L158" s="99"/>
    </row>
    <row r="159" spans="2:12">
      <c r="B159" s="100"/>
      <c r="C159" s="100"/>
      <c r="D159" s="99"/>
      <c r="E159" s="99"/>
      <c r="F159" s="99"/>
      <c r="G159" s="99"/>
      <c r="H159" s="99"/>
      <c r="I159" s="99"/>
      <c r="J159" s="99"/>
      <c r="K159" s="99"/>
      <c r="L159" s="99"/>
    </row>
    <row r="160" spans="2:12">
      <c r="B160" s="100"/>
      <c r="C160" s="100"/>
      <c r="D160" s="99"/>
      <c r="E160" s="99"/>
      <c r="F160" s="99"/>
      <c r="G160" s="99"/>
      <c r="H160" s="99"/>
      <c r="I160" s="99"/>
      <c r="J160" s="99"/>
      <c r="K160" s="99"/>
      <c r="L160" s="99"/>
    </row>
    <row r="161" spans="2:12">
      <c r="B161" s="100"/>
      <c r="C161" s="100"/>
      <c r="D161" s="99"/>
      <c r="E161" s="99"/>
      <c r="F161" s="99"/>
      <c r="G161" s="99"/>
      <c r="H161" s="99"/>
      <c r="I161" s="99"/>
      <c r="J161" s="99"/>
      <c r="K161" s="99"/>
      <c r="L161" s="99"/>
    </row>
    <row r="162" spans="2:12">
      <c r="B162" s="100"/>
      <c r="C162" s="100"/>
      <c r="D162" s="99"/>
      <c r="E162" s="99"/>
      <c r="F162" s="99"/>
      <c r="G162" s="99"/>
      <c r="H162" s="99"/>
      <c r="I162" s="99"/>
      <c r="J162" s="99"/>
      <c r="K162" s="99"/>
      <c r="L162" s="99"/>
    </row>
    <row r="163" spans="2:12">
      <c r="B163" s="100"/>
      <c r="C163" s="100"/>
      <c r="D163" s="99"/>
      <c r="E163" s="99"/>
      <c r="F163" s="99"/>
      <c r="G163" s="99"/>
      <c r="H163" s="99"/>
      <c r="I163" s="99"/>
      <c r="J163" s="99"/>
      <c r="K163" s="99"/>
      <c r="L163" s="99"/>
    </row>
    <row r="164" spans="2:12">
      <c r="B164" s="100"/>
      <c r="C164" s="100"/>
      <c r="D164" s="99"/>
      <c r="E164" s="99"/>
      <c r="F164" s="99"/>
      <c r="G164" s="99"/>
      <c r="H164" s="99"/>
      <c r="I164" s="99"/>
      <c r="J164" s="99"/>
      <c r="K164" s="99"/>
      <c r="L164" s="99"/>
    </row>
    <row r="165" spans="2:12">
      <c r="B165" s="100"/>
      <c r="C165" s="100"/>
      <c r="D165" s="99"/>
      <c r="E165" s="99"/>
      <c r="F165" s="99"/>
      <c r="G165" s="99"/>
      <c r="H165" s="99"/>
      <c r="I165" s="99"/>
      <c r="J165" s="99"/>
      <c r="K165" s="99"/>
      <c r="L165" s="99"/>
    </row>
    <row r="166" spans="2:12">
      <c r="B166" s="100"/>
      <c r="C166" s="100"/>
      <c r="D166" s="99"/>
      <c r="E166" s="99"/>
      <c r="F166" s="99"/>
      <c r="G166" s="99"/>
      <c r="H166" s="99"/>
      <c r="I166" s="99"/>
      <c r="J166" s="99"/>
      <c r="K166" s="99"/>
      <c r="L166" s="99"/>
    </row>
    <row r="167" spans="2:12">
      <c r="B167" s="100"/>
      <c r="C167" s="100"/>
      <c r="D167" s="99"/>
      <c r="E167" s="99"/>
      <c r="F167" s="99"/>
      <c r="G167" s="99"/>
      <c r="H167" s="99"/>
      <c r="I167" s="99"/>
      <c r="J167" s="99"/>
      <c r="K167" s="99"/>
      <c r="L167" s="99"/>
    </row>
    <row r="168" spans="2:12">
      <c r="B168" s="100"/>
      <c r="C168" s="100"/>
      <c r="D168" s="99"/>
      <c r="E168" s="99"/>
      <c r="F168" s="99"/>
      <c r="G168" s="99"/>
      <c r="H168" s="99"/>
      <c r="I168" s="99"/>
      <c r="J168" s="99"/>
      <c r="K168" s="99"/>
      <c r="L168" s="99"/>
    </row>
    <row r="169" spans="2:12">
      <c r="B169" s="100"/>
      <c r="C169" s="100"/>
      <c r="D169" s="99"/>
      <c r="E169" s="99"/>
      <c r="F169" s="99"/>
      <c r="G169" s="99"/>
      <c r="H169" s="99"/>
      <c r="I169" s="99"/>
      <c r="J169" s="99"/>
      <c r="K169" s="99"/>
      <c r="L169" s="99"/>
    </row>
    <row r="170" spans="2:12">
      <c r="B170" s="100"/>
      <c r="C170" s="100"/>
      <c r="D170" s="99"/>
      <c r="E170" s="99"/>
      <c r="F170" s="99"/>
      <c r="G170" s="99"/>
      <c r="H170" s="99"/>
      <c r="I170" s="99"/>
      <c r="J170" s="99"/>
      <c r="K170" s="99"/>
      <c r="L170" s="99"/>
    </row>
    <row r="171" spans="2:12">
      <c r="B171" s="100"/>
      <c r="C171" s="100"/>
      <c r="D171" s="99"/>
      <c r="E171" s="99"/>
      <c r="F171" s="99"/>
      <c r="G171" s="99"/>
      <c r="H171" s="99"/>
      <c r="I171" s="99"/>
      <c r="J171" s="99"/>
      <c r="K171" s="99"/>
      <c r="L171" s="99"/>
    </row>
    <row r="172" spans="2:12">
      <c r="B172" s="100"/>
      <c r="C172" s="100"/>
      <c r="D172" s="99"/>
      <c r="E172" s="99"/>
      <c r="F172" s="99"/>
      <c r="G172" s="99"/>
      <c r="H172" s="99"/>
      <c r="I172" s="99"/>
      <c r="J172" s="99"/>
      <c r="K172" s="99"/>
      <c r="L172" s="99"/>
    </row>
    <row r="173" spans="2:12">
      <c r="B173" s="100"/>
      <c r="C173" s="100"/>
      <c r="D173" s="99"/>
      <c r="E173" s="99"/>
      <c r="F173" s="99"/>
      <c r="G173" s="99"/>
      <c r="H173" s="99"/>
      <c r="I173" s="99"/>
      <c r="J173" s="99"/>
      <c r="K173" s="99"/>
      <c r="L173" s="99"/>
    </row>
    <row r="174" spans="2:12">
      <c r="B174" s="100"/>
      <c r="C174" s="100"/>
      <c r="D174" s="99"/>
      <c r="E174" s="99"/>
      <c r="F174" s="99"/>
      <c r="G174" s="99"/>
      <c r="H174" s="99"/>
      <c r="I174" s="99"/>
      <c r="J174" s="99"/>
      <c r="K174" s="99"/>
      <c r="L174" s="99"/>
    </row>
    <row r="175" spans="2:12">
      <c r="B175" s="100"/>
      <c r="C175" s="100"/>
      <c r="D175" s="99"/>
      <c r="E175" s="99"/>
      <c r="F175" s="99"/>
      <c r="G175" s="99"/>
      <c r="H175" s="99"/>
      <c r="I175" s="99"/>
      <c r="J175" s="99"/>
      <c r="K175" s="99"/>
      <c r="L175" s="99"/>
    </row>
    <row r="176" spans="2:12">
      <c r="B176" s="100"/>
      <c r="C176" s="100"/>
      <c r="D176" s="99"/>
      <c r="E176" s="99"/>
      <c r="F176" s="99"/>
      <c r="G176" s="99"/>
      <c r="H176" s="99"/>
      <c r="I176" s="99"/>
      <c r="J176" s="99"/>
      <c r="K176" s="99"/>
      <c r="L176" s="99"/>
    </row>
    <row r="177" spans="2:12">
      <c r="B177" s="100"/>
      <c r="C177" s="100"/>
      <c r="D177" s="99"/>
      <c r="E177" s="99"/>
      <c r="F177" s="99"/>
      <c r="G177" s="99"/>
      <c r="H177" s="99"/>
      <c r="I177" s="99"/>
      <c r="J177" s="99"/>
      <c r="K177" s="99"/>
      <c r="L177" s="99"/>
    </row>
    <row r="178" spans="2:12">
      <c r="B178" s="100"/>
      <c r="C178" s="100"/>
      <c r="D178" s="99"/>
      <c r="E178" s="99"/>
      <c r="F178" s="99"/>
      <c r="G178" s="99"/>
      <c r="H178" s="99"/>
      <c r="I178" s="99"/>
      <c r="J178" s="99"/>
      <c r="K178" s="99"/>
      <c r="L178" s="99"/>
    </row>
    <row r="179" spans="2:12">
      <c r="B179" s="100"/>
      <c r="C179" s="100"/>
      <c r="D179" s="99"/>
      <c r="E179" s="99"/>
      <c r="F179" s="99"/>
      <c r="G179" s="99"/>
      <c r="H179" s="99"/>
      <c r="I179" s="99"/>
      <c r="J179" s="99"/>
      <c r="K179" s="99"/>
      <c r="L179" s="99"/>
    </row>
    <row r="180" spans="2:12">
      <c r="B180" s="100"/>
      <c r="C180" s="100"/>
      <c r="D180" s="99"/>
      <c r="E180" s="99"/>
      <c r="F180" s="99"/>
      <c r="G180" s="99"/>
      <c r="H180" s="99"/>
      <c r="I180" s="99"/>
      <c r="J180" s="99"/>
      <c r="K180" s="99"/>
      <c r="L180" s="99"/>
    </row>
    <row r="181" spans="2:12">
      <c r="B181" s="100"/>
      <c r="C181" s="100"/>
      <c r="D181" s="99"/>
      <c r="E181" s="99"/>
      <c r="F181" s="99"/>
      <c r="G181" s="99"/>
      <c r="H181" s="99"/>
      <c r="I181" s="99"/>
      <c r="J181" s="99"/>
      <c r="K181" s="99"/>
      <c r="L181" s="99"/>
    </row>
    <row r="182" spans="2:12">
      <c r="B182" s="100"/>
      <c r="C182" s="100"/>
      <c r="D182" s="99"/>
      <c r="E182" s="99"/>
      <c r="F182" s="99"/>
      <c r="G182" s="99"/>
      <c r="H182" s="99"/>
      <c r="I182" s="99"/>
      <c r="J182" s="99"/>
      <c r="K182" s="99"/>
      <c r="L182" s="99"/>
    </row>
    <row r="183" spans="2:12">
      <c r="B183" s="100"/>
      <c r="C183" s="100"/>
      <c r="D183" s="99"/>
      <c r="E183" s="99"/>
      <c r="F183" s="99"/>
      <c r="G183" s="99"/>
      <c r="H183" s="99"/>
      <c r="I183" s="99"/>
      <c r="J183" s="99"/>
      <c r="K183" s="99"/>
      <c r="L183" s="99"/>
    </row>
    <row r="184" spans="2:12">
      <c r="B184" s="100"/>
      <c r="C184" s="100"/>
      <c r="D184" s="99"/>
      <c r="E184" s="99"/>
      <c r="F184" s="99"/>
      <c r="G184" s="99"/>
      <c r="H184" s="99"/>
      <c r="I184" s="99"/>
      <c r="J184" s="99"/>
      <c r="K184" s="99"/>
      <c r="L184" s="99"/>
    </row>
    <row r="185" spans="2:12">
      <c r="B185" s="100"/>
      <c r="C185" s="100"/>
      <c r="D185" s="99"/>
      <c r="E185" s="99"/>
      <c r="F185" s="99"/>
      <c r="G185" s="99"/>
      <c r="H185" s="99"/>
      <c r="I185" s="99"/>
      <c r="J185" s="99"/>
      <c r="K185" s="99"/>
      <c r="L185" s="99"/>
    </row>
    <row r="186" spans="2:12">
      <c r="B186" s="100"/>
      <c r="C186" s="100"/>
      <c r="D186" s="99"/>
      <c r="E186" s="99"/>
      <c r="F186" s="99"/>
      <c r="G186" s="99"/>
      <c r="H186" s="99"/>
      <c r="I186" s="99"/>
      <c r="J186" s="99"/>
      <c r="K186" s="99"/>
      <c r="L186" s="99"/>
    </row>
    <row r="187" spans="2:12">
      <c r="B187" s="100"/>
      <c r="C187" s="100"/>
      <c r="D187" s="99"/>
      <c r="E187" s="99"/>
      <c r="F187" s="99"/>
      <c r="G187" s="99"/>
      <c r="H187" s="99"/>
      <c r="I187" s="99"/>
      <c r="J187" s="99"/>
      <c r="K187" s="99"/>
      <c r="L187" s="99"/>
    </row>
    <row r="188" spans="2:12">
      <c r="B188" s="100"/>
      <c r="C188" s="100"/>
      <c r="D188" s="99"/>
      <c r="E188" s="99"/>
      <c r="F188" s="99"/>
      <c r="G188" s="99"/>
      <c r="H188" s="99"/>
      <c r="I188" s="99"/>
      <c r="J188" s="99"/>
      <c r="K188" s="99"/>
      <c r="L188" s="99"/>
    </row>
    <row r="189" spans="2:12">
      <c r="B189" s="100"/>
      <c r="C189" s="100"/>
      <c r="D189" s="99"/>
      <c r="E189" s="99"/>
      <c r="F189" s="99"/>
      <c r="G189" s="99"/>
      <c r="H189" s="99"/>
      <c r="I189" s="99"/>
      <c r="J189" s="99"/>
      <c r="K189" s="99"/>
      <c r="L189" s="99"/>
    </row>
    <row r="190" spans="2:12">
      <c r="B190" s="100"/>
      <c r="C190" s="100"/>
      <c r="D190" s="99"/>
      <c r="E190" s="99"/>
      <c r="F190" s="99"/>
      <c r="G190" s="99"/>
      <c r="H190" s="99"/>
      <c r="I190" s="99"/>
      <c r="J190" s="99"/>
      <c r="K190" s="99"/>
      <c r="L190" s="99"/>
    </row>
    <row r="191" spans="2:12">
      <c r="B191" s="100"/>
      <c r="C191" s="100"/>
      <c r="D191" s="99"/>
      <c r="E191" s="99"/>
      <c r="F191" s="99"/>
      <c r="G191" s="99"/>
      <c r="H191" s="99"/>
      <c r="I191" s="99"/>
      <c r="J191" s="99"/>
      <c r="K191" s="99"/>
      <c r="L191" s="99"/>
    </row>
    <row r="192" spans="2:12">
      <c r="B192" s="100"/>
      <c r="C192" s="100"/>
      <c r="D192" s="99"/>
      <c r="E192" s="99"/>
      <c r="F192" s="99"/>
      <c r="G192" s="99"/>
      <c r="H192" s="99"/>
      <c r="I192" s="99"/>
      <c r="J192" s="99"/>
      <c r="K192" s="99"/>
      <c r="L192" s="99"/>
    </row>
    <row r="193" spans="2:12">
      <c r="B193" s="100"/>
      <c r="C193" s="100"/>
      <c r="D193" s="99"/>
      <c r="E193" s="99"/>
      <c r="F193" s="99"/>
      <c r="G193" s="99"/>
      <c r="H193" s="99"/>
      <c r="I193" s="99"/>
      <c r="J193" s="99"/>
      <c r="K193" s="99"/>
      <c r="L193" s="99"/>
    </row>
    <row r="194" spans="2:12">
      <c r="B194" s="100"/>
      <c r="C194" s="100"/>
      <c r="D194" s="99"/>
      <c r="E194" s="99"/>
      <c r="F194" s="99"/>
      <c r="G194" s="99"/>
      <c r="H194" s="99"/>
      <c r="I194" s="99"/>
      <c r="J194" s="99"/>
      <c r="K194" s="99"/>
      <c r="L194" s="99"/>
    </row>
    <row r="195" spans="2:12">
      <c r="B195" s="100"/>
      <c r="C195" s="100"/>
      <c r="D195" s="99"/>
      <c r="E195" s="99"/>
      <c r="F195" s="99"/>
      <c r="G195" s="99"/>
      <c r="H195" s="99"/>
      <c r="I195" s="99"/>
      <c r="J195" s="99"/>
      <c r="K195" s="99"/>
      <c r="L195" s="99"/>
    </row>
    <row r="196" spans="2:12">
      <c r="B196" s="100"/>
      <c r="C196" s="100"/>
      <c r="D196" s="99"/>
      <c r="E196" s="99"/>
      <c r="F196" s="99"/>
      <c r="G196" s="99"/>
      <c r="H196" s="99"/>
      <c r="I196" s="99"/>
      <c r="J196" s="99"/>
      <c r="K196" s="99"/>
      <c r="L196" s="99"/>
    </row>
    <row r="197" spans="2:12">
      <c r="B197" s="100"/>
      <c r="C197" s="100"/>
      <c r="D197" s="99"/>
      <c r="E197" s="99"/>
      <c r="F197" s="99"/>
      <c r="G197" s="99"/>
      <c r="H197" s="99"/>
      <c r="I197" s="99"/>
      <c r="J197" s="99"/>
      <c r="K197" s="99"/>
      <c r="L197" s="99"/>
    </row>
    <row r="198" spans="2:12">
      <c r="B198" s="100"/>
      <c r="C198" s="100"/>
      <c r="D198" s="99"/>
      <c r="E198" s="99"/>
      <c r="F198" s="99"/>
      <c r="G198" s="99"/>
      <c r="H198" s="99"/>
      <c r="I198" s="99"/>
      <c r="J198" s="99"/>
      <c r="K198" s="99"/>
      <c r="L198" s="99"/>
    </row>
    <row r="199" spans="2:12">
      <c r="B199" s="100"/>
      <c r="C199" s="100"/>
      <c r="D199" s="99"/>
      <c r="E199" s="99"/>
      <c r="F199" s="99"/>
      <c r="G199" s="99"/>
      <c r="H199" s="99"/>
      <c r="I199" s="99"/>
      <c r="J199" s="99"/>
      <c r="K199" s="99"/>
      <c r="L199" s="99"/>
    </row>
    <row r="200" spans="2:12">
      <c r="B200" s="100"/>
      <c r="C200" s="100"/>
      <c r="D200" s="99"/>
      <c r="E200" s="99"/>
      <c r="F200" s="99"/>
      <c r="G200" s="99"/>
      <c r="H200" s="99"/>
      <c r="I200" s="99"/>
      <c r="J200" s="99"/>
      <c r="K200" s="99"/>
      <c r="L200" s="99"/>
    </row>
    <row r="201" spans="2:12">
      <c r="B201" s="100"/>
      <c r="C201" s="100"/>
      <c r="D201" s="99"/>
      <c r="E201" s="99"/>
      <c r="F201" s="99"/>
      <c r="G201" s="99"/>
      <c r="H201" s="99"/>
      <c r="I201" s="99"/>
      <c r="J201" s="99"/>
      <c r="K201" s="99"/>
      <c r="L201" s="99"/>
    </row>
    <row r="202" spans="2:12">
      <c r="B202" s="100"/>
      <c r="C202" s="100"/>
      <c r="D202" s="99"/>
      <c r="E202" s="99"/>
      <c r="F202" s="99"/>
      <c r="G202" s="99"/>
      <c r="H202" s="99"/>
      <c r="I202" s="99"/>
      <c r="J202" s="99"/>
      <c r="K202" s="99"/>
      <c r="L202" s="99"/>
    </row>
    <row r="203" spans="2:12">
      <c r="B203" s="100"/>
      <c r="C203" s="100"/>
      <c r="D203" s="99"/>
      <c r="E203" s="99"/>
      <c r="F203" s="99"/>
      <c r="G203" s="99"/>
      <c r="H203" s="99"/>
      <c r="I203" s="99"/>
      <c r="J203" s="99"/>
      <c r="K203" s="99"/>
      <c r="L203" s="99"/>
    </row>
    <row r="204" spans="2:12">
      <c r="B204" s="100"/>
      <c r="C204" s="100"/>
      <c r="D204" s="99"/>
      <c r="E204" s="99"/>
      <c r="F204" s="99"/>
      <c r="G204" s="99"/>
      <c r="H204" s="99"/>
      <c r="I204" s="99"/>
      <c r="J204" s="99"/>
      <c r="K204" s="99"/>
      <c r="L204" s="99"/>
    </row>
    <row r="205" spans="2:12">
      <c r="B205" s="100"/>
      <c r="C205" s="100"/>
      <c r="D205" s="99"/>
      <c r="E205" s="99"/>
      <c r="F205" s="99"/>
      <c r="G205" s="99"/>
      <c r="H205" s="99"/>
      <c r="I205" s="99"/>
      <c r="J205" s="99"/>
      <c r="K205" s="99"/>
      <c r="L205" s="99"/>
    </row>
    <row r="206" spans="2:12">
      <c r="B206" s="100"/>
      <c r="C206" s="100"/>
      <c r="D206" s="99"/>
      <c r="E206" s="99"/>
      <c r="F206" s="99"/>
      <c r="G206" s="99"/>
      <c r="H206" s="99"/>
      <c r="I206" s="99"/>
      <c r="J206" s="99"/>
      <c r="K206" s="99"/>
      <c r="L206" s="99"/>
    </row>
    <row r="207" spans="2:12">
      <c r="B207" s="100"/>
      <c r="C207" s="100"/>
      <c r="D207" s="99"/>
      <c r="E207" s="99"/>
      <c r="F207" s="99"/>
      <c r="G207" s="99"/>
      <c r="H207" s="99"/>
      <c r="I207" s="99"/>
      <c r="J207" s="99"/>
      <c r="K207" s="99"/>
      <c r="L207" s="99"/>
    </row>
    <row r="208" spans="2:12">
      <c r="B208" s="100"/>
      <c r="C208" s="100"/>
      <c r="D208" s="99"/>
      <c r="E208" s="99"/>
      <c r="F208" s="99"/>
      <c r="G208" s="99"/>
      <c r="H208" s="99"/>
      <c r="I208" s="99"/>
      <c r="J208" s="99"/>
      <c r="K208" s="99"/>
      <c r="L208" s="99"/>
    </row>
    <row r="209" spans="2:12">
      <c r="B209" s="100"/>
      <c r="C209" s="100"/>
      <c r="D209" s="99"/>
      <c r="E209" s="99"/>
      <c r="F209" s="99"/>
      <c r="G209" s="99"/>
      <c r="H209" s="99"/>
      <c r="I209" s="99"/>
      <c r="J209" s="99"/>
      <c r="K209" s="99"/>
      <c r="L209" s="99"/>
    </row>
    <row r="210" spans="2:12">
      <c r="B210" s="100"/>
      <c r="C210" s="100"/>
      <c r="D210" s="99"/>
      <c r="E210" s="99"/>
      <c r="F210" s="99"/>
      <c r="G210" s="99"/>
      <c r="H210" s="99"/>
      <c r="I210" s="99"/>
      <c r="J210" s="99"/>
      <c r="K210" s="99"/>
      <c r="L210" s="99"/>
    </row>
    <row r="211" spans="2:12">
      <c r="B211" s="100"/>
      <c r="C211" s="100"/>
      <c r="D211" s="99"/>
      <c r="E211" s="99"/>
      <c r="F211" s="99"/>
      <c r="G211" s="99"/>
      <c r="H211" s="99"/>
      <c r="I211" s="99"/>
      <c r="J211" s="99"/>
      <c r="K211" s="99"/>
      <c r="L211" s="99"/>
    </row>
    <row r="212" spans="2:12">
      <c r="B212" s="100"/>
      <c r="C212" s="100"/>
      <c r="D212" s="99"/>
      <c r="E212" s="99"/>
      <c r="F212" s="99"/>
      <c r="G212" s="99"/>
      <c r="H212" s="99"/>
      <c r="I212" s="99"/>
      <c r="J212" s="99"/>
      <c r="K212" s="99"/>
      <c r="L212" s="99"/>
    </row>
    <row r="213" spans="2:12">
      <c r="B213" s="100"/>
      <c r="C213" s="100"/>
      <c r="D213" s="99"/>
      <c r="E213" s="99"/>
      <c r="F213" s="99"/>
      <c r="G213" s="99"/>
      <c r="H213" s="99"/>
      <c r="I213" s="99"/>
      <c r="J213" s="99"/>
      <c r="K213" s="99"/>
      <c r="L213" s="99"/>
    </row>
    <row r="214" spans="2:12">
      <c r="B214" s="100"/>
      <c r="C214" s="100"/>
      <c r="D214" s="99"/>
      <c r="E214" s="99"/>
      <c r="F214" s="99"/>
      <c r="G214" s="99"/>
      <c r="H214" s="99"/>
      <c r="I214" s="99"/>
      <c r="J214" s="99"/>
      <c r="K214" s="99"/>
      <c r="L214" s="99"/>
    </row>
    <row r="215" spans="2:12">
      <c r="B215" s="100"/>
      <c r="C215" s="100"/>
      <c r="D215" s="99"/>
      <c r="E215" s="99"/>
      <c r="F215" s="99"/>
      <c r="G215" s="99"/>
      <c r="H215" s="99"/>
      <c r="I215" s="99"/>
      <c r="J215" s="99"/>
      <c r="K215" s="99"/>
      <c r="L215" s="99"/>
    </row>
    <row r="216" spans="2:12">
      <c r="B216" s="100"/>
      <c r="C216" s="100"/>
      <c r="D216" s="99"/>
      <c r="E216" s="99"/>
      <c r="F216" s="99"/>
      <c r="G216" s="99"/>
      <c r="H216" s="99"/>
      <c r="I216" s="99"/>
      <c r="J216" s="99"/>
      <c r="K216" s="99"/>
      <c r="L216" s="99"/>
    </row>
    <row r="217" spans="2:12">
      <c r="B217" s="100"/>
      <c r="C217" s="100"/>
      <c r="D217" s="99"/>
      <c r="E217" s="99"/>
      <c r="F217" s="99"/>
      <c r="G217" s="99"/>
      <c r="H217" s="99"/>
      <c r="I217" s="99"/>
      <c r="J217" s="99"/>
      <c r="K217" s="99"/>
      <c r="L217" s="99"/>
    </row>
    <row r="218" spans="2:12">
      <c r="B218" s="100"/>
      <c r="C218" s="100"/>
      <c r="D218" s="99"/>
      <c r="E218" s="99"/>
      <c r="F218" s="99"/>
      <c r="G218" s="99"/>
      <c r="H218" s="99"/>
      <c r="I218" s="99"/>
      <c r="J218" s="99"/>
      <c r="K218" s="99"/>
      <c r="L218" s="99"/>
    </row>
    <row r="219" spans="2:12">
      <c r="B219" s="100"/>
      <c r="C219" s="100"/>
      <c r="D219" s="99"/>
      <c r="E219" s="99"/>
      <c r="F219" s="99"/>
      <c r="G219" s="99"/>
      <c r="H219" s="99"/>
      <c r="I219" s="99"/>
      <c r="J219" s="99"/>
      <c r="K219" s="99"/>
      <c r="L219" s="99"/>
    </row>
    <row r="220" spans="2:12">
      <c r="B220" s="100"/>
      <c r="C220" s="100"/>
      <c r="D220" s="99"/>
      <c r="E220" s="99"/>
      <c r="F220" s="99"/>
      <c r="G220" s="99"/>
      <c r="H220" s="99"/>
      <c r="I220" s="99"/>
      <c r="J220" s="99"/>
      <c r="K220" s="99"/>
      <c r="L220" s="99"/>
    </row>
    <row r="221" spans="2:12">
      <c r="B221" s="100"/>
      <c r="C221" s="100"/>
      <c r="D221" s="99"/>
      <c r="E221" s="99"/>
      <c r="F221" s="99"/>
      <c r="G221" s="99"/>
      <c r="H221" s="99"/>
      <c r="I221" s="99"/>
      <c r="J221" s="99"/>
      <c r="K221" s="99"/>
      <c r="L221" s="99"/>
    </row>
    <row r="222" spans="2:12">
      <c r="B222" s="100"/>
      <c r="C222" s="100"/>
      <c r="D222" s="99"/>
      <c r="E222" s="99"/>
      <c r="F222" s="99"/>
      <c r="G222" s="99"/>
      <c r="H222" s="99"/>
      <c r="I222" s="99"/>
      <c r="J222" s="99"/>
      <c r="K222" s="99"/>
      <c r="L222" s="99"/>
    </row>
    <row r="223" spans="2:12">
      <c r="B223" s="100"/>
      <c r="C223" s="100"/>
      <c r="D223" s="99"/>
      <c r="E223" s="99"/>
      <c r="F223" s="99"/>
      <c r="G223" s="99"/>
      <c r="H223" s="99"/>
      <c r="I223" s="99"/>
      <c r="J223" s="99"/>
      <c r="K223" s="99"/>
      <c r="L223" s="99"/>
    </row>
    <row r="224" spans="2:12">
      <c r="B224" s="100"/>
      <c r="C224" s="100"/>
      <c r="D224" s="99"/>
      <c r="E224" s="99"/>
      <c r="F224" s="99"/>
      <c r="G224" s="99"/>
      <c r="H224" s="99"/>
      <c r="I224" s="99"/>
      <c r="J224" s="99"/>
      <c r="K224" s="99"/>
      <c r="L224" s="99"/>
    </row>
    <row r="225" spans="2:12">
      <c r="B225" s="100"/>
      <c r="C225" s="100"/>
      <c r="D225" s="99"/>
      <c r="E225" s="99"/>
      <c r="F225" s="99"/>
      <c r="G225" s="99"/>
      <c r="H225" s="99"/>
      <c r="I225" s="99"/>
      <c r="J225" s="99"/>
      <c r="K225" s="99"/>
      <c r="L225" s="99"/>
    </row>
    <row r="226" spans="2:12">
      <c r="B226" s="100"/>
      <c r="C226" s="100"/>
      <c r="D226" s="99"/>
      <c r="E226" s="99"/>
      <c r="F226" s="99"/>
      <c r="G226" s="99"/>
      <c r="H226" s="99"/>
      <c r="I226" s="99"/>
      <c r="J226" s="99"/>
      <c r="K226" s="99"/>
      <c r="L226" s="99"/>
    </row>
    <row r="227" spans="2:12">
      <c r="B227" s="100"/>
      <c r="C227" s="100"/>
      <c r="D227" s="99"/>
      <c r="E227" s="99"/>
      <c r="F227" s="99"/>
      <c r="G227" s="99"/>
      <c r="H227" s="99"/>
      <c r="I227" s="99"/>
      <c r="J227" s="99"/>
      <c r="K227" s="99"/>
      <c r="L227" s="99"/>
    </row>
    <row r="228" spans="2:12">
      <c r="B228" s="100"/>
      <c r="C228" s="100"/>
      <c r="D228" s="99"/>
      <c r="E228" s="99"/>
      <c r="F228" s="99"/>
      <c r="G228" s="99"/>
      <c r="H228" s="99"/>
      <c r="I228" s="99"/>
      <c r="J228" s="99"/>
      <c r="K228" s="99"/>
      <c r="L228" s="99"/>
    </row>
    <row r="229" spans="2:12">
      <c r="B229" s="100"/>
      <c r="C229" s="100"/>
      <c r="D229" s="99"/>
      <c r="E229" s="99"/>
      <c r="F229" s="99"/>
      <c r="G229" s="99"/>
      <c r="H229" s="99"/>
      <c r="I229" s="99"/>
      <c r="J229" s="99"/>
      <c r="K229" s="99"/>
      <c r="L229" s="99"/>
    </row>
    <row r="230" spans="2:12">
      <c r="B230" s="100"/>
      <c r="C230" s="100"/>
      <c r="D230" s="99"/>
      <c r="E230" s="99"/>
      <c r="F230" s="99"/>
      <c r="G230" s="99"/>
      <c r="H230" s="99"/>
      <c r="I230" s="99"/>
      <c r="J230" s="99"/>
      <c r="K230" s="99"/>
      <c r="L230" s="99"/>
    </row>
    <row r="231" spans="2:12">
      <c r="B231" s="100"/>
      <c r="C231" s="100"/>
      <c r="D231" s="99"/>
      <c r="E231" s="99"/>
      <c r="F231" s="99"/>
      <c r="G231" s="99"/>
      <c r="H231" s="99"/>
      <c r="I231" s="99"/>
      <c r="J231" s="99"/>
      <c r="K231" s="99"/>
      <c r="L231" s="99"/>
    </row>
    <row r="232" spans="2:12">
      <c r="B232" s="100"/>
      <c r="C232" s="100"/>
      <c r="D232" s="99"/>
      <c r="E232" s="99"/>
      <c r="F232" s="99"/>
      <c r="G232" s="99"/>
      <c r="H232" s="99"/>
      <c r="I232" s="99"/>
      <c r="J232" s="99"/>
      <c r="K232" s="99"/>
      <c r="L232" s="99"/>
    </row>
    <row r="233" spans="2:12">
      <c r="B233" s="100"/>
      <c r="C233" s="100"/>
      <c r="D233" s="99"/>
      <c r="E233" s="99"/>
      <c r="F233" s="99"/>
      <c r="G233" s="99"/>
      <c r="H233" s="99"/>
      <c r="I233" s="99"/>
      <c r="J233" s="99"/>
      <c r="K233" s="99"/>
      <c r="L233" s="99"/>
    </row>
    <row r="234" spans="2:12">
      <c r="B234" s="100"/>
      <c r="C234" s="100"/>
      <c r="D234" s="99"/>
      <c r="E234" s="99"/>
      <c r="F234" s="99"/>
      <c r="G234" s="99"/>
      <c r="H234" s="99"/>
      <c r="I234" s="99"/>
      <c r="J234" s="99"/>
      <c r="K234" s="99"/>
      <c r="L234" s="99"/>
    </row>
    <row r="235" spans="2:12">
      <c r="B235" s="100"/>
      <c r="C235" s="100"/>
      <c r="D235" s="99"/>
      <c r="E235" s="99"/>
      <c r="F235" s="99"/>
      <c r="G235" s="99"/>
      <c r="H235" s="99"/>
      <c r="I235" s="99"/>
      <c r="J235" s="99"/>
      <c r="K235" s="99"/>
      <c r="L235" s="99"/>
    </row>
    <row r="236" spans="2:12">
      <c r="B236" s="100"/>
      <c r="C236" s="100"/>
      <c r="D236" s="99"/>
      <c r="E236" s="99"/>
      <c r="F236" s="99"/>
      <c r="G236" s="99"/>
      <c r="H236" s="99"/>
      <c r="I236" s="99"/>
      <c r="J236" s="99"/>
      <c r="K236" s="99"/>
      <c r="L236" s="99"/>
    </row>
    <row r="237" spans="2:12">
      <c r="B237" s="100"/>
      <c r="C237" s="100"/>
      <c r="D237" s="99"/>
      <c r="E237" s="99"/>
      <c r="F237" s="99"/>
      <c r="G237" s="99"/>
      <c r="H237" s="99"/>
      <c r="I237" s="99"/>
      <c r="J237" s="99"/>
      <c r="K237" s="99"/>
      <c r="L237" s="99"/>
    </row>
    <row r="238" spans="2:12">
      <c r="B238" s="100"/>
      <c r="C238" s="100"/>
      <c r="D238" s="99"/>
      <c r="E238" s="99"/>
      <c r="F238" s="99"/>
      <c r="G238" s="99"/>
      <c r="H238" s="99"/>
      <c r="I238" s="99"/>
      <c r="J238" s="99"/>
      <c r="K238" s="99"/>
      <c r="L238" s="99"/>
    </row>
    <row r="239" spans="2:12">
      <c r="B239" s="100"/>
      <c r="C239" s="100"/>
      <c r="D239" s="99"/>
      <c r="E239" s="99"/>
      <c r="F239" s="99"/>
      <c r="G239" s="99"/>
      <c r="H239" s="99"/>
      <c r="I239" s="99"/>
      <c r="J239" s="99"/>
      <c r="K239" s="99"/>
      <c r="L239" s="99"/>
    </row>
    <row r="240" spans="2:12">
      <c r="B240" s="100"/>
      <c r="C240" s="100"/>
      <c r="D240" s="99"/>
      <c r="E240" s="99"/>
      <c r="F240" s="99"/>
      <c r="G240" s="99"/>
      <c r="H240" s="99"/>
      <c r="I240" s="99"/>
      <c r="J240" s="99"/>
      <c r="K240" s="99"/>
      <c r="L240" s="99"/>
    </row>
    <row r="241" spans="2:12">
      <c r="B241" s="100"/>
      <c r="C241" s="100"/>
      <c r="D241" s="99"/>
      <c r="E241" s="99"/>
      <c r="F241" s="99"/>
      <c r="G241" s="99"/>
      <c r="H241" s="99"/>
      <c r="I241" s="99"/>
      <c r="J241" s="99"/>
      <c r="K241" s="99"/>
      <c r="L241" s="99"/>
    </row>
    <row r="242" spans="2:12">
      <c r="B242" s="100"/>
      <c r="C242" s="100"/>
      <c r="D242" s="99"/>
      <c r="E242" s="99"/>
      <c r="F242" s="99"/>
      <c r="G242" s="99"/>
      <c r="H242" s="99"/>
      <c r="I242" s="99"/>
      <c r="J242" s="99"/>
      <c r="K242" s="99"/>
      <c r="L242" s="99"/>
    </row>
    <row r="243" spans="2:12">
      <c r="B243" s="100"/>
      <c r="C243" s="100"/>
      <c r="D243" s="99"/>
      <c r="E243" s="99"/>
      <c r="F243" s="99"/>
      <c r="G243" s="99"/>
      <c r="H243" s="99"/>
      <c r="I243" s="99"/>
      <c r="J243" s="99"/>
      <c r="K243" s="99"/>
      <c r="L243" s="99"/>
    </row>
    <row r="244" spans="2:12">
      <c r="B244" s="100"/>
      <c r="C244" s="100"/>
      <c r="D244" s="99"/>
      <c r="E244" s="99"/>
      <c r="F244" s="99"/>
      <c r="G244" s="99"/>
      <c r="H244" s="99"/>
      <c r="I244" s="99"/>
      <c r="J244" s="99"/>
      <c r="K244" s="99"/>
      <c r="L244" s="99"/>
    </row>
    <row r="245" spans="2:12">
      <c r="B245" s="100"/>
      <c r="C245" s="100"/>
      <c r="D245" s="99"/>
      <c r="E245" s="99"/>
      <c r="F245" s="99"/>
      <c r="G245" s="99"/>
      <c r="H245" s="99"/>
      <c r="I245" s="99"/>
      <c r="J245" s="99"/>
      <c r="K245" s="99"/>
      <c r="L245" s="99"/>
    </row>
    <row r="246" spans="2:12">
      <c r="B246" s="100"/>
      <c r="C246" s="100"/>
      <c r="D246" s="99"/>
      <c r="E246" s="99"/>
      <c r="F246" s="99"/>
      <c r="G246" s="99"/>
      <c r="H246" s="99"/>
      <c r="I246" s="99"/>
      <c r="J246" s="99"/>
      <c r="K246" s="99"/>
      <c r="L246" s="99"/>
    </row>
    <row r="247" spans="2:12">
      <c r="B247" s="100"/>
      <c r="C247" s="100"/>
      <c r="D247" s="99"/>
      <c r="E247" s="99"/>
      <c r="F247" s="99"/>
      <c r="G247" s="99"/>
      <c r="H247" s="99"/>
      <c r="I247" s="99"/>
      <c r="J247" s="99"/>
      <c r="K247" s="99"/>
      <c r="L247" s="99"/>
    </row>
    <row r="248" spans="2:12">
      <c r="B248" s="100"/>
      <c r="C248" s="100"/>
      <c r="D248" s="99"/>
      <c r="E248" s="99"/>
      <c r="F248" s="99"/>
      <c r="G248" s="99"/>
      <c r="H248" s="99"/>
      <c r="I248" s="99"/>
      <c r="J248" s="99"/>
      <c r="K248" s="99"/>
      <c r="L248" s="99"/>
    </row>
    <row r="249" spans="2:12">
      <c r="B249" s="100"/>
      <c r="C249" s="100"/>
      <c r="D249" s="99"/>
      <c r="E249" s="99"/>
      <c r="F249" s="99"/>
      <c r="G249" s="99"/>
      <c r="H249" s="99"/>
      <c r="I249" s="99"/>
      <c r="J249" s="99"/>
      <c r="K249" s="99"/>
      <c r="L249" s="99"/>
    </row>
    <row r="250" spans="2:12">
      <c r="B250" s="100"/>
      <c r="C250" s="100"/>
      <c r="D250" s="99"/>
      <c r="E250" s="99"/>
      <c r="F250" s="99"/>
      <c r="G250" s="99"/>
      <c r="H250" s="99"/>
      <c r="I250" s="99"/>
      <c r="J250" s="99"/>
      <c r="K250" s="99"/>
      <c r="L250" s="99"/>
    </row>
    <row r="251" spans="2:12">
      <c r="B251" s="100"/>
      <c r="C251" s="100"/>
      <c r="D251" s="99"/>
      <c r="E251" s="99"/>
      <c r="F251" s="99"/>
      <c r="G251" s="99"/>
      <c r="H251" s="99"/>
      <c r="I251" s="99"/>
      <c r="J251" s="99"/>
      <c r="K251" s="99"/>
      <c r="L251" s="99"/>
    </row>
    <row r="252" spans="2:12">
      <c r="B252" s="100"/>
      <c r="C252" s="100"/>
      <c r="D252" s="99"/>
      <c r="E252" s="99"/>
      <c r="F252" s="99"/>
      <c r="G252" s="99"/>
      <c r="H252" s="99"/>
      <c r="I252" s="99"/>
      <c r="J252" s="99"/>
      <c r="K252" s="99"/>
      <c r="L252" s="99"/>
    </row>
    <row r="253" spans="2:12">
      <c r="B253" s="100"/>
      <c r="C253" s="100"/>
      <c r="D253" s="99"/>
      <c r="E253" s="99"/>
      <c r="F253" s="99"/>
      <c r="G253" s="99"/>
      <c r="H253" s="99"/>
      <c r="I253" s="99"/>
      <c r="J253" s="99"/>
      <c r="K253" s="99"/>
      <c r="L253" s="99"/>
    </row>
    <row r="254" spans="2:12">
      <c r="B254" s="100"/>
      <c r="C254" s="100"/>
      <c r="D254" s="99"/>
      <c r="E254" s="99"/>
      <c r="F254" s="99"/>
      <c r="G254" s="99"/>
      <c r="H254" s="99"/>
      <c r="I254" s="99"/>
      <c r="J254" s="99"/>
      <c r="K254" s="99"/>
      <c r="L254" s="99"/>
    </row>
    <row r="255" spans="2:12">
      <c r="B255" s="100"/>
      <c r="C255" s="100"/>
      <c r="D255" s="99"/>
      <c r="E255" s="99"/>
      <c r="F255" s="99"/>
      <c r="G255" s="99"/>
      <c r="H255" s="99"/>
      <c r="I255" s="99"/>
      <c r="J255" s="99"/>
      <c r="K255" s="99"/>
      <c r="L255" s="99"/>
    </row>
    <row r="256" spans="2:12">
      <c r="B256" s="100"/>
      <c r="C256" s="100"/>
      <c r="D256" s="99"/>
      <c r="E256" s="99"/>
      <c r="F256" s="99"/>
      <c r="G256" s="99"/>
      <c r="H256" s="99"/>
      <c r="I256" s="99"/>
      <c r="J256" s="99"/>
      <c r="K256" s="99"/>
      <c r="L256" s="99"/>
    </row>
    <row r="257" spans="2:12">
      <c r="B257" s="100"/>
      <c r="C257" s="100"/>
      <c r="D257" s="99"/>
      <c r="E257" s="99"/>
      <c r="F257" s="99"/>
      <c r="G257" s="99"/>
      <c r="H257" s="99"/>
      <c r="I257" s="99"/>
      <c r="J257" s="99"/>
      <c r="K257" s="99"/>
      <c r="L257" s="99"/>
    </row>
    <row r="258" spans="2:12">
      <c r="B258" s="100"/>
      <c r="C258" s="100"/>
      <c r="D258" s="99"/>
      <c r="E258" s="99"/>
      <c r="F258" s="99"/>
      <c r="G258" s="99"/>
      <c r="H258" s="99"/>
      <c r="I258" s="99"/>
      <c r="J258" s="99"/>
      <c r="K258" s="99"/>
      <c r="L258" s="99"/>
    </row>
    <row r="259" spans="2:12">
      <c r="B259" s="100"/>
      <c r="C259" s="100"/>
      <c r="D259" s="99"/>
      <c r="E259" s="99"/>
      <c r="F259" s="99"/>
      <c r="G259" s="99"/>
      <c r="H259" s="99"/>
      <c r="I259" s="99"/>
      <c r="J259" s="99"/>
      <c r="K259" s="99"/>
      <c r="L259" s="99"/>
    </row>
    <row r="260" spans="2:12">
      <c r="B260" s="100"/>
      <c r="C260" s="100"/>
      <c r="D260" s="99"/>
      <c r="E260" s="99"/>
      <c r="F260" s="99"/>
      <c r="G260" s="99"/>
      <c r="H260" s="99"/>
      <c r="I260" s="99"/>
      <c r="J260" s="99"/>
      <c r="K260" s="99"/>
      <c r="L260" s="99"/>
    </row>
    <row r="261" spans="2:12">
      <c r="B261" s="100"/>
      <c r="C261" s="100"/>
      <c r="D261" s="99"/>
      <c r="E261" s="99"/>
      <c r="F261" s="99"/>
      <c r="G261" s="99"/>
      <c r="H261" s="99"/>
      <c r="I261" s="99"/>
      <c r="J261" s="99"/>
      <c r="K261" s="99"/>
      <c r="L261" s="99"/>
    </row>
    <row r="262" spans="2:12">
      <c r="B262" s="100"/>
      <c r="C262" s="100"/>
      <c r="D262" s="99"/>
      <c r="E262" s="99"/>
      <c r="F262" s="99"/>
      <c r="G262" s="99"/>
      <c r="H262" s="99"/>
      <c r="I262" s="99"/>
      <c r="J262" s="99"/>
      <c r="K262" s="99"/>
      <c r="L262" s="99"/>
    </row>
    <row r="263" spans="2:12">
      <c r="B263" s="100"/>
      <c r="C263" s="100"/>
      <c r="D263" s="99"/>
      <c r="E263" s="99"/>
      <c r="F263" s="99"/>
      <c r="G263" s="99"/>
      <c r="H263" s="99"/>
      <c r="I263" s="99"/>
      <c r="J263" s="99"/>
      <c r="K263" s="99"/>
      <c r="L263" s="99"/>
    </row>
    <row r="264" spans="2:12">
      <c r="B264" s="100"/>
      <c r="C264" s="100"/>
      <c r="D264" s="99"/>
      <c r="E264" s="99"/>
      <c r="F264" s="99"/>
      <c r="G264" s="99"/>
      <c r="H264" s="99"/>
      <c r="I264" s="99"/>
      <c r="J264" s="99"/>
      <c r="K264" s="99"/>
      <c r="L264" s="99"/>
    </row>
    <row r="265" spans="2:12">
      <c r="B265" s="100"/>
      <c r="C265" s="100"/>
      <c r="D265" s="99"/>
      <c r="E265" s="99"/>
      <c r="F265" s="99"/>
      <c r="G265" s="99"/>
      <c r="H265" s="99"/>
      <c r="I265" s="99"/>
      <c r="J265" s="99"/>
      <c r="K265" s="99"/>
      <c r="L265" s="99"/>
    </row>
    <row r="266" spans="2:12">
      <c r="B266" s="100"/>
      <c r="C266" s="100"/>
      <c r="D266" s="99"/>
      <c r="E266" s="99"/>
      <c r="F266" s="99"/>
      <c r="G266" s="99"/>
      <c r="H266" s="99"/>
      <c r="I266" s="99"/>
      <c r="J266" s="99"/>
      <c r="K266" s="99"/>
      <c r="L266" s="99"/>
    </row>
    <row r="267" spans="2:12">
      <c r="B267" s="100"/>
      <c r="C267" s="100"/>
      <c r="D267" s="99"/>
      <c r="E267" s="99"/>
      <c r="F267" s="99"/>
      <c r="G267" s="99"/>
      <c r="H267" s="99"/>
      <c r="I267" s="99"/>
      <c r="J267" s="99"/>
      <c r="K267" s="99"/>
      <c r="L267" s="99"/>
    </row>
    <row r="268" spans="2:12">
      <c r="B268" s="100"/>
      <c r="C268" s="100"/>
      <c r="D268" s="99"/>
      <c r="E268" s="99"/>
      <c r="F268" s="99"/>
      <c r="G268" s="99"/>
      <c r="H268" s="99"/>
      <c r="I268" s="99"/>
      <c r="J268" s="99"/>
      <c r="K268" s="99"/>
      <c r="L268" s="99"/>
    </row>
    <row r="269" spans="2:12">
      <c r="B269" s="100"/>
      <c r="C269" s="100"/>
      <c r="D269" s="99"/>
      <c r="E269" s="99"/>
      <c r="F269" s="99"/>
      <c r="G269" s="99"/>
      <c r="H269" s="99"/>
      <c r="I269" s="99"/>
      <c r="J269" s="99"/>
      <c r="K269" s="99"/>
      <c r="L269" s="99"/>
    </row>
    <row r="270" spans="2:12">
      <c r="B270" s="100"/>
      <c r="C270" s="100"/>
      <c r="D270" s="99"/>
      <c r="E270" s="99"/>
      <c r="F270" s="99"/>
      <c r="G270" s="99"/>
      <c r="H270" s="99"/>
      <c r="I270" s="99"/>
      <c r="J270" s="99"/>
      <c r="K270" s="99"/>
      <c r="L270" s="99"/>
    </row>
    <row r="271" spans="2:12">
      <c r="B271" s="100"/>
      <c r="C271" s="100"/>
      <c r="D271" s="99"/>
      <c r="E271" s="99"/>
      <c r="F271" s="99"/>
      <c r="G271" s="99"/>
      <c r="H271" s="99"/>
      <c r="I271" s="99"/>
      <c r="J271" s="99"/>
      <c r="K271" s="99"/>
      <c r="L271" s="99"/>
    </row>
    <row r="272" spans="2:12">
      <c r="B272" s="100"/>
      <c r="C272" s="100"/>
      <c r="D272" s="99"/>
      <c r="E272" s="99"/>
      <c r="F272" s="99"/>
      <c r="G272" s="99"/>
      <c r="H272" s="99"/>
      <c r="I272" s="99"/>
      <c r="J272" s="99"/>
      <c r="K272" s="99"/>
      <c r="L272" s="99"/>
    </row>
    <row r="273" spans="2:12">
      <c r="B273" s="100"/>
      <c r="C273" s="100"/>
      <c r="D273" s="99"/>
      <c r="E273" s="99"/>
      <c r="F273" s="99"/>
      <c r="G273" s="99"/>
      <c r="H273" s="99"/>
      <c r="I273" s="99"/>
      <c r="J273" s="99"/>
      <c r="K273" s="99"/>
      <c r="L273" s="99"/>
    </row>
    <row r="274" spans="2:12">
      <c r="B274" s="100"/>
      <c r="C274" s="100"/>
      <c r="D274" s="99"/>
      <c r="E274" s="99"/>
      <c r="F274" s="99"/>
      <c r="G274" s="99"/>
      <c r="H274" s="99"/>
      <c r="I274" s="99"/>
      <c r="J274" s="99"/>
      <c r="K274" s="99"/>
      <c r="L274" s="99"/>
    </row>
    <row r="275" spans="2:12">
      <c r="B275" s="100"/>
      <c r="C275" s="100"/>
      <c r="D275" s="99"/>
      <c r="E275" s="99"/>
      <c r="F275" s="99"/>
      <c r="G275" s="99"/>
      <c r="H275" s="99"/>
      <c r="I275" s="99"/>
      <c r="J275" s="99"/>
      <c r="K275" s="99"/>
      <c r="L275" s="99"/>
    </row>
    <row r="276" spans="2:12">
      <c r="B276" s="100"/>
      <c r="C276" s="100"/>
      <c r="D276" s="99"/>
      <c r="E276" s="99"/>
      <c r="F276" s="99"/>
      <c r="G276" s="99"/>
      <c r="H276" s="99"/>
      <c r="I276" s="99"/>
      <c r="J276" s="99"/>
      <c r="K276" s="99"/>
      <c r="L276" s="99"/>
    </row>
    <row r="277" spans="2:12">
      <c r="B277" s="100"/>
      <c r="C277" s="100"/>
      <c r="D277" s="99"/>
      <c r="E277" s="99"/>
      <c r="F277" s="99"/>
      <c r="G277" s="99"/>
      <c r="H277" s="99"/>
      <c r="I277" s="99"/>
      <c r="J277" s="99"/>
      <c r="K277" s="99"/>
      <c r="L277" s="99"/>
    </row>
    <row r="278" spans="2:12">
      <c r="B278" s="100"/>
      <c r="C278" s="100"/>
      <c r="D278" s="99"/>
      <c r="E278" s="99"/>
      <c r="F278" s="99"/>
      <c r="G278" s="99"/>
      <c r="H278" s="99"/>
      <c r="I278" s="99"/>
      <c r="J278" s="99"/>
      <c r="K278" s="99"/>
      <c r="L278" s="99"/>
    </row>
    <row r="279" spans="2:12">
      <c r="B279" s="100"/>
      <c r="C279" s="100"/>
      <c r="D279" s="99"/>
      <c r="E279" s="99"/>
      <c r="F279" s="99"/>
      <c r="G279" s="99"/>
      <c r="H279" s="99"/>
      <c r="I279" s="99"/>
      <c r="J279" s="99"/>
      <c r="K279" s="99"/>
      <c r="L279" s="99"/>
    </row>
    <row r="280" spans="2:12">
      <c r="B280" s="100"/>
      <c r="C280" s="100"/>
      <c r="D280" s="99"/>
      <c r="E280" s="99"/>
      <c r="F280" s="99"/>
      <c r="G280" s="99"/>
      <c r="H280" s="99"/>
      <c r="I280" s="99"/>
      <c r="J280" s="99"/>
      <c r="K280" s="99"/>
      <c r="L280" s="99"/>
    </row>
    <row r="281" spans="2:12">
      <c r="B281" s="100"/>
      <c r="C281" s="100"/>
      <c r="D281" s="99"/>
      <c r="E281" s="99"/>
      <c r="F281" s="99"/>
      <c r="G281" s="99"/>
      <c r="H281" s="99"/>
      <c r="I281" s="99"/>
      <c r="J281" s="99"/>
      <c r="K281" s="99"/>
      <c r="L281" s="99"/>
    </row>
    <row r="282" spans="2:12">
      <c r="B282" s="100"/>
      <c r="C282" s="100"/>
      <c r="D282" s="99"/>
      <c r="E282" s="99"/>
      <c r="F282" s="99"/>
      <c r="G282" s="99"/>
      <c r="H282" s="99"/>
      <c r="I282" s="99"/>
      <c r="J282" s="99"/>
      <c r="K282" s="99"/>
      <c r="L282" s="99"/>
    </row>
    <row r="283" spans="2:12">
      <c r="B283" s="100"/>
      <c r="C283" s="100"/>
      <c r="D283" s="99"/>
      <c r="E283" s="99"/>
      <c r="F283" s="99"/>
      <c r="G283" s="99"/>
      <c r="H283" s="99"/>
      <c r="I283" s="99"/>
      <c r="J283" s="99"/>
      <c r="K283" s="99"/>
      <c r="L283" s="99"/>
    </row>
    <row r="284" spans="2:12">
      <c r="B284" s="100"/>
      <c r="C284" s="100"/>
      <c r="D284" s="99"/>
      <c r="E284" s="99"/>
      <c r="F284" s="99"/>
      <c r="G284" s="99"/>
      <c r="H284" s="99"/>
      <c r="I284" s="99"/>
      <c r="J284" s="99"/>
      <c r="K284" s="99"/>
      <c r="L284" s="99"/>
    </row>
    <row r="285" spans="2:12">
      <c r="B285" s="100"/>
      <c r="C285" s="100"/>
      <c r="D285" s="99"/>
      <c r="E285" s="99"/>
      <c r="F285" s="99"/>
      <c r="G285" s="99"/>
      <c r="H285" s="99"/>
      <c r="I285" s="99"/>
      <c r="J285" s="99"/>
      <c r="K285" s="99"/>
      <c r="L285" s="99"/>
    </row>
    <row r="286" spans="2:12">
      <c r="B286" s="100"/>
      <c r="C286" s="100"/>
      <c r="D286" s="99"/>
      <c r="E286" s="99"/>
      <c r="F286" s="99"/>
      <c r="G286" s="99"/>
      <c r="H286" s="99"/>
      <c r="I286" s="99"/>
      <c r="J286" s="99"/>
      <c r="K286" s="99"/>
      <c r="L286" s="99"/>
    </row>
    <row r="287" spans="2:12">
      <c r="B287" s="100"/>
      <c r="C287" s="100"/>
      <c r="D287" s="99"/>
      <c r="E287" s="99"/>
      <c r="F287" s="99"/>
      <c r="G287" s="99"/>
      <c r="H287" s="99"/>
      <c r="I287" s="99"/>
      <c r="J287" s="99"/>
      <c r="K287" s="99"/>
      <c r="L287" s="99"/>
    </row>
    <row r="288" spans="2:12">
      <c r="B288" s="100"/>
      <c r="C288" s="100"/>
      <c r="D288" s="99"/>
      <c r="E288" s="99"/>
      <c r="F288" s="99"/>
      <c r="G288" s="99"/>
      <c r="H288" s="99"/>
      <c r="I288" s="99"/>
      <c r="J288" s="99"/>
      <c r="K288" s="99"/>
      <c r="L288" s="99"/>
    </row>
    <row r="289" spans="2:12">
      <c r="B289" s="100"/>
      <c r="C289" s="100"/>
      <c r="D289" s="99"/>
      <c r="E289" s="99"/>
      <c r="F289" s="99"/>
      <c r="G289" s="99"/>
      <c r="H289" s="99"/>
      <c r="I289" s="99"/>
      <c r="J289" s="99"/>
      <c r="K289" s="99"/>
      <c r="L289" s="99"/>
    </row>
    <row r="290" spans="2:12">
      <c r="B290" s="100"/>
      <c r="C290" s="100"/>
      <c r="D290" s="99"/>
      <c r="E290" s="99"/>
      <c r="F290" s="99"/>
      <c r="G290" s="99"/>
      <c r="H290" s="99"/>
      <c r="I290" s="99"/>
      <c r="J290" s="99"/>
      <c r="K290" s="99"/>
      <c r="L290" s="99"/>
    </row>
    <row r="291" spans="2:12">
      <c r="B291" s="100"/>
      <c r="C291" s="100"/>
      <c r="D291" s="99"/>
      <c r="E291" s="99"/>
      <c r="F291" s="99"/>
      <c r="G291" s="99"/>
      <c r="H291" s="99"/>
      <c r="I291" s="99"/>
      <c r="J291" s="99"/>
      <c r="K291" s="99"/>
      <c r="L291" s="99"/>
    </row>
    <row r="292" spans="2:12">
      <c r="B292" s="100"/>
      <c r="C292" s="100"/>
      <c r="D292" s="99"/>
      <c r="E292" s="99"/>
      <c r="F292" s="99"/>
      <c r="G292" s="99"/>
      <c r="H292" s="99"/>
      <c r="I292" s="99"/>
      <c r="J292" s="99"/>
      <c r="K292" s="99"/>
      <c r="L292" s="99"/>
    </row>
    <row r="293" spans="2:12">
      <c r="B293" s="100"/>
      <c r="C293" s="100"/>
      <c r="D293" s="99"/>
      <c r="E293" s="99"/>
      <c r="F293" s="99"/>
      <c r="G293" s="99"/>
      <c r="H293" s="99"/>
      <c r="I293" s="99"/>
      <c r="J293" s="99"/>
      <c r="K293" s="99"/>
      <c r="L293" s="99"/>
    </row>
    <row r="294" spans="2:12">
      <c r="B294" s="100"/>
      <c r="C294" s="100"/>
      <c r="D294" s="99"/>
      <c r="E294" s="99"/>
      <c r="F294" s="99"/>
      <c r="G294" s="99"/>
      <c r="H294" s="99"/>
      <c r="I294" s="99"/>
      <c r="J294" s="99"/>
      <c r="K294" s="99"/>
      <c r="L294" s="99"/>
    </row>
    <row r="295" spans="2:12">
      <c r="B295" s="100"/>
      <c r="C295" s="100"/>
      <c r="D295" s="99"/>
      <c r="E295" s="99"/>
      <c r="F295" s="99"/>
      <c r="G295" s="99"/>
      <c r="H295" s="99"/>
      <c r="I295" s="99"/>
      <c r="J295" s="99"/>
      <c r="K295" s="99"/>
      <c r="L295" s="99"/>
    </row>
    <row r="296" spans="2:12">
      <c r="B296" s="100"/>
      <c r="C296" s="100"/>
      <c r="D296" s="99"/>
      <c r="E296" s="99"/>
      <c r="F296" s="99"/>
      <c r="G296" s="99"/>
      <c r="H296" s="99"/>
      <c r="I296" s="99"/>
      <c r="J296" s="99"/>
      <c r="K296" s="99"/>
      <c r="L296" s="99"/>
    </row>
    <row r="297" spans="2:12">
      <c r="B297" s="100"/>
      <c r="C297" s="100"/>
      <c r="D297" s="99"/>
      <c r="E297" s="99"/>
      <c r="F297" s="99"/>
      <c r="G297" s="99"/>
      <c r="H297" s="99"/>
      <c r="I297" s="99"/>
      <c r="J297" s="99"/>
      <c r="K297" s="99"/>
      <c r="L297" s="99"/>
    </row>
    <row r="298" spans="2:12">
      <c r="B298" s="100"/>
      <c r="C298" s="100"/>
      <c r="D298" s="99"/>
      <c r="E298" s="99"/>
      <c r="F298" s="99"/>
      <c r="G298" s="99"/>
      <c r="H298" s="99"/>
      <c r="I298" s="99"/>
      <c r="J298" s="99"/>
      <c r="K298" s="99"/>
      <c r="L298" s="99"/>
    </row>
    <row r="299" spans="2:12">
      <c r="B299" s="100"/>
      <c r="C299" s="100"/>
      <c r="D299" s="99"/>
      <c r="E299" s="99"/>
      <c r="F299" s="99"/>
      <c r="G299" s="99"/>
      <c r="H299" s="99"/>
      <c r="I299" s="99"/>
      <c r="J299" s="99"/>
      <c r="K299" s="99"/>
      <c r="L299" s="99"/>
    </row>
    <row r="300" spans="2:12">
      <c r="B300" s="100"/>
      <c r="C300" s="100"/>
      <c r="D300" s="99"/>
      <c r="E300" s="99"/>
      <c r="F300" s="99"/>
      <c r="G300" s="99"/>
      <c r="H300" s="99"/>
      <c r="I300" s="99"/>
      <c r="J300" s="99"/>
      <c r="K300" s="99"/>
      <c r="L300" s="99"/>
    </row>
    <row r="301" spans="2:12">
      <c r="B301" s="100"/>
      <c r="C301" s="100"/>
      <c r="D301" s="99"/>
      <c r="E301" s="99"/>
      <c r="F301" s="99"/>
      <c r="G301" s="99"/>
      <c r="H301" s="99"/>
      <c r="I301" s="99"/>
      <c r="J301" s="99"/>
      <c r="K301" s="99"/>
      <c r="L301" s="99"/>
    </row>
    <row r="302" spans="2:12">
      <c r="B302" s="100"/>
      <c r="C302" s="100"/>
      <c r="D302" s="99"/>
      <c r="E302" s="99"/>
      <c r="F302" s="99"/>
      <c r="G302" s="99"/>
      <c r="H302" s="99"/>
      <c r="I302" s="99"/>
      <c r="J302" s="99"/>
      <c r="K302" s="99"/>
      <c r="L302" s="99"/>
    </row>
    <row r="303" spans="2:12">
      <c r="B303" s="100"/>
      <c r="C303" s="100"/>
      <c r="D303" s="99"/>
      <c r="E303" s="99"/>
      <c r="F303" s="99"/>
      <c r="G303" s="99"/>
      <c r="H303" s="99"/>
      <c r="I303" s="99"/>
      <c r="J303" s="99"/>
      <c r="K303" s="99"/>
      <c r="L303" s="99"/>
    </row>
    <row r="304" spans="2:12">
      <c r="B304" s="100"/>
      <c r="C304" s="100"/>
      <c r="D304" s="99"/>
      <c r="E304" s="99"/>
      <c r="F304" s="99"/>
      <c r="G304" s="99"/>
      <c r="H304" s="99"/>
      <c r="I304" s="99"/>
      <c r="J304" s="99"/>
      <c r="K304" s="99"/>
      <c r="L304" s="99"/>
    </row>
    <row r="305" spans="2:12">
      <c r="B305" s="100"/>
      <c r="C305" s="100"/>
      <c r="D305" s="99"/>
      <c r="E305" s="99"/>
      <c r="F305" s="99"/>
      <c r="G305" s="99"/>
      <c r="H305" s="99"/>
      <c r="I305" s="99"/>
      <c r="J305" s="99"/>
      <c r="K305" s="99"/>
      <c r="L305" s="99"/>
    </row>
    <row r="306" spans="2:12">
      <c r="B306" s="100"/>
      <c r="C306" s="100"/>
      <c r="D306" s="99"/>
      <c r="E306" s="99"/>
      <c r="F306" s="99"/>
      <c r="G306" s="99"/>
      <c r="H306" s="99"/>
      <c r="I306" s="99"/>
      <c r="J306" s="99"/>
      <c r="K306" s="99"/>
      <c r="L306" s="99"/>
    </row>
    <row r="307" spans="2:12">
      <c r="B307" s="100"/>
      <c r="C307" s="100"/>
      <c r="D307" s="99"/>
      <c r="E307" s="99"/>
      <c r="F307" s="99"/>
      <c r="G307" s="99"/>
      <c r="H307" s="99"/>
      <c r="I307" s="99"/>
      <c r="J307" s="99"/>
      <c r="K307" s="99"/>
      <c r="L307" s="99"/>
    </row>
    <row r="308" spans="2:12">
      <c r="B308" s="100"/>
      <c r="C308" s="100"/>
      <c r="D308" s="99"/>
      <c r="E308" s="99"/>
      <c r="F308" s="99"/>
      <c r="G308" s="99"/>
      <c r="H308" s="99"/>
      <c r="I308" s="99"/>
      <c r="J308" s="99"/>
      <c r="K308" s="99"/>
      <c r="L308" s="99"/>
    </row>
    <row r="309" spans="2:12">
      <c r="B309" s="100"/>
      <c r="C309" s="100"/>
      <c r="D309" s="99"/>
      <c r="E309" s="99"/>
      <c r="F309" s="99"/>
      <c r="G309" s="99"/>
      <c r="H309" s="99"/>
      <c r="I309" s="99"/>
      <c r="J309" s="99"/>
      <c r="K309" s="99"/>
      <c r="L309" s="99"/>
    </row>
    <row r="310" spans="2:12">
      <c r="B310" s="100"/>
      <c r="C310" s="100"/>
      <c r="D310" s="99"/>
      <c r="E310" s="99"/>
      <c r="F310" s="99"/>
      <c r="G310" s="99"/>
      <c r="H310" s="99"/>
      <c r="I310" s="99"/>
      <c r="J310" s="99"/>
      <c r="K310" s="99"/>
      <c r="L310" s="99"/>
    </row>
    <row r="311" spans="2:12">
      <c r="B311" s="100"/>
      <c r="C311" s="100"/>
      <c r="D311" s="99"/>
      <c r="E311" s="99"/>
      <c r="F311" s="99"/>
      <c r="G311" s="99"/>
      <c r="H311" s="99"/>
      <c r="I311" s="99"/>
      <c r="J311" s="99"/>
      <c r="K311" s="99"/>
      <c r="L311" s="99"/>
    </row>
    <row r="312" spans="2:12">
      <c r="B312" s="100"/>
      <c r="C312" s="100"/>
      <c r="D312" s="99"/>
      <c r="E312" s="99"/>
      <c r="F312" s="99"/>
      <c r="G312" s="99"/>
      <c r="H312" s="99"/>
      <c r="I312" s="99"/>
      <c r="J312" s="99"/>
      <c r="K312" s="99"/>
      <c r="L312" s="99"/>
    </row>
    <row r="313" spans="2:12">
      <c r="B313" s="100"/>
      <c r="C313" s="100"/>
      <c r="D313" s="99"/>
      <c r="E313" s="99"/>
      <c r="F313" s="99"/>
      <c r="G313" s="99"/>
      <c r="H313" s="99"/>
      <c r="I313" s="99"/>
      <c r="J313" s="99"/>
      <c r="K313" s="99"/>
      <c r="L313" s="99"/>
    </row>
    <row r="314" spans="2:12">
      <c r="B314" s="100"/>
      <c r="C314" s="100"/>
      <c r="D314" s="99"/>
      <c r="E314" s="99"/>
      <c r="F314" s="99"/>
      <c r="G314" s="99"/>
      <c r="H314" s="99"/>
      <c r="I314" s="99"/>
      <c r="J314" s="99"/>
      <c r="K314" s="99"/>
      <c r="L314" s="99"/>
    </row>
    <row r="315" spans="2:12">
      <c r="B315" s="100"/>
      <c r="C315" s="100"/>
      <c r="D315" s="99"/>
      <c r="E315" s="99"/>
      <c r="F315" s="99"/>
      <c r="G315" s="99"/>
      <c r="H315" s="99"/>
      <c r="I315" s="99"/>
      <c r="J315" s="99"/>
      <c r="K315" s="99"/>
      <c r="L315" s="99"/>
    </row>
    <row r="316" spans="2:12">
      <c r="B316" s="100"/>
      <c r="C316" s="100"/>
      <c r="D316" s="99"/>
      <c r="E316" s="99"/>
      <c r="F316" s="99"/>
      <c r="G316" s="99"/>
      <c r="H316" s="99"/>
      <c r="I316" s="99"/>
      <c r="J316" s="99"/>
      <c r="K316" s="99"/>
      <c r="L316" s="99"/>
    </row>
    <row r="317" spans="2:12">
      <c r="B317" s="100"/>
      <c r="C317" s="100"/>
      <c r="D317" s="99"/>
      <c r="E317" s="99"/>
      <c r="F317" s="99"/>
      <c r="G317" s="99"/>
      <c r="H317" s="99"/>
      <c r="I317" s="99"/>
      <c r="J317" s="99"/>
      <c r="K317" s="99"/>
      <c r="L317" s="99"/>
    </row>
    <row r="318" spans="2:12">
      <c r="B318" s="100"/>
      <c r="C318" s="100"/>
      <c r="D318" s="99"/>
      <c r="E318" s="99"/>
      <c r="F318" s="99"/>
      <c r="G318" s="99"/>
      <c r="H318" s="99"/>
      <c r="I318" s="99"/>
      <c r="J318" s="99"/>
      <c r="K318" s="99"/>
      <c r="L318" s="99"/>
    </row>
    <row r="319" spans="2:12">
      <c r="B319" s="100"/>
      <c r="C319" s="100"/>
      <c r="D319" s="99"/>
      <c r="E319" s="99"/>
      <c r="F319" s="99"/>
      <c r="G319" s="99"/>
      <c r="H319" s="99"/>
      <c r="I319" s="99"/>
      <c r="J319" s="99"/>
      <c r="K319" s="99"/>
      <c r="L319" s="99"/>
    </row>
    <row r="320" spans="2:12">
      <c r="B320" s="100"/>
      <c r="C320" s="100"/>
      <c r="D320" s="99"/>
      <c r="E320" s="99"/>
      <c r="F320" s="99"/>
      <c r="G320" s="99"/>
      <c r="H320" s="99"/>
      <c r="I320" s="99"/>
      <c r="J320" s="99"/>
      <c r="K320" s="99"/>
      <c r="L320" s="99"/>
    </row>
    <row r="321" spans="2:12">
      <c r="B321" s="100"/>
      <c r="C321" s="100"/>
      <c r="D321" s="99"/>
      <c r="E321" s="99"/>
      <c r="F321" s="99"/>
      <c r="G321" s="99"/>
      <c r="H321" s="99"/>
      <c r="I321" s="99"/>
      <c r="J321" s="99"/>
      <c r="K321" s="99"/>
      <c r="L321" s="99"/>
    </row>
    <row r="322" spans="2:12">
      <c r="B322" s="100"/>
      <c r="C322" s="100"/>
      <c r="D322" s="99"/>
      <c r="E322" s="99"/>
      <c r="F322" s="99"/>
      <c r="G322" s="99"/>
      <c r="H322" s="99"/>
      <c r="I322" s="99"/>
      <c r="J322" s="99"/>
      <c r="K322" s="99"/>
      <c r="L322" s="99"/>
    </row>
    <row r="323" spans="2:12">
      <c r="B323" s="100"/>
      <c r="C323" s="100"/>
      <c r="D323" s="99"/>
      <c r="E323" s="99"/>
      <c r="F323" s="99"/>
      <c r="G323" s="99"/>
      <c r="H323" s="99"/>
      <c r="I323" s="99"/>
      <c r="J323" s="99"/>
      <c r="K323" s="99"/>
      <c r="L323" s="99"/>
    </row>
    <row r="324" spans="2:12">
      <c r="B324" s="100"/>
      <c r="C324" s="100"/>
      <c r="D324" s="99"/>
      <c r="E324" s="99"/>
      <c r="F324" s="99"/>
      <c r="G324" s="99"/>
      <c r="H324" s="99"/>
      <c r="I324" s="99"/>
      <c r="J324" s="99"/>
      <c r="K324" s="99"/>
      <c r="L324" s="99"/>
    </row>
    <row r="325" spans="2:12">
      <c r="B325" s="100"/>
      <c r="C325" s="100"/>
      <c r="D325" s="99"/>
      <c r="E325" s="99"/>
      <c r="F325" s="99"/>
      <c r="G325" s="99"/>
      <c r="H325" s="99"/>
      <c r="I325" s="99"/>
      <c r="J325" s="99"/>
      <c r="K325" s="99"/>
      <c r="L325" s="99"/>
    </row>
    <row r="326" spans="2:12">
      <c r="B326" s="100"/>
      <c r="C326" s="100"/>
      <c r="D326" s="99"/>
      <c r="E326" s="99"/>
      <c r="F326" s="99"/>
      <c r="G326" s="99"/>
      <c r="H326" s="99"/>
      <c r="I326" s="99"/>
      <c r="J326" s="99"/>
      <c r="K326" s="99"/>
      <c r="L326" s="99"/>
    </row>
    <row r="327" spans="2:12">
      <c r="B327" s="100"/>
      <c r="C327" s="100"/>
      <c r="D327" s="99"/>
      <c r="E327" s="99"/>
      <c r="F327" s="99"/>
      <c r="G327" s="99"/>
      <c r="H327" s="99"/>
      <c r="I327" s="99"/>
      <c r="J327" s="99"/>
      <c r="K327" s="99"/>
      <c r="L327" s="99"/>
    </row>
    <row r="328" spans="2:12">
      <c r="B328" s="100"/>
      <c r="C328" s="100"/>
      <c r="D328" s="99"/>
      <c r="E328" s="99"/>
      <c r="F328" s="99"/>
      <c r="G328" s="99"/>
      <c r="H328" s="99"/>
      <c r="I328" s="99"/>
      <c r="J328" s="99"/>
      <c r="K328" s="99"/>
      <c r="L328" s="99"/>
    </row>
    <row r="329" spans="2:12">
      <c r="B329" s="100"/>
      <c r="C329" s="100"/>
      <c r="D329" s="99"/>
      <c r="E329" s="99"/>
      <c r="F329" s="99"/>
      <c r="G329" s="99"/>
      <c r="H329" s="99"/>
      <c r="I329" s="99"/>
      <c r="J329" s="99"/>
      <c r="K329" s="99"/>
      <c r="L329" s="99"/>
    </row>
    <row r="330" spans="2:12">
      <c r="B330" s="100"/>
      <c r="C330" s="100"/>
      <c r="D330" s="99"/>
      <c r="E330" s="99"/>
      <c r="F330" s="99"/>
      <c r="G330" s="99"/>
      <c r="H330" s="99"/>
      <c r="I330" s="99"/>
      <c r="J330" s="99"/>
      <c r="K330" s="99"/>
      <c r="L330" s="99"/>
    </row>
    <row r="331" spans="2:12">
      <c r="B331" s="100"/>
      <c r="C331" s="100"/>
      <c r="D331" s="99"/>
      <c r="E331" s="99"/>
      <c r="F331" s="99"/>
      <c r="G331" s="99"/>
      <c r="H331" s="99"/>
      <c r="I331" s="99"/>
      <c r="J331" s="99"/>
      <c r="K331" s="99"/>
      <c r="L331" s="99"/>
    </row>
    <row r="332" spans="2:12">
      <c r="B332" s="100"/>
      <c r="C332" s="100"/>
      <c r="D332" s="99"/>
      <c r="E332" s="99"/>
      <c r="F332" s="99"/>
      <c r="G332" s="99"/>
      <c r="H332" s="99"/>
      <c r="I332" s="99"/>
      <c r="J332" s="99"/>
      <c r="K332" s="99"/>
      <c r="L332" s="99"/>
    </row>
    <row r="333" spans="2:12">
      <c r="B333" s="100"/>
      <c r="C333" s="100"/>
      <c r="D333" s="99"/>
      <c r="E333" s="99"/>
      <c r="F333" s="99"/>
      <c r="G333" s="99"/>
      <c r="H333" s="99"/>
      <c r="I333" s="99"/>
      <c r="J333" s="99"/>
      <c r="K333" s="99"/>
      <c r="L333" s="99"/>
    </row>
    <row r="334" spans="2:12">
      <c r="B334" s="100"/>
      <c r="C334" s="100"/>
      <c r="D334" s="99"/>
      <c r="E334" s="99"/>
      <c r="F334" s="99"/>
      <c r="G334" s="99"/>
      <c r="H334" s="99"/>
      <c r="I334" s="99"/>
      <c r="J334" s="99"/>
      <c r="K334" s="99"/>
      <c r="L334" s="99"/>
    </row>
    <row r="335" spans="2:12">
      <c r="B335" s="100"/>
      <c r="C335" s="100"/>
      <c r="D335" s="99"/>
      <c r="E335" s="99"/>
      <c r="F335" s="99"/>
      <c r="G335" s="99"/>
      <c r="H335" s="99"/>
      <c r="I335" s="99"/>
      <c r="J335" s="99"/>
      <c r="K335" s="99"/>
      <c r="L335" s="99"/>
    </row>
    <row r="336" spans="2:12">
      <c r="B336" s="100"/>
      <c r="C336" s="100"/>
      <c r="D336" s="99"/>
      <c r="E336" s="99"/>
      <c r="F336" s="99"/>
      <c r="G336" s="99"/>
      <c r="H336" s="99"/>
      <c r="I336" s="99"/>
      <c r="J336" s="99"/>
      <c r="K336" s="99"/>
      <c r="L336" s="99"/>
    </row>
    <row r="337" spans="2:12">
      <c r="B337" s="100"/>
      <c r="C337" s="100"/>
      <c r="D337" s="99"/>
      <c r="E337" s="99"/>
      <c r="F337" s="99"/>
      <c r="G337" s="99"/>
      <c r="H337" s="99"/>
      <c r="I337" s="99"/>
      <c r="J337" s="99"/>
      <c r="K337" s="99"/>
      <c r="L337" s="99"/>
    </row>
    <row r="338" spans="2:12">
      <c r="B338" s="100"/>
      <c r="C338" s="100"/>
      <c r="D338" s="99"/>
      <c r="E338" s="99"/>
      <c r="F338" s="99"/>
      <c r="G338" s="99"/>
      <c r="H338" s="99"/>
      <c r="I338" s="99"/>
      <c r="J338" s="99"/>
      <c r="K338" s="99"/>
      <c r="L338" s="99"/>
    </row>
    <row r="339" spans="2:12">
      <c r="B339" s="100"/>
      <c r="C339" s="100"/>
      <c r="D339" s="99"/>
      <c r="E339" s="99"/>
      <c r="F339" s="99"/>
      <c r="G339" s="99"/>
      <c r="H339" s="99"/>
      <c r="I339" s="99"/>
      <c r="J339" s="99"/>
      <c r="K339" s="99"/>
      <c r="L339" s="99"/>
    </row>
    <row r="340" spans="2:12">
      <c r="B340" s="100"/>
      <c r="C340" s="100"/>
      <c r="D340" s="99"/>
      <c r="E340" s="99"/>
      <c r="F340" s="99"/>
      <c r="G340" s="99"/>
      <c r="H340" s="99"/>
      <c r="I340" s="99"/>
      <c r="J340" s="99"/>
      <c r="K340" s="99"/>
      <c r="L340" s="99"/>
    </row>
    <row r="341" spans="2:12">
      <c r="B341" s="100"/>
      <c r="C341" s="100"/>
      <c r="D341" s="99"/>
      <c r="E341" s="99"/>
      <c r="F341" s="99"/>
      <c r="G341" s="99"/>
      <c r="H341" s="99"/>
      <c r="I341" s="99"/>
      <c r="J341" s="99"/>
      <c r="K341" s="99"/>
      <c r="L341" s="99"/>
    </row>
    <row r="342" spans="2:12">
      <c r="B342" s="100"/>
      <c r="C342" s="100"/>
      <c r="D342" s="99"/>
      <c r="E342" s="99"/>
      <c r="F342" s="99"/>
      <c r="G342" s="99"/>
      <c r="H342" s="99"/>
      <c r="I342" s="99"/>
      <c r="J342" s="99"/>
      <c r="K342" s="99"/>
      <c r="L342" s="99"/>
    </row>
    <row r="343" spans="2:12">
      <c r="B343" s="100"/>
      <c r="C343" s="100"/>
      <c r="D343" s="99"/>
      <c r="E343" s="99"/>
      <c r="F343" s="99"/>
      <c r="G343" s="99"/>
      <c r="H343" s="99"/>
      <c r="I343" s="99"/>
      <c r="J343" s="99"/>
      <c r="K343" s="99"/>
      <c r="L343" s="99"/>
    </row>
    <row r="344" spans="2:12">
      <c r="B344" s="100"/>
      <c r="C344" s="100"/>
      <c r="D344" s="99"/>
      <c r="E344" s="99"/>
      <c r="F344" s="99"/>
      <c r="G344" s="99"/>
      <c r="H344" s="99"/>
      <c r="I344" s="99"/>
      <c r="J344" s="99"/>
      <c r="K344" s="99"/>
      <c r="L344" s="99"/>
    </row>
    <row r="345" spans="2:12">
      <c r="B345" s="100"/>
      <c r="C345" s="100"/>
      <c r="D345" s="99"/>
      <c r="E345" s="99"/>
      <c r="F345" s="99"/>
      <c r="G345" s="99"/>
      <c r="H345" s="99"/>
      <c r="I345" s="99"/>
      <c r="J345" s="99"/>
      <c r="K345" s="99"/>
      <c r="L345" s="99"/>
    </row>
    <row r="346" spans="2:12">
      <c r="B346" s="100"/>
      <c r="C346" s="100"/>
      <c r="D346" s="99"/>
      <c r="E346" s="99"/>
      <c r="F346" s="99"/>
      <c r="G346" s="99"/>
      <c r="H346" s="99"/>
      <c r="I346" s="99"/>
      <c r="J346" s="99"/>
      <c r="K346" s="99"/>
      <c r="L346" s="99"/>
    </row>
    <row r="347" spans="2:12">
      <c r="B347" s="100"/>
      <c r="C347" s="100"/>
      <c r="D347" s="99"/>
      <c r="E347" s="99"/>
      <c r="F347" s="99"/>
      <c r="G347" s="99"/>
      <c r="H347" s="99"/>
      <c r="I347" s="99"/>
      <c r="J347" s="99"/>
      <c r="K347" s="99"/>
      <c r="L347" s="99"/>
    </row>
    <row r="348" spans="2:12">
      <c r="B348" s="100"/>
      <c r="C348" s="100"/>
      <c r="D348" s="99"/>
      <c r="E348" s="99"/>
      <c r="F348" s="99"/>
      <c r="G348" s="99"/>
      <c r="H348" s="99"/>
      <c r="I348" s="99"/>
      <c r="J348" s="99"/>
      <c r="K348" s="99"/>
      <c r="L348" s="99"/>
    </row>
    <row r="349" spans="2:12">
      <c r="B349" s="100"/>
      <c r="C349" s="100"/>
      <c r="D349" s="99"/>
      <c r="E349" s="99"/>
      <c r="F349" s="99"/>
      <c r="G349" s="99"/>
      <c r="H349" s="99"/>
      <c r="I349" s="99"/>
      <c r="J349" s="99"/>
      <c r="K349" s="99"/>
      <c r="L349" s="99"/>
    </row>
    <row r="350" spans="2:12">
      <c r="B350" s="100"/>
      <c r="C350" s="100"/>
      <c r="D350" s="99"/>
      <c r="E350" s="99"/>
      <c r="F350" s="99"/>
      <c r="G350" s="99"/>
      <c r="H350" s="99"/>
      <c r="I350" s="99"/>
      <c r="J350" s="99"/>
      <c r="K350" s="99"/>
      <c r="L350" s="99"/>
    </row>
    <row r="351" spans="2:12">
      <c r="B351" s="100"/>
      <c r="C351" s="100"/>
      <c r="D351" s="99"/>
      <c r="E351" s="99"/>
      <c r="F351" s="99"/>
      <c r="G351" s="99"/>
      <c r="H351" s="99"/>
      <c r="I351" s="99"/>
      <c r="J351" s="99"/>
      <c r="K351" s="99"/>
      <c r="L351" s="99"/>
    </row>
    <row r="352" spans="2:12">
      <c r="B352" s="100"/>
      <c r="C352" s="100"/>
      <c r="D352" s="99"/>
      <c r="E352" s="99"/>
      <c r="F352" s="99"/>
      <c r="G352" s="99"/>
      <c r="H352" s="99"/>
      <c r="I352" s="99"/>
      <c r="J352" s="99"/>
      <c r="K352" s="99"/>
      <c r="L352" s="99"/>
    </row>
    <row r="353" spans="2:12">
      <c r="B353" s="100"/>
      <c r="C353" s="100"/>
      <c r="D353" s="99"/>
      <c r="E353" s="99"/>
      <c r="F353" s="99"/>
      <c r="G353" s="99"/>
      <c r="H353" s="99"/>
      <c r="I353" s="99"/>
      <c r="J353" s="99"/>
      <c r="K353" s="99"/>
      <c r="L353" s="99"/>
    </row>
    <row r="354" spans="2:12">
      <c r="B354" s="100"/>
      <c r="C354" s="100"/>
      <c r="D354" s="99"/>
      <c r="E354" s="99"/>
      <c r="F354" s="99"/>
      <c r="G354" s="99"/>
      <c r="H354" s="99"/>
      <c r="I354" s="99"/>
      <c r="J354" s="99"/>
      <c r="K354" s="99"/>
      <c r="L354" s="99"/>
    </row>
    <row r="355" spans="2:12">
      <c r="B355" s="100"/>
      <c r="C355" s="100"/>
      <c r="D355" s="99"/>
      <c r="E355" s="99"/>
      <c r="F355" s="99"/>
      <c r="G355" s="99"/>
      <c r="H355" s="99"/>
      <c r="I355" s="99"/>
      <c r="J355" s="99"/>
      <c r="K355" s="99"/>
      <c r="L355" s="99"/>
    </row>
    <row r="356" spans="2:12">
      <c r="B356" s="100"/>
      <c r="C356" s="100"/>
      <c r="D356" s="99"/>
      <c r="E356" s="99"/>
      <c r="F356" s="99"/>
      <c r="G356" s="99"/>
      <c r="H356" s="99"/>
      <c r="I356" s="99"/>
      <c r="J356" s="99"/>
      <c r="K356" s="99"/>
      <c r="L356" s="99"/>
    </row>
    <row r="357" spans="2:12">
      <c r="B357" s="100"/>
      <c r="C357" s="100"/>
      <c r="D357" s="99"/>
      <c r="E357" s="99"/>
      <c r="F357" s="99"/>
      <c r="G357" s="99"/>
      <c r="H357" s="99"/>
      <c r="I357" s="99"/>
      <c r="J357" s="99"/>
      <c r="K357" s="99"/>
      <c r="L357" s="99"/>
    </row>
    <row r="358" spans="2:12">
      <c r="B358" s="100"/>
      <c r="C358" s="100"/>
      <c r="D358" s="99"/>
      <c r="E358" s="99"/>
      <c r="F358" s="99"/>
      <c r="G358" s="99"/>
      <c r="H358" s="99"/>
      <c r="I358" s="99"/>
      <c r="J358" s="99"/>
      <c r="K358" s="99"/>
      <c r="L358" s="99"/>
    </row>
    <row r="359" spans="2:12">
      <c r="B359" s="100"/>
      <c r="C359" s="100"/>
      <c r="D359" s="99"/>
      <c r="E359" s="99"/>
      <c r="F359" s="99"/>
      <c r="G359" s="99"/>
      <c r="H359" s="99"/>
      <c r="I359" s="99"/>
      <c r="J359" s="99"/>
      <c r="K359" s="99"/>
      <c r="L359" s="99"/>
    </row>
    <row r="360" spans="2:12">
      <c r="B360" s="100"/>
      <c r="C360" s="100"/>
      <c r="D360" s="99"/>
      <c r="E360" s="99"/>
      <c r="F360" s="99"/>
      <c r="G360" s="99"/>
      <c r="H360" s="99"/>
      <c r="I360" s="99"/>
      <c r="J360" s="99"/>
      <c r="K360" s="99"/>
      <c r="L360" s="99"/>
    </row>
    <row r="361" spans="2:12">
      <c r="B361" s="100"/>
      <c r="C361" s="100"/>
      <c r="D361" s="99"/>
      <c r="E361" s="99"/>
      <c r="F361" s="99"/>
      <c r="G361" s="99"/>
      <c r="H361" s="99"/>
      <c r="I361" s="99"/>
      <c r="J361" s="99"/>
      <c r="K361" s="99"/>
      <c r="L361" s="99"/>
    </row>
    <row r="362" spans="2:12">
      <c r="B362" s="100"/>
      <c r="C362" s="100"/>
      <c r="D362" s="99"/>
      <c r="E362" s="99"/>
      <c r="F362" s="99"/>
      <c r="G362" s="99"/>
      <c r="H362" s="99"/>
      <c r="I362" s="99"/>
      <c r="J362" s="99"/>
      <c r="K362" s="99"/>
      <c r="L362" s="99"/>
    </row>
    <row r="363" spans="2:12">
      <c r="B363" s="100"/>
      <c r="C363" s="100"/>
      <c r="D363" s="99"/>
      <c r="E363" s="99"/>
      <c r="F363" s="99"/>
      <c r="G363" s="99"/>
      <c r="H363" s="99"/>
      <c r="I363" s="99"/>
      <c r="J363" s="99"/>
      <c r="K363" s="99"/>
      <c r="L363" s="99"/>
    </row>
    <row r="364" spans="2:12">
      <c r="B364" s="100"/>
      <c r="C364" s="100"/>
      <c r="D364" s="99"/>
      <c r="E364" s="99"/>
      <c r="F364" s="99"/>
      <c r="G364" s="99"/>
      <c r="H364" s="99"/>
      <c r="I364" s="99"/>
      <c r="J364" s="99"/>
      <c r="K364" s="99"/>
      <c r="L364" s="99"/>
    </row>
    <row r="365" spans="2:12">
      <c r="B365" s="100"/>
      <c r="C365" s="100"/>
      <c r="D365" s="99"/>
      <c r="E365" s="99"/>
      <c r="F365" s="99"/>
      <c r="G365" s="99"/>
      <c r="H365" s="99"/>
      <c r="I365" s="99"/>
      <c r="J365" s="99"/>
      <c r="K365" s="99"/>
      <c r="L365" s="99"/>
    </row>
    <row r="366" spans="2:12">
      <c r="B366" s="100"/>
      <c r="C366" s="100"/>
      <c r="D366" s="99"/>
      <c r="E366" s="99"/>
      <c r="F366" s="99"/>
      <c r="G366" s="99"/>
      <c r="H366" s="99"/>
      <c r="I366" s="99"/>
      <c r="J366" s="99"/>
      <c r="K366" s="99"/>
      <c r="L366" s="99"/>
    </row>
    <row r="367" spans="2:12">
      <c r="B367" s="100"/>
      <c r="C367" s="100"/>
      <c r="D367" s="99"/>
      <c r="E367" s="99"/>
      <c r="F367" s="99"/>
      <c r="G367" s="99"/>
      <c r="H367" s="99"/>
      <c r="I367" s="99"/>
      <c r="J367" s="99"/>
      <c r="K367" s="99"/>
      <c r="L367" s="99"/>
    </row>
    <row r="368" spans="2:12">
      <c r="B368" s="100"/>
      <c r="C368" s="100"/>
      <c r="D368" s="99"/>
      <c r="E368" s="99"/>
      <c r="F368" s="99"/>
      <c r="G368" s="99"/>
      <c r="H368" s="99"/>
      <c r="I368" s="99"/>
      <c r="J368" s="99"/>
      <c r="K368" s="99"/>
      <c r="L368" s="99"/>
    </row>
    <row r="369" spans="2:12">
      <c r="B369" s="100"/>
      <c r="C369" s="100"/>
      <c r="D369" s="99"/>
      <c r="E369" s="99"/>
      <c r="F369" s="99"/>
      <c r="G369" s="99"/>
      <c r="H369" s="99"/>
      <c r="I369" s="99"/>
      <c r="J369" s="99"/>
      <c r="K369" s="99"/>
      <c r="L369" s="99"/>
    </row>
    <row r="370" spans="2:12">
      <c r="B370" s="100"/>
      <c r="C370" s="100"/>
      <c r="D370" s="99"/>
      <c r="E370" s="99"/>
      <c r="F370" s="99"/>
      <c r="G370" s="99"/>
      <c r="H370" s="99"/>
      <c r="I370" s="99"/>
      <c r="J370" s="99"/>
      <c r="K370" s="99"/>
      <c r="L370" s="99"/>
    </row>
    <row r="371" spans="2:12">
      <c r="B371" s="100"/>
      <c r="C371" s="100"/>
      <c r="D371" s="99"/>
      <c r="E371" s="99"/>
      <c r="F371" s="99"/>
      <c r="G371" s="99"/>
      <c r="H371" s="99"/>
      <c r="I371" s="99"/>
      <c r="J371" s="99"/>
      <c r="K371" s="99"/>
      <c r="L371" s="99"/>
    </row>
    <row r="372" spans="2:12">
      <c r="B372" s="100"/>
      <c r="C372" s="100"/>
      <c r="D372" s="99"/>
      <c r="E372" s="99"/>
      <c r="F372" s="99"/>
      <c r="G372" s="99"/>
      <c r="H372" s="99"/>
      <c r="I372" s="99"/>
      <c r="J372" s="99"/>
      <c r="K372" s="99"/>
      <c r="L372" s="99"/>
    </row>
    <row r="373" spans="2:12">
      <c r="B373" s="100"/>
      <c r="C373" s="100"/>
      <c r="D373" s="99"/>
      <c r="E373" s="99"/>
      <c r="F373" s="99"/>
      <c r="G373" s="99"/>
      <c r="H373" s="99"/>
      <c r="I373" s="99"/>
      <c r="J373" s="99"/>
      <c r="K373" s="99"/>
      <c r="L373" s="99"/>
    </row>
    <row r="374" spans="2:12">
      <c r="B374" s="100"/>
      <c r="C374" s="100"/>
      <c r="D374" s="99"/>
      <c r="E374" s="99"/>
      <c r="F374" s="99"/>
      <c r="G374" s="99"/>
      <c r="H374" s="99"/>
      <c r="I374" s="99"/>
      <c r="J374" s="99"/>
      <c r="K374" s="99"/>
      <c r="L374" s="99"/>
    </row>
    <row r="375" spans="2:12">
      <c r="B375" s="100"/>
      <c r="C375" s="100"/>
      <c r="D375" s="99"/>
      <c r="E375" s="99"/>
      <c r="F375" s="99"/>
      <c r="G375" s="99"/>
      <c r="H375" s="99"/>
      <c r="I375" s="99"/>
      <c r="J375" s="99"/>
      <c r="K375" s="99"/>
      <c r="L375" s="99"/>
    </row>
    <row r="376" spans="2:12">
      <c r="B376" s="100"/>
      <c r="C376" s="100"/>
      <c r="D376" s="99"/>
      <c r="E376" s="99"/>
      <c r="F376" s="99"/>
      <c r="G376" s="99"/>
      <c r="H376" s="99"/>
      <c r="I376" s="99"/>
      <c r="J376" s="99"/>
      <c r="K376" s="99"/>
      <c r="L376" s="99"/>
    </row>
    <row r="377" spans="2:12">
      <c r="B377" s="100"/>
      <c r="C377" s="100"/>
      <c r="D377" s="99"/>
      <c r="E377" s="99"/>
      <c r="F377" s="99"/>
      <c r="G377" s="99"/>
      <c r="H377" s="99"/>
      <c r="I377" s="99"/>
      <c r="J377" s="99"/>
      <c r="K377" s="99"/>
      <c r="L377" s="99"/>
    </row>
    <row r="378" spans="2:12">
      <c r="B378" s="100"/>
      <c r="C378" s="100"/>
      <c r="D378" s="99"/>
      <c r="E378" s="99"/>
      <c r="F378" s="99"/>
      <c r="G378" s="99"/>
      <c r="H378" s="99"/>
      <c r="I378" s="99"/>
      <c r="J378" s="99"/>
      <c r="K378" s="99"/>
      <c r="L378" s="99"/>
    </row>
    <row r="379" spans="2:12">
      <c r="B379" s="100"/>
      <c r="C379" s="100"/>
      <c r="D379" s="99"/>
      <c r="E379" s="99"/>
      <c r="F379" s="99"/>
      <c r="G379" s="99"/>
      <c r="H379" s="99"/>
      <c r="I379" s="99"/>
      <c r="J379" s="99"/>
      <c r="K379" s="99"/>
      <c r="L379" s="99"/>
    </row>
    <row r="380" spans="2:12">
      <c r="B380" s="100"/>
      <c r="C380" s="100"/>
      <c r="D380" s="99"/>
      <c r="E380" s="99"/>
      <c r="F380" s="99"/>
      <c r="G380" s="99"/>
      <c r="H380" s="99"/>
      <c r="I380" s="99"/>
      <c r="J380" s="99"/>
      <c r="K380" s="99"/>
      <c r="L380" s="99"/>
    </row>
    <row r="381" spans="2:12">
      <c r="B381" s="100"/>
      <c r="C381" s="100"/>
      <c r="D381" s="99"/>
      <c r="E381" s="99"/>
      <c r="F381" s="99"/>
      <c r="G381" s="99"/>
      <c r="H381" s="99"/>
      <c r="I381" s="99"/>
      <c r="J381" s="99"/>
      <c r="K381" s="99"/>
      <c r="L381" s="99"/>
    </row>
    <row r="382" spans="2:12">
      <c r="B382" s="100"/>
      <c r="C382" s="100"/>
      <c r="D382" s="99"/>
      <c r="E382" s="99"/>
      <c r="F382" s="99"/>
      <c r="G382" s="99"/>
      <c r="H382" s="99"/>
      <c r="I382" s="99"/>
      <c r="J382" s="99"/>
      <c r="K382" s="99"/>
      <c r="L382" s="99"/>
    </row>
    <row r="383" spans="2:12">
      <c r="B383" s="100"/>
      <c r="C383" s="100"/>
      <c r="D383" s="99"/>
      <c r="E383" s="99"/>
      <c r="F383" s="99"/>
      <c r="G383" s="99"/>
      <c r="H383" s="99"/>
      <c r="I383" s="99"/>
      <c r="J383" s="99"/>
      <c r="K383" s="99"/>
      <c r="L383" s="99"/>
    </row>
    <row r="384" spans="2:12">
      <c r="B384" s="100"/>
      <c r="C384" s="100"/>
      <c r="D384" s="99"/>
      <c r="E384" s="99"/>
      <c r="F384" s="99"/>
      <c r="G384" s="99"/>
      <c r="H384" s="99"/>
      <c r="I384" s="99"/>
      <c r="J384" s="99"/>
      <c r="K384" s="99"/>
      <c r="L384" s="99"/>
    </row>
    <row r="385" spans="2:12">
      <c r="B385" s="100"/>
      <c r="C385" s="100"/>
      <c r="D385" s="99"/>
      <c r="E385" s="99"/>
      <c r="F385" s="99"/>
      <c r="G385" s="99"/>
      <c r="H385" s="99"/>
      <c r="I385" s="99"/>
      <c r="J385" s="99"/>
      <c r="K385" s="99"/>
      <c r="L385" s="99"/>
    </row>
    <row r="386" spans="2:12">
      <c r="B386" s="100"/>
      <c r="C386" s="100"/>
      <c r="D386" s="99"/>
      <c r="E386" s="99"/>
      <c r="F386" s="99"/>
      <c r="G386" s="99"/>
      <c r="H386" s="99"/>
      <c r="I386" s="99"/>
      <c r="J386" s="99"/>
      <c r="K386" s="99"/>
      <c r="L386" s="99"/>
    </row>
    <row r="387" spans="2:12">
      <c r="B387" s="100"/>
      <c r="C387" s="100"/>
      <c r="D387" s="99"/>
      <c r="E387" s="99"/>
      <c r="F387" s="99"/>
      <c r="G387" s="99"/>
      <c r="H387" s="99"/>
      <c r="I387" s="99"/>
      <c r="J387" s="99"/>
      <c r="K387" s="99"/>
      <c r="L387" s="99"/>
    </row>
    <row r="388" spans="2:12">
      <c r="B388" s="100"/>
      <c r="C388" s="100"/>
      <c r="D388" s="99"/>
      <c r="E388" s="99"/>
      <c r="F388" s="99"/>
      <c r="G388" s="99"/>
      <c r="H388" s="99"/>
      <c r="I388" s="99"/>
      <c r="J388" s="99"/>
      <c r="K388" s="99"/>
      <c r="L388" s="99"/>
    </row>
    <row r="389" spans="2:12">
      <c r="B389" s="100"/>
      <c r="C389" s="100"/>
      <c r="D389" s="99"/>
      <c r="E389" s="99"/>
      <c r="F389" s="99"/>
      <c r="G389" s="99"/>
      <c r="H389" s="99"/>
      <c r="I389" s="99"/>
      <c r="J389" s="99"/>
      <c r="K389" s="99"/>
      <c r="L389" s="99"/>
    </row>
    <row r="390" spans="2:12">
      <c r="B390" s="100"/>
      <c r="C390" s="100"/>
      <c r="D390" s="99"/>
      <c r="E390" s="99"/>
      <c r="F390" s="99"/>
      <c r="G390" s="99"/>
      <c r="H390" s="99"/>
      <c r="I390" s="99"/>
      <c r="J390" s="99"/>
      <c r="K390" s="99"/>
      <c r="L390" s="99"/>
    </row>
    <row r="391" spans="2:12">
      <c r="B391" s="100"/>
      <c r="C391" s="100"/>
      <c r="D391" s="99"/>
      <c r="E391" s="99"/>
      <c r="F391" s="99"/>
      <c r="G391" s="99"/>
      <c r="H391" s="99"/>
      <c r="I391" s="99"/>
      <c r="J391" s="99"/>
      <c r="K391" s="99"/>
      <c r="L391" s="99"/>
    </row>
    <row r="392" spans="2:12">
      <c r="B392" s="100"/>
      <c r="C392" s="100"/>
      <c r="D392" s="99"/>
      <c r="E392" s="99"/>
      <c r="F392" s="99"/>
      <c r="G392" s="99"/>
      <c r="H392" s="99"/>
      <c r="I392" s="99"/>
      <c r="J392" s="99"/>
      <c r="K392" s="99"/>
      <c r="L392" s="99"/>
    </row>
    <row r="393" spans="2:12">
      <c r="B393" s="100"/>
      <c r="C393" s="100"/>
      <c r="D393" s="99"/>
      <c r="E393" s="99"/>
      <c r="F393" s="99"/>
      <c r="G393" s="99"/>
      <c r="H393" s="99"/>
      <c r="I393" s="99"/>
      <c r="J393" s="99"/>
      <c r="K393" s="99"/>
      <c r="L393" s="99"/>
    </row>
    <row r="394" spans="2:12">
      <c r="B394" s="100"/>
      <c r="C394" s="100"/>
      <c r="D394" s="99"/>
      <c r="E394" s="99"/>
      <c r="F394" s="99"/>
      <c r="G394" s="99"/>
      <c r="H394" s="99"/>
      <c r="I394" s="99"/>
      <c r="J394" s="99"/>
      <c r="K394" s="99"/>
      <c r="L394" s="99"/>
    </row>
    <row r="395" spans="2:12">
      <c r="B395" s="100"/>
      <c r="C395" s="100"/>
      <c r="D395" s="99"/>
      <c r="E395" s="99"/>
      <c r="F395" s="99"/>
      <c r="G395" s="99"/>
      <c r="H395" s="99"/>
      <c r="I395" s="99"/>
      <c r="J395" s="99"/>
      <c r="K395" s="99"/>
      <c r="L395" s="99"/>
    </row>
    <row r="396" spans="2:12">
      <c r="B396" s="100"/>
      <c r="C396" s="100"/>
      <c r="D396" s="99"/>
      <c r="E396" s="99"/>
      <c r="F396" s="99"/>
      <c r="G396" s="99"/>
      <c r="H396" s="99"/>
      <c r="I396" s="99"/>
      <c r="J396" s="99"/>
      <c r="K396" s="99"/>
      <c r="L396" s="99"/>
    </row>
    <row r="397" spans="2:12">
      <c r="B397" s="100"/>
      <c r="C397" s="100"/>
      <c r="D397" s="99"/>
      <c r="E397" s="99"/>
      <c r="F397" s="99"/>
      <c r="G397" s="99"/>
      <c r="H397" s="99"/>
      <c r="I397" s="99"/>
      <c r="J397" s="99"/>
      <c r="K397" s="99"/>
      <c r="L397" s="99"/>
    </row>
    <row r="398" spans="2:12">
      <c r="B398" s="100"/>
      <c r="C398" s="100"/>
      <c r="D398" s="99"/>
      <c r="E398" s="99"/>
      <c r="F398" s="99"/>
      <c r="G398" s="99"/>
      <c r="H398" s="99"/>
      <c r="I398" s="99"/>
      <c r="J398" s="99"/>
      <c r="K398" s="99"/>
      <c r="L398" s="99"/>
    </row>
    <row r="399" spans="2:12">
      <c r="B399" s="100"/>
      <c r="C399" s="100"/>
      <c r="D399" s="99"/>
      <c r="E399" s="99"/>
      <c r="F399" s="99"/>
      <c r="G399" s="99"/>
      <c r="H399" s="99"/>
      <c r="I399" s="99"/>
      <c r="J399" s="99"/>
      <c r="K399" s="99"/>
      <c r="L399" s="99"/>
    </row>
    <row r="400" spans="2:12">
      <c r="B400" s="100"/>
      <c r="C400" s="100"/>
      <c r="D400" s="99"/>
      <c r="E400" s="99"/>
      <c r="F400" s="99"/>
      <c r="G400" s="99"/>
      <c r="H400" s="99"/>
      <c r="I400" s="99"/>
      <c r="J400" s="99"/>
      <c r="K400" s="99"/>
      <c r="L400" s="99"/>
    </row>
    <row r="401" spans="2:12">
      <c r="B401" s="100"/>
      <c r="C401" s="100"/>
      <c r="D401" s="99"/>
      <c r="E401" s="99"/>
      <c r="F401" s="99"/>
      <c r="G401" s="99"/>
      <c r="H401" s="99"/>
      <c r="I401" s="99"/>
      <c r="J401" s="99"/>
      <c r="K401" s="99"/>
      <c r="L401" s="99"/>
    </row>
    <row r="402" spans="2:12">
      <c r="B402" s="100"/>
      <c r="C402" s="100"/>
      <c r="D402" s="99"/>
      <c r="E402" s="99"/>
      <c r="F402" s="99"/>
      <c r="G402" s="99"/>
      <c r="H402" s="99"/>
      <c r="I402" s="99"/>
      <c r="J402" s="99"/>
      <c r="K402" s="99"/>
      <c r="L402" s="99"/>
    </row>
    <row r="403" spans="2:12">
      <c r="B403" s="100"/>
      <c r="C403" s="100"/>
      <c r="D403" s="99"/>
      <c r="E403" s="99"/>
      <c r="F403" s="99"/>
      <c r="G403" s="99"/>
      <c r="H403" s="99"/>
      <c r="I403" s="99"/>
      <c r="J403" s="99"/>
      <c r="K403" s="99"/>
      <c r="L403" s="99"/>
    </row>
    <row r="404" spans="2:12">
      <c r="B404" s="100"/>
      <c r="C404" s="100"/>
      <c r="D404" s="99"/>
      <c r="E404" s="99"/>
      <c r="F404" s="99"/>
      <c r="G404" s="99"/>
      <c r="H404" s="99"/>
      <c r="I404" s="99"/>
      <c r="J404" s="99"/>
      <c r="K404" s="99"/>
      <c r="L404" s="99"/>
    </row>
    <row r="405" spans="2:12">
      <c r="B405" s="100"/>
      <c r="C405" s="100"/>
      <c r="D405" s="99"/>
      <c r="E405" s="99"/>
      <c r="F405" s="99"/>
      <c r="G405" s="99"/>
      <c r="H405" s="99"/>
      <c r="I405" s="99"/>
      <c r="J405" s="99"/>
      <c r="K405" s="99"/>
      <c r="L405" s="99"/>
    </row>
    <row r="406" spans="2:12">
      <c r="B406" s="100"/>
      <c r="C406" s="100"/>
      <c r="D406" s="99"/>
      <c r="E406" s="99"/>
      <c r="F406" s="99"/>
      <c r="G406" s="99"/>
      <c r="H406" s="99"/>
      <c r="I406" s="99"/>
      <c r="J406" s="99"/>
      <c r="K406" s="99"/>
      <c r="L406" s="99"/>
    </row>
    <row r="407" spans="2:12">
      <c r="B407" s="100"/>
      <c r="C407" s="100"/>
      <c r="D407" s="99"/>
      <c r="E407" s="99"/>
      <c r="F407" s="99"/>
      <c r="G407" s="99"/>
      <c r="H407" s="99"/>
      <c r="I407" s="99"/>
      <c r="J407" s="99"/>
      <c r="K407" s="99"/>
      <c r="L407" s="99"/>
    </row>
    <row r="408" spans="2:12">
      <c r="B408" s="100"/>
      <c r="C408" s="100"/>
      <c r="D408" s="99"/>
      <c r="E408" s="99"/>
      <c r="F408" s="99"/>
      <c r="G408" s="99"/>
      <c r="H408" s="99"/>
      <c r="I408" s="99"/>
      <c r="J408" s="99"/>
      <c r="K408" s="99"/>
      <c r="L408" s="99"/>
    </row>
    <row r="409" spans="2:12">
      <c r="B409" s="100"/>
      <c r="C409" s="100"/>
      <c r="D409" s="99"/>
      <c r="E409" s="99"/>
      <c r="F409" s="99"/>
      <c r="G409" s="99"/>
      <c r="H409" s="99"/>
      <c r="I409" s="99"/>
      <c r="J409" s="99"/>
      <c r="K409" s="99"/>
      <c r="L409" s="99"/>
    </row>
    <row r="410" spans="2:12">
      <c r="B410" s="100"/>
      <c r="C410" s="100"/>
      <c r="D410" s="99"/>
      <c r="E410" s="99"/>
      <c r="F410" s="99"/>
      <c r="G410" s="99"/>
      <c r="H410" s="99"/>
      <c r="I410" s="99"/>
      <c r="J410" s="99"/>
      <c r="K410" s="99"/>
      <c r="L410" s="99"/>
    </row>
    <row r="411" spans="2:12">
      <c r="B411" s="100"/>
      <c r="C411" s="100"/>
      <c r="D411" s="99"/>
      <c r="E411" s="99"/>
      <c r="F411" s="99"/>
      <c r="G411" s="99"/>
      <c r="H411" s="99"/>
      <c r="I411" s="99"/>
      <c r="J411" s="99"/>
      <c r="K411" s="99"/>
      <c r="L411" s="99"/>
    </row>
    <row r="412" spans="2:12">
      <c r="B412" s="100"/>
      <c r="C412" s="100"/>
      <c r="D412" s="99"/>
      <c r="E412" s="99"/>
      <c r="F412" s="99"/>
      <c r="G412" s="99"/>
      <c r="H412" s="99"/>
      <c r="I412" s="99"/>
      <c r="J412" s="99"/>
      <c r="K412" s="99"/>
      <c r="L412" s="99"/>
    </row>
    <row r="413" spans="2:12">
      <c r="B413" s="100"/>
      <c r="C413" s="100"/>
      <c r="D413" s="99"/>
      <c r="E413" s="99"/>
      <c r="F413" s="99"/>
      <c r="G413" s="99"/>
      <c r="H413" s="99"/>
      <c r="I413" s="99"/>
      <c r="J413" s="99"/>
      <c r="K413" s="99"/>
      <c r="L413" s="99"/>
    </row>
    <row r="414" spans="2:12">
      <c r="B414" s="100"/>
      <c r="C414" s="100"/>
      <c r="D414" s="99"/>
      <c r="E414" s="99"/>
      <c r="F414" s="99"/>
      <c r="G414" s="99"/>
      <c r="H414" s="99"/>
      <c r="I414" s="99"/>
      <c r="J414" s="99"/>
      <c r="K414" s="99"/>
      <c r="L414" s="99"/>
    </row>
    <row r="415" spans="2:12">
      <c r="B415" s="100"/>
      <c r="C415" s="100"/>
      <c r="D415" s="99"/>
      <c r="E415" s="99"/>
      <c r="F415" s="99"/>
      <c r="G415" s="99"/>
      <c r="H415" s="99"/>
      <c r="I415" s="99"/>
      <c r="J415" s="99"/>
      <c r="K415" s="99"/>
      <c r="L415" s="99"/>
    </row>
    <row r="416" spans="2:12">
      <c r="B416" s="100"/>
      <c r="C416" s="100"/>
      <c r="D416" s="99"/>
      <c r="E416" s="99"/>
      <c r="F416" s="99"/>
      <c r="G416" s="99"/>
      <c r="H416" s="99"/>
      <c r="I416" s="99"/>
      <c r="J416" s="99"/>
      <c r="K416" s="99"/>
      <c r="L416" s="99"/>
    </row>
    <row r="417" spans="2:12">
      <c r="B417" s="100"/>
      <c r="C417" s="100"/>
      <c r="D417" s="99"/>
      <c r="E417" s="99"/>
      <c r="F417" s="99"/>
      <c r="G417" s="99"/>
      <c r="H417" s="99"/>
      <c r="I417" s="99"/>
      <c r="J417" s="99"/>
      <c r="K417" s="99"/>
      <c r="L417" s="99"/>
    </row>
    <row r="418" spans="2:12">
      <c r="B418" s="100"/>
      <c r="C418" s="100"/>
      <c r="D418" s="99"/>
      <c r="E418" s="99"/>
      <c r="F418" s="99"/>
      <c r="G418" s="99"/>
      <c r="H418" s="99"/>
      <c r="I418" s="99"/>
      <c r="J418" s="99"/>
      <c r="K418" s="99"/>
      <c r="L418" s="99"/>
    </row>
    <row r="419" spans="2:12">
      <c r="B419" s="100"/>
      <c r="C419" s="100"/>
      <c r="D419" s="99"/>
      <c r="E419" s="99"/>
      <c r="F419" s="99"/>
      <c r="G419" s="99"/>
      <c r="H419" s="99"/>
      <c r="I419" s="99"/>
      <c r="J419" s="99"/>
      <c r="K419" s="99"/>
      <c r="L419" s="99"/>
    </row>
    <row r="420" spans="2:12">
      <c r="B420" s="100"/>
      <c r="C420" s="100"/>
      <c r="D420" s="99"/>
      <c r="E420" s="99"/>
      <c r="F420" s="99"/>
      <c r="G420" s="99"/>
      <c r="H420" s="99"/>
      <c r="I420" s="99"/>
      <c r="J420" s="99"/>
      <c r="K420" s="99"/>
      <c r="L420" s="99"/>
    </row>
    <row r="421" spans="2:12">
      <c r="B421" s="100"/>
      <c r="C421" s="100"/>
      <c r="D421" s="99"/>
      <c r="E421" s="99"/>
      <c r="F421" s="99"/>
      <c r="G421" s="99"/>
      <c r="H421" s="99"/>
      <c r="I421" s="99"/>
      <c r="J421" s="99"/>
      <c r="K421" s="99"/>
      <c r="L421" s="99"/>
    </row>
    <row r="422" spans="2:12">
      <c r="B422" s="100"/>
      <c r="C422" s="100"/>
      <c r="D422" s="99"/>
      <c r="E422" s="99"/>
      <c r="F422" s="99"/>
      <c r="G422" s="99"/>
      <c r="H422" s="99"/>
      <c r="I422" s="99"/>
      <c r="J422" s="99"/>
      <c r="K422" s="99"/>
      <c r="L422" s="99"/>
    </row>
    <row r="423" spans="2:12">
      <c r="B423" s="100"/>
      <c r="C423" s="100"/>
      <c r="D423" s="99"/>
      <c r="E423" s="99"/>
      <c r="F423" s="99"/>
      <c r="G423" s="99"/>
      <c r="H423" s="99"/>
      <c r="I423" s="99"/>
      <c r="J423" s="99"/>
      <c r="K423" s="99"/>
      <c r="L423" s="99"/>
    </row>
    <row r="424" spans="2:12">
      <c r="B424" s="100"/>
      <c r="C424" s="100"/>
      <c r="D424" s="99"/>
      <c r="E424" s="99"/>
      <c r="F424" s="99"/>
      <c r="G424" s="99"/>
      <c r="H424" s="99"/>
      <c r="I424" s="99"/>
      <c r="J424" s="99"/>
      <c r="K424" s="99"/>
      <c r="L424" s="99"/>
    </row>
    <row r="425" spans="2:12">
      <c r="B425" s="100"/>
      <c r="C425" s="100"/>
      <c r="D425" s="99"/>
      <c r="E425" s="99"/>
      <c r="F425" s="99"/>
      <c r="G425" s="99"/>
      <c r="H425" s="99"/>
      <c r="I425" s="99"/>
      <c r="J425" s="99"/>
      <c r="K425" s="99"/>
      <c r="L425" s="99"/>
    </row>
    <row r="426" spans="2:12">
      <c r="B426" s="100"/>
      <c r="C426" s="100"/>
      <c r="D426" s="99"/>
      <c r="E426" s="99"/>
      <c r="F426" s="99"/>
      <c r="G426" s="99"/>
      <c r="H426" s="99"/>
      <c r="I426" s="99"/>
      <c r="J426" s="99"/>
      <c r="K426" s="99"/>
      <c r="L426" s="99"/>
    </row>
    <row r="427" spans="2:12">
      <c r="B427" s="100"/>
      <c r="C427" s="100"/>
      <c r="D427" s="99"/>
      <c r="E427" s="99"/>
      <c r="F427" s="99"/>
      <c r="G427" s="99"/>
      <c r="H427" s="99"/>
      <c r="I427" s="99"/>
      <c r="J427" s="99"/>
      <c r="K427" s="99"/>
      <c r="L427" s="99"/>
    </row>
    <row r="428" spans="2:12">
      <c r="B428" s="100"/>
      <c r="C428" s="100"/>
      <c r="D428" s="99"/>
      <c r="E428" s="99"/>
      <c r="F428" s="99"/>
      <c r="G428" s="99"/>
      <c r="H428" s="99"/>
      <c r="I428" s="99"/>
      <c r="J428" s="99"/>
      <c r="K428" s="99"/>
      <c r="L428" s="99"/>
    </row>
    <row r="429" spans="2:12">
      <c r="B429" s="100"/>
      <c r="C429" s="100"/>
      <c r="D429" s="99"/>
      <c r="E429" s="99"/>
      <c r="F429" s="99"/>
      <c r="G429" s="99"/>
      <c r="H429" s="99"/>
      <c r="I429" s="99"/>
      <c r="J429" s="99"/>
      <c r="K429" s="99"/>
      <c r="L429" s="99"/>
    </row>
    <row r="430" spans="2:12">
      <c r="B430" s="100"/>
      <c r="C430" s="100"/>
      <c r="D430" s="99"/>
      <c r="E430" s="99"/>
      <c r="F430" s="99"/>
      <c r="G430" s="99"/>
      <c r="H430" s="99"/>
      <c r="I430" s="99"/>
      <c r="J430" s="99"/>
      <c r="K430" s="99"/>
      <c r="L430" s="99"/>
    </row>
    <row r="431" spans="2:12">
      <c r="B431" s="100"/>
      <c r="C431" s="100"/>
      <c r="D431" s="99"/>
      <c r="E431" s="99"/>
      <c r="F431" s="99"/>
      <c r="G431" s="99"/>
      <c r="H431" s="99"/>
      <c r="I431" s="99"/>
      <c r="J431" s="99"/>
      <c r="K431" s="99"/>
      <c r="L431" s="99"/>
    </row>
    <row r="432" spans="2:12">
      <c r="D432" s="1"/>
      <c r="E432" s="1"/>
    </row>
    <row r="433" spans="4:5">
      <c r="D433" s="1"/>
      <c r="E433" s="1"/>
    </row>
    <row r="434" spans="4:5">
      <c r="D434" s="1"/>
      <c r="E434" s="1"/>
    </row>
    <row r="435" spans="4:5">
      <c r="D435" s="1"/>
      <c r="E435" s="1"/>
    </row>
    <row r="436" spans="4:5">
      <c r="D436" s="1"/>
      <c r="E436" s="1"/>
    </row>
    <row r="437" spans="4:5">
      <c r="D437" s="1"/>
      <c r="E437" s="1"/>
    </row>
    <row r="438" spans="4:5">
      <c r="D438" s="1"/>
      <c r="E438" s="1"/>
    </row>
    <row r="439" spans="4:5">
      <c r="D439" s="1"/>
      <c r="E439" s="1"/>
    </row>
    <row r="440" spans="4:5">
      <c r="D440" s="1"/>
      <c r="E440" s="1"/>
    </row>
    <row r="441" spans="4:5">
      <c r="D441" s="1"/>
      <c r="E441" s="1"/>
    </row>
    <row r="442" spans="4:5">
      <c r="D442" s="1"/>
      <c r="E442" s="1"/>
    </row>
    <row r="443" spans="4:5">
      <c r="D443" s="1"/>
      <c r="E443" s="1"/>
    </row>
    <row r="444" spans="4:5">
      <c r="D444" s="1"/>
      <c r="E444" s="1"/>
    </row>
    <row r="445" spans="4:5">
      <c r="D445" s="1"/>
      <c r="E445" s="1"/>
    </row>
    <row r="446" spans="4:5">
      <c r="D446" s="1"/>
      <c r="E446" s="1"/>
    </row>
    <row r="447" spans="4:5">
      <c r="D447" s="1"/>
      <c r="E447" s="1"/>
    </row>
    <row r="448" spans="4:5">
      <c r="D448" s="1"/>
      <c r="E448" s="1"/>
    </row>
    <row r="449" spans="4:5">
      <c r="D449" s="1"/>
      <c r="E449" s="1"/>
    </row>
    <row r="450" spans="4:5">
      <c r="D450" s="1"/>
      <c r="E450" s="1"/>
    </row>
    <row r="451" spans="4:5">
      <c r="D451" s="1"/>
      <c r="E451" s="1"/>
    </row>
    <row r="452" spans="4:5">
      <c r="D452" s="1"/>
      <c r="E452" s="1"/>
    </row>
    <row r="453" spans="4:5">
      <c r="D453" s="1"/>
      <c r="E453" s="1"/>
    </row>
    <row r="454" spans="4:5">
      <c r="D454" s="1"/>
      <c r="E454" s="1"/>
    </row>
    <row r="455" spans="4:5">
      <c r="D455" s="1"/>
      <c r="E455" s="1"/>
    </row>
    <row r="456" spans="4:5">
      <c r="D456" s="1"/>
      <c r="E456" s="1"/>
    </row>
    <row r="457" spans="4:5">
      <c r="D457" s="1"/>
      <c r="E457" s="1"/>
    </row>
    <row r="458" spans="4:5">
      <c r="D458" s="1"/>
      <c r="E458" s="1"/>
    </row>
    <row r="459" spans="4:5">
      <c r="D459" s="1"/>
      <c r="E459" s="1"/>
    </row>
    <row r="460" spans="4:5">
      <c r="D460" s="1"/>
      <c r="E460" s="1"/>
    </row>
    <row r="461" spans="4:5">
      <c r="D461" s="1"/>
      <c r="E461" s="1"/>
    </row>
    <row r="462" spans="4:5">
      <c r="D462" s="1"/>
      <c r="E462" s="1"/>
    </row>
    <row r="463" spans="4:5">
      <c r="D463" s="1"/>
      <c r="E463" s="1"/>
    </row>
    <row r="464" spans="4:5">
      <c r="D464" s="1"/>
      <c r="E464" s="1"/>
    </row>
    <row r="465" spans="4:5">
      <c r="D465" s="1"/>
      <c r="E465" s="1"/>
    </row>
    <row r="466" spans="4:5">
      <c r="D466" s="1"/>
      <c r="E466" s="1"/>
    </row>
    <row r="467" spans="4:5">
      <c r="D467" s="1"/>
      <c r="E467" s="1"/>
    </row>
    <row r="468" spans="4:5">
      <c r="D468" s="1"/>
      <c r="E468" s="1"/>
    </row>
    <row r="469" spans="4:5">
      <c r="D469" s="1"/>
      <c r="E469" s="1"/>
    </row>
    <row r="470" spans="4:5">
      <c r="D470" s="1"/>
      <c r="E470" s="1"/>
    </row>
    <row r="471" spans="4:5">
      <c r="D471" s="1"/>
      <c r="E471" s="1"/>
    </row>
    <row r="472" spans="4:5">
      <c r="D472" s="1"/>
      <c r="E472" s="1"/>
    </row>
    <row r="473" spans="4:5">
      <c r="D473" s="1"/>
      <c r="E473" s="1"/>
    </row>
    <row r="474" spans="4:5">
      <c r="D474" s="1"/>
      <c r="E474" s="1"/>
    </row>
    <row r="475" spans="4:5">
      <c r="D475" s="1"/>
      <c r="E475" s="1"/>
    </row>
    <row r="476" spans="4:5">
      <c r="D476" s="1"/>
      <c r="E476" s="1"/>
    </row>
    <row r="477" spans="4:5">
      <c r="D477" s="1"/>
      <c r="E477" s="1"/>
    </row>
    <row r="478" spans="4:5">
      <c r="D478" s="1"/>
      <c r="E478" s="1"/>
    </row>
    <row r="479" spans="4:5">
      <c r="D479" s="1"/>
      <c r="E479" s="1"/>
    </row>
    <row r="480" spans="4:5">
      <c r="D480" s="1"/>
      <c r="E480" s="1"/>
    </row>
    <row r="481" spans="4:5">
      <c r="D481" s="1"/>
      <c r="E481" s="1"/>
    </row>
    <row r="482" spans="4:5">
      <c r="D482" s="1"/>
      <c r="E482" s="1"/>
    </row>
    <row r="483" spans="4:5">
      <c r="D483" s="1"/>
      <c r="E483" s="1"/>
    </row>
    <row r="484" spans="4:5">
      <c r="D484" s="1"/>
      <c r="E484" s="1"/>
    </row>
    <row r="485" spans="4:5">
      <c r="D485" s="1"/>
      <c r="E485" s="1"/>
    </row>
    <row r="486" spans="4:5">
      <c r="D486" s="1"/>
      <c r="E486" s="1"/>
    </row>
    <row r="487" spans="4:5">
      <c r="D487" s="1"/>
      <c r="E487" s="1"/>
    </row>
    <row r="488" spans="4:5">
      <c r="D488" s="1"/>
      <c r="E488" s="1"/>
    </row>
    <row r="489" spans="4:5">
      <c r="D489" s="1"/>
      <c r="E489" s="1"/>
    </row>
    <row r="490" spans="4:5">
      <c r="D490" s="1"/>
      <c r="E490" s="1"/>
    </row>
    <row r="491" spans="4:5">
      <c r="D491" s="1"/>
      <c r="E491" s="1"/>
    </row>
    <row r="492" spans="4:5">
      <c r="D492" s="1"/>
      <c r="E492" s="1"/>
    </row>
    <row r="493" spans="4:5">
      <c r="D493" s="1"/>
      <c r="E493" s="1"/>
    </row>
    <row r="494" spans="4:5">
      <c r="D494" s="1"/>
      <c r="E494" s="1"/>
    </row>
    <row r="495" spans="4:5">
      <c r="D495" s="1"/>
      <c r="E495" s="1"/>
    </row>
    <row r="496" spans="4:5">
      <c r="D496" s="1"/>
      <c r="E496" s="1"/>
    </row>
    <row r="497" spans="4:5">
      <c r="D497" s="1"/>
      <c r="E497" s="1"/>
    </row>
    <row r="498" spans="4:5">
      <c r="D498" s="1"/>
      <c r="E498" s="1"/>
    </row>
    <row r="499" spans="4:5">
      <c r="D499" s="1"/>
      <c r="E499" s="1"/>
    </row>
    <row r="500" spans="4:5">
      <c r="D500" s="1"/>
      <c r="E500" s="1"/>
    </row>
    <row r="501" spans="4:5">
      <c r="D501" s="1"/>
      <c r="E501" s="1"/>
    </row>
    <row r="502" spans="4:5">
      <c r="D502" s="1"/>
      <c r="E502" s="1"/>
    </row>
    <row r="503" spans="4:5">
      <c r="D503" s="1"/>
      <c r="E503" s="1"/>
    </row>
    <row r="504" spans="4:5">
      <c r="D504" s="1"/>
      <c r="E504" s="1"/>
    </row>
    <row r="505" spans="4:5">
      <c r="D505" s="1"/>
      <c r="E505" s="1"/>
    </row>
    <row r="506" spans="4:5">
      <c r="D506" s="1"/>
      <c r="E506" s="1"/>
    </row>
    <row r="507" spans="4:5">
      <c r="D507" s="1"/>
      <c r="E507" s="1"/>
    </row>
    <row r="508" spans="4:5">
      <c r="D508" s="1"/>
      <c r="E508" s="1"/>
    </row>
    <row r="509" spans="4:5">
      <c r="D509" s="1"/>
      <c r="E509" s="1"/>
    </row>
    <row r="510" spans="4:5">
      <c r="D510" s="1"/>
      <c r="E510" s="1"/>
    </row>
    <row r="511" spans="4:5">
      <c r="D511" s="1"/>
      <c r="E511" s="1"/>
    </row>
    <row r="512" spans="4:5">
      <c r="D512" s="1"/>
      <c r="E512" s="1"/>
    </row>
    <row r="513" spans="4:5">
      <c r="D513" s="1"/>
      <c r="E513" s="1"/>
    </row>
    <row r="514" spans="4:5">
      <c r="D514" s="1"/>
      <c r="E514" s="1"/>
    </row>
    <row r="515" spans="4:5">
      <c r="D515" s="1"/>
      <c r="E515" s="1"/>
    </row>
    <row r="516" spans="4:5">
      <c r="D516" s="1"/>
      <c r="E516" s="1"/>
    </row>
    <row r="517" spans="4:5">
      <c r="D517" s="1"/>
      <c r="E517" s="1"/>
    </row>
    <row r="518" spans="4:5">
      <c r="D518" s="1"/>
      <c r="E518" s="1"/>
    </row>
    <row r="519" spans="4:5">
      <c r="D519" s="1"/>
      <c r="E519" s="1"/>
    </row>
    <row r="520" spans="4:5">
      <c r="D520" s="1"/>
      <c r="E520" s="1"/>
    </row>
    <row r="521" spans="4:5">
      <c r="D521" s="1"/>
      <c r="E521" s="1"/>
    </row>
    <row r="522" spans="4:5">
      <c r="D522" s="1"/>
      <c r="E522" s="1"/>
    </row>
    <row r="523" spans="4:5">
      <c r="D523" s="1"/>
      <c r="E523" s="1"/>
    </row>
    <row r="524" spans="4:5">
      <c r="D524" s="1"/>
      <c r="E524" s="1"/>
    </row>
    <row r="525" spans="4:5">
      <c r="D525" s="1"/>
      <c r="E525" s="1"/>
    </row>
    <row r="526" spans="4:5">
      <c r="D526" s="1"/>
      <c r="E526" s="1"/>
    </row>
    <row r="527" spans="4:5">
      <c r="D527" s="1"/>
      <c r="E527" s="1"/>
    </row>
    <row r="528" spans="4:5">
      <c r="D528" s="1"/>
      <c r="E528" s="1"/>
    </row>
    <row r="529" spans="4:5">
      <c r="D529" s="1"/>
      <c r="E529" s="1"/>
    </row>
    <row r="530" spans="4:5">
      <c r="D530" s="1"/>
      <c r="E530" s="1"/>
    </row>
    <row r="531" spans="4:5">
      <c r="D531" s="1"/>
      <c r="E531" s="1"/>
    </row>
    <row r="532" spans="4:5">
      <c r="D532" s="1"/>
      <c r="E532" s="1"/>
    </row>
    <row r="533" spans="4:5">
      <c r="D533" s="1"/>
      <c r="E533" s="1"/>
    </row>
    <row r="534" spans="4:5">
      <c r="D534" s="1"/>
      <c r="E534" s="1"/>
    </row>
    <row r="535" spans="4:5">
      <c r="D535" s="1"/>
      <c r="E535" s="1"/>
    </row>
    <row r="536" spans="4:5">
      <c r="D536" s="1"/>
      <c r="E536" s="1"/>
    </row>
    <row r="537" spans="4:5">
      <c r="D537" s="1"/>
      <c r="E537" s="1"/>
    </row>
    <row r="538" spans="4:5">
      <c r="D538" s="1"/>
      <c r="E538" s="1"/>
    </row>
    <row r="539" spans="4:5">
      <c r="D539" s="1"/>
      <c r="E539" s="1"/>
    </row>
    <row r="540" spans="4:5">
      <c r="D540" s="1"/>
      <c r="E540" s="1"/>
    </row>
    <row r="541" spans="4:5">
      <c r="D541" s="1"/>
      <c r="E541" s="1"/>
    </row>
    <row r="542" spans="4:5">
      <c r="D542" s="1"/>
      <c r="E542" s="1"/>
    </row>
    <row r="543" spans="4:5">
      <c r="D543" s="1"/>
      <c r="E543" s="1"/>
    </row>
    <row r="544" spans="4:5">
      <c r="D544" s="1"/>
      <c r="E544" s="1"/>
    </row>
    <row r="545" spans="4:5">
      <c r="D545" s="1"/>
      <c r="E545" s="1"/>
    </row>
    <row r="546" spans="4:5">
      <c r="D546" s="1"/>
      <c r="E546" s="1"/>
    </row>
    <row r="547" spans="4:5">
      <c r="D547" s="1"/>
      <c r="E547" s="1"/>
    </row>
    <row r="548" spans="4:5">
      <c r="D548" s="1"/>
      <c r="E548" s="1"/>
    </row>
    <row r="549" spans="4:5">
      <c r="D549" s="1"/>
      <c r="E549" s="1"/>
    </row>
    <row r="550" spans="4:5">
      <c r="D550" s="1"/>
      <c r="E550" s="1"/>
    </row>
    <row r="551" spans="4:5">
      <c r="D551" s="1"/>
      <c r="E551" s="1"/>
    </row>
    <row r="552" spans="4:5">
      <c r="D552" s="1"/>
      <c r="E552" s="1"/>
    </row>
    <row r="553" spans="4:5">
      <c r="D553" s="1"/>
      <c r="E553" s="1"/>
    </row>
    <row r="554" spans="4:5">
      <c r="D554" s="1"/>
      <c r="E554" s="1"/>
    </row>
    <row r="555" spans="4:5">
      <c r="D555" s="1"/>
      <c r="E555" s="1"/>
    </row>
    <row r="556" spans="4:5">
      <c r="D556" s="1"/>
      <c r="E556" s="1"/>
    </row>
    <row r="557" spans="4:5">
      <c r="D557" s="1"/>
      <c r="E557" s="1"/>
    </row>
    <row r="558" spans="4:5">
      <c r="D558" s="1"/>
      <c r="E558" s="1"/>
    </row>
    <row r="559" spans="4:5">
      <c r="D559" s="1"/>
      <c r="E559" s="1"/>
    </row>
    <row r="560" spans="4:5">
      <c r="D560" s="1"/>
      <c r="E560" s="1"/>
    </row>
    <row r="561" spans="4:5">
      <c r="D561" s="1"/>
      <c r="E561" s="1"/>
    </row>
    <row r="562" spans="4:5">
      <c r="D562" s="1"/>
      <c r="E562" s="1"/>
    </row>
    <row r="563" spans="4:5">
      <c r="D563" s="1"/>
      <c r="E563" s="1"/>
    </row>
    <row r="564" spans="4:5">
      <c r="D564" s="1"/>
      <c r="E564" s="1"/>
    </row>
    <row r="565" spans="4:5">
      <c r="D565" s="1"/>
      <c r="E565" s="1"/>
    </row>
    <row r="566" spans="4:5">
      <c r="D566" s="1"/>
      <c r="E566" s="1"/>
    </row>
    <row r="567" spans="4:5">
      <c r="D567" s="1"/>
      <c r="E567" s="1"/>
    </row>
    <row r="568" spans="4:5">
      <c r="D568" s="1"/>
      <c r="E568" s="1"/>
    </row>
    <row r="569" spans="4:5">
      <c r="D569" s="1"/>
      <c r="E569" s="1"/>
    </row>
    <row r="570" spans="4:5">
      <c r="D570" s="1"/>
      <c r="E570" s="1"/>
    </row>
    <row r="571" spans="4:5">
      <c r="D571" s="1"/>
      <c r="E571" s="1"/>
    </row>
    <row r="572" spans="4:5">
      <c r="D572" s="1"/>
      <c r="E572" s="1"/>
    </row>
    <row r="573" spans="4:5">
      <c r="D573" s="1"/>
      <c r="E573" s="1"/>
    </row>
    <row r="574" spans="4:5">
      <c r="D574" s="1"/>
      <c r="E574" s="1"/>
    </row>
    <row r="575" spans="4:5">
      <c r="D575" s="1"/>
      <c r="E575" s="1"/>
    </row>
    <row r="576" spans="4:5">
      <c r="D576" s="1"/>
      <c r="E576" s="1"/>
    </row>
    <row r="577" spans="4:5">
      <c r="D577" s="1"/>
      <c r="E577" s="1"/>
    </row>
    <row r="578" spans="4:5">
      <c r="D578" s="1"/>
      <c r="E578" s="1"/>
    </row>
    <row r="579" spans="4:5">
      <c r="D579" s="1"/>
      <c r="E579" s="1"/>
    </row>
    <row r="580" spans="4:5">
      <c r="D580" s="1"/>
      <c r="E580" s="1"/>
    </row>
    <row r="581" spans="4:5">
      <c r="D581" s="1"/>
      <c r="E581" s="1"/>
    </row>
    <row r="582" spans="4:5">
      <c r="D582" s="1"/>
      <c r="E582" s="1"/>
    </row>
    <row r="583" spans="4:5">
      <c r="D583" s="1"/>
      <c r="E583" s="1"/>
    </row>
    <row r="584" spans="4:5">
      <c r="D584" s="1"/>
      <c r="E584" s="1"/>
    </row>
    <row r="585" spans="4:5">
      <c r="D585" s="1"/>
      <c r="E585" s="1"/>
    </row>
    <row r="586" spans="4:5">
      <c r="D586" s="1"/>
      <c r="E586" s="1"/>
    </row>
    <row r="587" spans="4:5">
      <c r="D587" s="1"/>
      <c r="E587" s="1"/>
    </row>
    <row r="588" spans="4:5">
      <c r="D588" s="1"/>
      <c r="E588" s="1"/>
    </row>
    <row r="589" spans="4:5">
      <c r="D589" s="1"/>
      <c r="E589" s="1"/>
    </row>
    <row r="590" spans="4:5">
      <c r="D590" s="1"/>
      <c r="E590" s="1"/>
    </row>
    <row r="591" spans="4:5">
      <c r="D591" s="1"/>
      <c r="E591" s="1"/>
    </row>
    <row r="592" spans="4:5">
      <c r="D592" s="1"/>
      <c r="E592" s="1"/>
    </row>
    <row r="593" spans="4:5">
      <c r="D593" s="1"/>
      <c r="E593" s="1"/>
    </row>
    <row r="594" spans="4:5">
      <c r="D594" s="1"/>
      <c r="E594" s="1"/>
    </row>
    <row r="595" spans="4:5">
      <c r="D595" s="1"/>
      <c r="E595" s="1"/>
    </row>
    <row r="596" spans="4:5">
      <c r="D596" s="1"/>
      <c r="E596" s="1"/>
    </row>
    <row r="597" spans="4:5">
      <c r="D597" s="1"/>
      <c r="E597" s="1"/>
    </row>
    <row r="598" spans="4:5">
      <c r="D598" s="1"/>
      <c r="E598" s="1"/>
    </row>
    <row r="599" spans="4:5">
      <c r="D599" s="1"/>
      <c r="E599" s="1"/>
    </row>
    <row r="600" spans="4:5">
      <c r="D600" s="1"/>
      <c r="E600" s="1"/>
    </row>
    <row r="601" spans="4:5">
      <c r="D601" s="1"/>
      <c r="E601" s="1"/>
    </row>
    <row r="602" spans="4:5">
      <c r="D602" s="1"/>
      <c r="E602" s="1"/>
    </row>
    <row r="603" spans="4:5">
      <c r="D603" s="1"/>
      <c r="E603" s="1"/>
    </row>
    <row r="604" spans="4:5">
      <c r="D604" s="1"/>
      <c r="E604" s="1"/>
    </row>
    <row r="605" spans="4:5">
      <c r="D605" s="1"/>
      <c r="E605" s="1"/>
    </row>
    <row r="606" spans="4:5">
      <c r="D606" s="1"/>
      <c r="E606" s="1"/>
    </row>
    <row r="607" spans="4:5">
      <c r="D607" s="1"/>
      <c r="E607" s="1"/>
    </row>
    <row r="608" spans="4:5">
      <c r="D608" s="1"/>
      <c r="E608" s="1"/>
    </row>
    <row r="609" spans="4:5">
      <c r="D609" s="1"/>
      <c r="E609" s="1"/>
    </row>
    <row r="610" spans="4:5">
      <c r="D610" s="1"/>
      <c r="E610" s="1"/>
    </row>
    <row r="611" spans="4:5">
      <c r="D611" s="1"/>
      <c r="E611" s="1"/>
    </row>
    <row r="612" spans="4:5">
      <c r="D612" s="1"/>
      <c r="E612" s="1"/>
    </row>
    <row r="613" spans="4:5">
      <c r="D613" s="1"/>
      <c r="E613" s="1"/>
    </row>
    <row r="614" spans="4:5">
      <c r="D614" s="1"/>
      <c r="E614" s="1"/>
    </row>
    <row r="615" spans="4:5">
      <c r="D615" s="1"/>
      <c r="E615" s="1"/>
    </row>
    <row r="616" spans="4:5">
      <c r="D616" s="1"/>
      <c r="E616" s="1"/>
    </row>
    <row r="617" spans="4:5">
      <c r="D617" s="1"/>
      <c r="E617" s="1"/>
    </row>
    <row r="618" spans="4:5">
      <c r="D618" s="1"/>
      <c r="E618" s="1"/>
    </row>
    <row r="619" spans="4:5">
      <c r="D619" s="1"/>
      <c r="E619" s="1"/>
    </row>
    <row r="620" spans="4:5">
      <c r="D620" s="1"/>
      <c r="E620" s="1"/>
    </row>
    <row r="621" spans="4:5">
      <c r="D621" s="1"/>
      <c r="E621" s="1"/>
    </row>
    <row r="622" spans="4:5">
      <c r="D622" s="1"/>
      <c r="E622" s="1"/>
    </row>
    <row r="623" spans="4:5">
      <c r="D623" s="1"/>
      <c r="E623" s="1"/>
    </row>
    <row r="624" spans="4:5">
      <c r="D624" s="1"/>
      <c r="E624" s="1"/>
    </row>
    <row r="625" spans="4:5">
      <c r="D625" s="1"/>
      <c r="E625" s="1"/>
    </row>
    <row r="626" spans="4:5">
      <c r="D626" s="1"/>
      <c r="E626" s="1"/>
    </row>
    <row r="627" spans="4:5">
      <c r="D627" s="1"/>
      <c r="E627" s="1"/>
    </row>
    <row r="628" spans="4:5">
      <c r="D628" s="1"/>
      <c r="E628" s="1"/>
    </row>
    <row r="629" spans="4:5">
      <c r="D629" s="1"/>
      <c r="E629" s="1"/>
    </row>
    <row r="630" spans="4:5">
      <c r="D630" s="1"/>
      <c r="E630" s="1"/>
    </row>
    <row r="631" spans="4:5">
      <c r="D631" s="1"/>
      <c r="E631" s="1"/>
    </row>
    <row r="632" spans="4:5">
      <c r="D632" s="1"/>
      <c r="E632" s="1"/>
    </row>
    <row r="633" spans="4:5">
      <c r="D633" s="1"/>
      <c r="E633" s="1"/>
    </row>
    <row r="634" spans="4:5">
      <c r="D634" s="1"/>
      <c r="E634" s="1"/>
    </row>
    <row r="635" spans="4:5">
      <c r="D635" s="1"/>
      <c r="E635" s="1"/>
    </row>
    <row r="636" spans="4:5">
      <c r="D636" s="1"/>
      <c r="E636" s="1"/>
    </row>
    <row r="637" spans="4:5">
      <c r="D637" s="1"/>
      <c r="E637" s="1"/>
    </row>
    <row r="638" spans="4:5">
      <c r="D638" s="1"/>
      <c r="E638" s="1"/>
    </row>
    <row r="639" spans="4:5">
      <c r="D639" s="1"/>
      <c r="E639" s="1"/>
    </row>
    <row r="640" spans="4:5">
      <c r="D640" s="1"/>
      <c r="E640" s="1"/>
    </row>
    <row r="641" spans="4:5">
      <c r="D641" s="1"/>
      <c r="E641" s="1"/>
    </row>
    <row r="642" spans="4:5">
      <c r="D642" s="1"/>
      <c r="E642" s="1"/>
    </row>
    <row r="643" spans="4:5">
      <c r="D643" s="1"/>
      <c r="E643" s="1"/>
    </row>
    <row r="644" spans="4:5">
      <c r="D644" s="1"/>
      <c r="E644" s="1"/>
    </row>
    <row r="645" spans="4:5">
      <c r="D645" s="1"/>
      <c r="E645" s="1"/>
    </row>
    <row r="646" spans="4:5">
      <c r="D646" s="1"/>
      <c r="E646" s="1"/>
    </row>
    <row r="647" spans="4:5">
      <c r="D647" s="1"/>
      <c r="E647" s="1"/>
    </row>
    <row r="648" spans="4:5">
      <c r="D648" s="1"/>
      <c r="E648" s="1"/>
    </row>
    <row r="649" spans="4:5">
      <c r="D649" s="1"/>
      <c r="E649" s="1"/>
    </row>
    <row r="650" spans="4:5">
      <c r="D650" s="1"/>
      <c r="E650" s="1"/>
    </row>
    <row r="651" spans="4:5">
      <c r="D651" s="1"/>
      <c r="E651" s="1"/>
    </row>
    <row r="652" spans="4:5">
      <c r="D652" s="1"/>
      <c r="E652" s="1"/>
    </row>
    <row r="653" spans="4:5">
      <c r="D653" s="1"/>
      <c r="E653" s="1"/>
    </row>
    <row r="654" spans="4:5">
      <c r="D654" s="1"/>
      <c r="E654" s="1"/>
    </row>
    <row r="655" spans="4:5">
      <c r="D655" s="1"/>
      <c r="E655" s="1"/>
    </row>
    <row r="656" spans="4:5">
      <c r="D656" s="1"/>
      <c r="E656" s="1"/>
    </row>
    <row r="657" spans="4:5">
      <c r="D657" s="1"/>
      <c r="E657" s="1"/>
    </row>
    <row r="658" spans="4:5">
      <c r="D658" s="1"/>
      <c r="E658" s="1"/>
    </row>
    <row r="659" spans="4:5">
      <c r="D659" s="1"/>
      <c r="E659" s="1"/>
    </row>
    <row r="660" spans="4:5">
      <c r="D660" s="1"/>
      <c r="E660" s="1"/>
    </row>
    <row r="661" spans="4:5">
      <c r="D661" s="1"/>
      <c r="E661" s="1"/>
    </row>
    <row r="662" spans="4:5">
      <c r="D662" s="1"/>
      <c r="E662" s="1"/>
    </row>
    <row r="663" spans="4:5">
      <c r="D663" s="1"/>
      <c r="E663" s="1"/>
    </row>
    <row r="664" spans="4:5">
      <c r="D664" s="1"/>
      <c r="E664" s="1"/>
    </row>
    <row r="665" spans="4:5">
      <c r="D665" s="1"/>
      <c r="E665" s="1"/>
    </row>
    <row r="666" spans="4:5">
      <c r="D666" s="1"/>
      <c r="E666" s="1"/>
    </row>
    <row r="667" spans="4:5">
      <c r="D667" s="1"/>
      <c r="E667" s="1"/>
    </row>
    <row r="668" spans="4:5">
      <c r="D668" s="1"/>
      <c r="E668" s="1"/>
    </row>
    <row r="669" spans="4:5">
      <c r="D669" s="1"/>
      <c r="E669" s="1"/>
    </row>
    <row r="670" spans="4:5">
      <c r="D670" s="1"/>
      <c r="E670" s="1"/>
    </row>
    <row r="671" spans="4:5">
      <c r="D671" s="1"/>
      <c r="E671" s="1"/>
    </row>
    <row r="672" spans="4:5">
      <c r="D672" s="1"/>
      <c r="E672" s="1"/>
    </row>
    <row r="673" spans="4:5">
      <c r="D673" s="1"/>
      <c r="E673" s="1"/>
    </row>
    <row r="674" spans="4:5">
      <c r="D674" s="1"/>
      <c r="E674" s="1"/>
    </row>
    <row r="675" spans="4:5">
      <c r="D675" s="1"/>
      <c r="E675" s="1"/>
    </row>
    <row r="676" spans="4:5">
      <c r="D676" s="1"/>
      <c r="E676" s="1"/>
    </row>
    <row r="677" spans="4:5">
      <c r="D677" s="1"/>
      <c r="E677" s="1"/>
    </row>
    <row r="678" spans="4:5">
      <c r="D678" s="1"/>
      <c r="E678" s="1"/>
    </row>
    <row r="679" spans="4:5">
      <c r="D679" s="1"/>
      <c r="E679" s="1"/>
    </row>
    <row r="680" spans="4:5">
      <c r="D680" s="1"/>
      <c r="E680" s="1"/>
    </row>
    <row r="681" spans="4:5">
      <c r="D681" s="1"/>
      <c r="E681" s="1"/>
    </row>
    <row r="682" spans="4:5">
      <c r="D682" s="1"/>
      <c r="E682" s="1"/>
    </row>
    <row r="683" spans="4:5">
      <c r="D683" s="1"/>
      <c r="E683" s="1"/>
    </row>
    <row r="684" spans="4:5">
      <c r="D684" s="1"/>
      <c r="E684" s="1"/>
    </row>
    <row r="685" spans="4:5">
      <c r="D685" s="1"/>
      <c r="E685" s="1"/>
    </row>
    <row r="686" spans="4:5">
      <c r="D686" s="1"/>
      <c r="E686" s="1"/>
    </row>
    <row r="687" spans="4:5">
      <c r="D687" s="1"/>
      <c r="E687" s="1"/>
    </row>
    <row r="688" spans="4:5">
      <c r="D688" s="1"/>
      <c r="E688" s="1"/>
    </row>
    <row r="689" spans="4:5">
      <c r="D689" s="1"/>
      <c r="E689" s="1"/>
    </row>
    <row r="690" spans="4:5">
      <c r="D690" s="1"/>
      <c r="E690" s="1"/>
    </row>
    <row r="691" spans="4:5">
      <c r="D691" s="1"/>
      <c r="E691" s="1"/>
    </row>
    <row r="692" spans="4:5">
      <c r="D692" s="1"/>
      <c r="E692" s="1"/>
    </row>
    <row r="693" spans="4:5">
      <c r="D693" s="1"/>
      <c r="E693" s="1"/>
    </row>
    <row r="694" spans="4:5">
      <c r="D694" s="1"/>
      <c r="E694" s="1"/>
    </row>
    <row r="695" spans="4:5">
      <c r="D695" s="1"/>
      <c r="E695" s="1"/>
    </row>
    <row r="696" spans="4:5">
      <c r="D696" s="1"/>
      <c r="E696" s="1"/>
    </row>
    <row r="697" spans="4:5">
      <c r="D697" s="1"/>
      <c r="E697" s="1"/>
    </row>
    <row r="698" spans="4:5">
      <c r="D698" s="1"/>
      <c r="E698" s="1"/>
    </row>
    <row r="699" spans="4:5">
      <c r="D699" s="1"/>
      <c r="E699" s="1"/>
    </row>
    <row r="700" spans="4:5">
      <c r="D700" s="1"/>
      <c r="E700" s="1"/>
    </row>
    <row r="701" spans="4:5">
      <c r="D701" s="1"/>
      <c r="E701" s="1"/>
    </row>
    <row r="702" spans="4:5">
      <c r="D702" s="1"/>
      <c r="E702" s="1"/>
    </row>
    <row r="703" spans="4:5">
      <c r="D703" s="1"/>
      <c r="E703" s="1"/>
    </row>
    <row r="704" spans="4:5">
      <c r="D704" s="1"/>
      <c r="E704" s="1"/>
    </row>
    <row r="705" spans="4:5">
      <c r="D705" s="1"/>
      <c r="E705" s="1"/>
    </row>
    <row r="706" spans="4:5">
      <c r="D706" s="1"/>
      <c r="E706" s="1"/>
    </row>
    <row r="707" spans="4:5">
      <c r="D707" s="1"/>
      <c r="E707" s="1"/>
    </row>
    <row r="708" spans="4:5">
      <c r="D708" s="1"/>
      <c r="E708" s="1"/>
    </row>
    <row r="709" spans="4:5">
      <c r="D709" s="1"/>
      <c r="E709" s="1"/>
    </row>
    <row r="710" spans="4:5">
      <c r="D710" s="1"/>
      <c r="E710" s="1"/>
    </row>
    <row r="711" spans="4:5">
      <c r="D711" s="1"/>
      <c r="E711" s="1"/>
    </row>
    <row r="712" spans="4:5">
      <c r="D712" s="1"/>
      <c r="E712" s="1"/>
    </row>
    <row r="713" spans="4:5">
      <c r="D713" s="1"/>
      <c r="E713" s="1"/>
    </row>
    <row r="714" spans="4:5">
      <c r="D714" s="1"/>
      <c r="E714" s="1"/>
    </row>
    <row r="715" spans="4:5">
      <c r="D715" s="1"/>
      <c r="E715" s="1"/>
    </row>
    <row r="716" spans="4:5">
      <c r="D716" s="1"/>
      <c r="E716" s="1"/>
    </row>
    <row r="717" spans="4:5">
      <c r="D717" s="1"/>
      <c r="E717" s="1"/>
    </row>
    <row r="718" spans="4:5">
      <c r="D718" s="1"/>
      <c r="E718" s="1"/>
    </row>
    <row r="719" spans="4:5">
      <c r="D719" s="1"/>
      <c r="E719" s="1"/>
    </row>
    <row r="720" spans="4:5">
      <c r="D720" s="1"/>
      <c r="E720" s="1"/>
    </row>
    <row r="721" spans="4:5">
      <c r="D721" s="1"/>
      <c r="E721" s="1"/>
    </row>
    <row r="722" spans="4:5">
      <c r="D722" s="1"/>
      <c r="E722" s="1"/>
    </row>
    <row r="723" spans="4:5">
      <c r="D723" s="1"/>
      <c r="E723" s="1"/>
    </row>
    <row r="724" spans="4:5">
      <c r="D724" s="1"/>
      <c r="E724" s="1"/>
    </row>
    <row r="725" spans="4:5">
      <c r="D725" s="1"/>
      <c r="E725" s="1"/>
    </row>
    <row r="726" spans="4:5">
      <c r="D726" s="1"/>
      <c r="E726" s="1"/>
    </row>
    <row r="727" spans="4:5">
      <c r="D727" s="1"/>
      <c r="E727" s="1"/>
    </row>
    <row r="728" spans="4:5">
      <c r="D728" s="1"/>
      <c r="E728" s="1"/>
    </row>
    <row r="729" spans="4:5">
      <c r="D729" s="1"/>
      <c r="E729" s="1"/>
    </row>
    <row r="730" spans="4:5">
      <c r="D730" s="1"/>
      <c r="E730" s="1"/>
    </row>
    <row r="731" spans="4:5">
      <c r="D731" s="1"/>
      <c r="E731" s="1"/>
    </row>
    <row r="732" spans="4:5">
      <c r="D732" s="1"/>
      <c r="E732" s="1"/>
    </row>
    <row r="733" spans="4:5">
      <c r="D733" s="1"/>
      <c r="E733" s="1"/>
    </row>
    <row r="734" spans="4:5">
      <c r="D734" s="1"/>
      <c r="E734" s="1"/>
    </row>
    <row r="735" spans="4:5">
      <c r="D735" s="1"/>
      <c r="E735" s="1"/>
    </row>
    <row r="736" spans="4:5">
      <c r="D736" s="1"/>
      <c r="E736" s="1"/>
    </row>
    <row r="737" spans="4:5">
      <c r="D737" s="1"/>
      <c r="E737" s="1"/>
    </row>
    <row r="738" spans="4:5">
      <c r="D738" s="1"/>
      <c r="E738" s="1"/>
    </row>
    <row r="739" spans="4:5">
      <c r="D739" s="1"/>
      <c r="E739" s="1"/>
    </row>
    <row r="740" spans="4:5">
      <c r="D740" s="1"/>
      <c r="E740" s="1"/>
    </row>
    <row r="741" spans="4:5">
      <c r="D741" s="1"/>
      <c r="E741" s="1"/>
    </row>
    <row r="742" spans="4:5">
      <c r="D742" s="1"/>
      <c r="E742" s="1"/>
    </row>
    <row r="743" spans="4:5">
      <c r="D743" s="1"/>
      <c r="E743" s="1"/>
    </row>
    <row r="744" spans="4:5">
      <c r="D744" s="1"/>
      <c r="E744" s="1"/>
    </row>
    <row r="745" spans="4:5">
      <c r="D745" s="1"/>
      <c r="E745" s="1"/>
    </row>
    <row r="746" spans="4:5">
      <c r="D746" s="1"/>
      <c r="E746" s="1"/>
    </row>
    <row r="747" spans="4:5">
      <c r="D747" s="1"/>
      <c r="E747" s="1"/>
    </row>
    <row r="748" spans="4:5">
      <c r="D748" s="1"/>
      <c r="E748" s="1"/>
    </row>
    <row r="749" spans="4:5">
      <c r="D749" s="1"/>
      <c r="E749" s="1"/>
    </row>
    <row r="750" spans="4:5">
      <c r="D750" s="1"/>
      <c r="E750" s="1"/>
    </row>
    <row r="751" spans="4:5">
      <c r="D751" s="1"/>
      <c r="E751" s="1"/>
    </row>
    <row r="752" spans="4:5">
      <c r="D752" s="1"/>
      <c r="E752" s="1"/>
    </row>
    <row r="753" spans="4:5">
      <c r="D753" s="1"/>
      <c r="E753" s="1"/>
    </row>
    <row r="754" spans="4:5">
      <c r="D754" s="1"/>
      <c r="E754" s="1"/>
    </row>
    <row r="755" spans="4:5">
      <c r="D755" s="1"/>
      <c r="E755" s="1"/>
    </row>
    <row r="756" spans="4:5">
      <c r="D756" s="1"/>
      <c r="E756" s="1"/>
    </row>
    <row r="757" spans="4:5">
      <c r="D757" s="1"/>
      <c r="E757" s="1"/>
    </row>
    <row r="758" spans="4:5">
      <c r="D758" s="1"/>
      <c r="E758" s="1"/>
    </row>
    <row r="759" spans="4:5">
      <c r="D759" s="1"/>
      <c r="E759" s="1"/>
    </row>
    <row r="760" spans="4:5">
      <c r="D760" s="1"/>
      <c r="E760" s="1"/>
    </row>
    <row r="761" spans="4:5">
      <c r="D761" s="1"/>
      <c r="E761" s="1"/>
    </row>
    <row r="762" spans="4:5">
      <c r="D762" s="1"/>
      <c r="E762" s="1"/>
    </row>
    <row r="763" spans="4:5">
      <c r="D763" s="1"/>
      <c r="E763" s="1"/>
    </row>
    <row r="764" spans="4:5">
      <c r="D764" s="1"/>
      <c r="E764" s="1"/>
    </row>
    <row r="765" spans="4:5">
      <c r="D765" s="1"/>
      <c r="E765" s="1"/>
    </row>
    <row r="766" spans="4:5">
      <c r="D766" s="1"/>
      <c r="E766" s="1"/>
    </row>
    <row r="767" spans="4:5">
      <c r="D767" s="1"/>
      <c r="E767" s="1"/>
    </row>
    <row r="768" spans="4:5">
      <c r="D768" s="1"/>
      <c r="E768" s="1"/>
    </row>
    <row r="769" spans="4:5">
      <c r="D769" s="1"/>
      <c r="E769" s="1"/>
    </row>
    <row r="770" spans="4:5">
      <c r="D770" s="1"/>
      <c r="E770" s="1"/>
    </row>
    <row r="771" spans="4:5">
      <c r="D771" s="1"/>
      <c r="E771" s="1"/>
    </row>
    <row r="772" spans="4:5">
      <c r="D772" s="1"/>
      <c r="E772" s="1"/>
    </row>
    <row r="773" spans="4:5">
      <c r="D773" s="1"/>
      <c r="E773" s="1"/>
    </row>
    <row r="774" spans="4:5">
      <c r="D774" s="1"/>
      <c r="E774" s="1"/>
    </row>
    <row r="775" spans="4:5">
      <c r="D775" s="1"/>
      <c r="E775" s="1"/>
    </row>
    <row r="776" spans="4:5">
      <c r="D776" s="1"/>
      <c r="E776" s="1"/>
    </row>
    <row r="777" spans="4:5">
      <c r="D777" s="1"/>
      <c r="E777" s="1"/>
    </row>
    <row r="778" spans="4:5">
      <c r="D778" s="1"/>
      <c r="E778" s="1"/>
    </row>
    <row r="779" spans="4:5">
      <c r="D779" s="1"/>
      <c r="E779" s="1"/>
    </row>
    <row r="780" spans="4:5">
      <c r="D780" s="1"/>
      <c r="E780" s="1"/>
    </row>
    <row r="781" spans="4:5">
      <c r="D781" s="1"/>
      <c r="E781" s="1"/>
    </row>
    <row r="782" spans="4:5">
      <c r="D782" s="1"/>
      <c r="E782" s="1"/>
    </row>
    <row r="783" spans="4:5">
      <c r="D783" s="1"/>
      <c r="E783" s="1"/>
    </row>
    <row r="784" spans="4:5">
      <c r="D784" s="1"/>
      <c r="E784" s="1"/>
    </row>
    <row r="785" spans="4:5">
      <c r="D785" s="1"/>
      <c r="E785" s="1"/>
    </row>
    <row r="786" spans="4:5">
      <c r="D786" s="1"/>
      <c r="E786" s="1"/>
    </row>
    <row r="787" spans="4:5">
      <c r="D787" s="1"/>
      <c r="E787" s="1"/>
    </row>
    <row r="788" spans="4:5">
      <c r="D788" s="1"/>
      <c r="E788" s="1"/>
    </row>
    <row r="789" spans="4:5">
      <c r="D789" s="1"/>
      <c r="E789" s="1"/>
    </row>
    <row r="790" spans="4:5">
      <c r="D790" s="1"/>
      <c r="E790" s="1"/>
    </row>
    <row r="791" spans="4:5">
      <c r="D791" s="1"/>
      <c r="E791" s="1"/>
    </row>
    <row r="792" spans="4:5">
      <c r="D792" s="1"/>
      <c r="E792" s="1"/>
    </row>
    <row r="793" spans="4:5">
      <c r="D793" s="1"/>
      <c r="E793" s="1"/>
    </row>
    <row r="794" spans="4:5">
      <c r="D794" s="1"/>
      <c r="E794" s="1"/>
    </row>
    <row r="795" spans="4:5">
      <c r="D795" s="1"/>
      <c r="E795" s="1"/>
    </row>
    <row r="796" spans="4:5">
      <c r="D796" s="1"/>
      <c r="E796" s="1"/>
    </row>
  </sheetData>
  <sheetProtection sheet="1" objects="1" scenarios="1"/>
  <mergeCells count="2">
    <mergeCell ref="B6:L6"/>
    <mergeCell ref="B7:L7"/>
  </mergeCells>
  <phoneticPr fontId="3" type="noConversion"/>
  <dataValidations count="1">
    <dataValidation allowBlank="1" showInputMessage="1" showErrorMessage="1" sqref="A1:A1048576 B1:B17 C5:C1048576 B19:B1048576 D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F5F5CFC0ED2164DBE963B4B1571B22B" ma:contentTypeVersion="1" ma:contentTypeDescription="צור מסמך חדש." ma:contentTypeScope="" ma:versionID="68643beecda18b4e09cff41c83e0ce3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8146b315fa2ac31dd02d04e15b67ed9e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46656d4-8850-49b3-aebd-68bd05f7f43d"/>
    <kb4cc1381c4248d7a2dfa3f1be0c86c0 xmlns="a46656d4-8850-49b3-aebd-68bd05f7f43d">
      <Terms xmlns="http://schemas.microsoft.com/office/infopath/2007/PartnerControls"/>
    </kb4cc1381c4248d7a2dfa3f1be0c86c0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  <j92457fac7d145f98e698f5712f6a6a4 xmlns="a46656d4-8850-49b3-aebd-68bd05f7f43d">
      <Terms xmlns="http://schemas.microsoft.com/office/infopath/2007/PartnerControls"/>
    </j92457fac7d145f98e698f5712f6a6a4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o80fb9e8b9d445b0bb174fdcd68ee89c xmlns="a46656d4-8850-49b3-aebd-68bd05f7f43d">
      <Terms xmlns="http://schemas.microsoft.com/office/infopath/2007/PartnerControls"/>
    </o80fb9e8b9d445b0bb174fdcd68ee89c>
    <l34dc5595392493c8311535275827f74 xmlns="a46656d4-8850-49b3-aebd-68bd05f7f43d">
      <Terms xmlns="http://schemas.microsoft.com/office/infopath/2007/PartnerControls"/>
    </l34dc5595392493c8311535275827f74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12FD428-5E9A-4679-88D1-26C8D65AEF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C070A1-B1B4-443C-95AE-F1F3DD5ABB3F}">
  <ds:schemaRefs>
    <ds:schemaRef ds:uri="http://schemas.microsoft.com/office/2006/documentManagement/types"/>
    <ds:schemaRef ds:uri="http://purl.org/dc/dcmitype/"/>
    <ds:schemaRef ds:uri="http://schemas.microsoft.com/office/infopath/2007/PartnerControls"/>
    <ds:schemaRef ds:uri="a46656d4-8850-49b3-aebd-68bd05f7f43d"/>
    <ds:schemaRef ds:uri="http://www.w3.org/XML/1998/namespace"/>
    <ds:schemaRef ds:uri="http://purl.org/dc/elements/1.1/"/>
    <ds:schemaRef ds:uri="http://schemas.openxmlformats.org/package/2006/metadata/core-properties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D343379C-934C-47E9-99BB-CCC19D05E2B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29</vt:i4>
      </vt:variant>
    </vt:vector>
  </HeadingPairs>
  <TitlesOfParts>
    <vt:vector size="59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'תעודות התחייבות ממשלתיות'!adi_1212</vt:lpstr>
      <vt:lpstr>'לא סחיר - אופציות'!print_adi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Company>OZAR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דיווח ב- עמיתים או מבוטחים-תאריך עדכון 3.9.2017- החל מדיווח בגין רבעון רביעי 2017</dc:title>
  <dc:creator>גיא</dc:creator>
  <cp:lastModifiedBy>אולה קלוקוב</cp:lastModifiedBy>
  <cp:lastPrinted>2017-05-01T10:11:51Z</cp:lastPrinted>
  <dcterms:created xsi:type="dcterms:W3CDTF">2005-07-19T07:39:38Z</dcterms:created>
  <dcterms:modified xsi:type="dcterms:W3CDTF">2020-08-31T10:24:52Z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0x0101001F5F5CFC0ED2164DBE963B4B1571B22B</vt:lpwstr>
  </property>
  <property fmtid="{D5CDD505-2E9C-101B-9397-08002B2CF9AE}" pid="3" name="o80fb9e8b9d445b0bb174fdcd68ee89c">
    <vt:lpwstr/>
  </property>
  <property fmtid="{D5CDD505-2E9C-101B-9397-08002B2CF9AE}" pid="4" name="j92457fac7d145f98e698f5712f6a6a4">
    <vt:lpwstr/>
  </property>
  <property fmtid="{D5CDD505-2E9C-101B-9397-08002B2CF9AE}" pid="5" name="MMDUnitsName">
    <vt:lpwstr/>
  </property>
  <property fmtid="{D5CDD505-2E9C-101B-9397-08002B2CF9AE}" pid="6" name="l34dc5595392493c8311535275827f74">
    <vt:lpwstr/>
  </property>
  <property fmtid="{D5CDD505-2E9C-101B-9397-08002B2CF9AE}" pid="7" name="MMDResponsibleUnit">
    <vt:lpwstr/>
  </property>
  <property fmtid="{D5CDD505-2E9C-101B-9397-08002B2CF9AE}" pid="8" name="o68cd33f8d3a45abb273b6e406faee3d">
    <vt:lpwstr/>
  </property>
  <property fmtid="{D5CDD505-2E9C-101B-9397-08002B2CF9AE}" pid="9" name="MMDServiceLang">
    <vt:lpwstr/>
  </property>
  <property fmtid="{D5CDD505-2E9C-101B-9397-08002B2CF9AE}" pid="10" name="MMDJobDescription">
    <vt:lpwstr/>
  </property>
  <property fmtid="{D5CDD505-2E9C-101B-9397-08002B2CF9AE}" pid="11" name="MMDKeywords">
    <vt:lpwstr/>
  </property>
  <property fmtid="{D5CDD505-2E9C-101B-9397-08002B2CF9AE}" pid="12" name="MMDStatus">
    <vt:lpwstr/>
  </property>
  <property fmtid="{D5CDD505-2E9C-101B-9397-08002B2CF9AE}" pid="13" name="MMDAudience">
    <vt:lpwstr/>
  </property>
  <property fmtid="{D5CDD505-2E9C-101B-9397-08002B2CF9AE}" pid="14" name="e4b5484c9c824b148c38bfcb2bd74c0d">
    <vt:lpwstr/>
  </property>
  <property fmtid="{D5CDD505-2E9C-101B-9397-08002B2CF9AE}" pid="15" name="MMDLiveEvent">
    <vt:lpwstr/>
  </property>
  <property fmtid="{D5CDD505-2E9C-101B-9397-08002B2CF9AE}" pid="16" name="MMDSubjects">
    <vt:lpwstr/>
  </property>
  <property fmtid="{D5CDD505-2E9C-101B-9397-08002B2CF9AE}" pid="17" name="MMDTypes">
    <vt:lpwstr/>
  </property>
  <property fmtid="{D5CDD505-2E9C-101B-9397-08002B2CF9AE}" pid="18" name="MMDResponsibleOffice">
    <vt:lpwstr/>
  </property>
  <property fmtid="{D5CDD505-2E9C-101B-9397-08002B2CF9AE}" pid="19" name="RoutingRuleDescription">
    <vt:lpwstr>קובץ דיווח ב -עמיתים או מבוטחים</vt:lpwstr>
  </property>
</Properties>
</file>