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11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E13" i="24"/>
  <c r="E12" i="24" s="1"/>
  <c r="E11" i="24" s="1"/>
  <c r="H12" i="24"/>
  <c r="H11" i="24"/>
  <c r="C33" i="27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11" i="2"/>
  <c r="J44" i="2"/>
  <c r="J43" i="2"/>
  <c r="J32" i="2"/>
  <c r="J31" i="2"/>
  <c r="J29" i="2"/>
  <c r="J26" i="2"/>
  <c r="J25" i="2"/>
  <c r="J22" i="2"/>
  <c r="J19" i="2"/>
  <c r="J16" i="2"/>
  <c r="J12" i="2" s="1"/>
  <c r="C11" i="27" l="1"/>
  <c r="C43" i="1" s="1"/>
  <c r="D43" i="1" s="1"/>
  <c r="K22" i="2"/>
  <c r="J11" i="2"/>
  <c r="K12" i="2"/>
  <c r="K16" i="2"/>
  <c r="K26" i="2"/>
  <c r="K31" i="2"/>
  <c r="K25" i="2"/>
  <c r="K27" i="2" l="1"/>
  <c r="K24" i="2"/>
  <c r="K17" i="2"/>
  <c r="K47" i="2"/>
  <c r="K38" i="2"/>
  <c r="K32" i="2"/>
  <c r="K14" i="2"/>
  <c r="K48" i="2"/>
  <c r="K46" i="2"/>
  <c r="K44" i="2"/>
  <c r="K41" i="2"/>
  <c r="K39" i="2"/>
  <c r="K37" i="2"/>
  <c r="K35" i="2"/>
  <c r="K33" i="2"/>
  <c r="K30" i="2"/>
  <c r="K20" i="2"/>
  <c r="K15" i="2"/>
  <c r="K13" i="2"/>
  <c r="K45" i="2"/>
  <c r="K36" i="2"/>
  <c r="K21" i="2"/>
  <c r="K28" i="2"/>
  <c r="K23" i="2"/>
  <c r="K18" i="2"/>
  <c r="K11" i="2"/>
  <c r="K42" i="2"/>
  <c r="K40" i="2"/>
  <c r="K34" i="2"/>
  <c r="K29" i="2"/>
  <c r="K19" i="2"/>
  <c r="K43" i="2"/>
</calcChain>
</file>

<file path=xl/sharedStrings.xml><?xml version="1.0" encoding="utf-8"?>
<sst xmlns="http://schemas.openxmlformats.org/spreadsheetml/2006/main" count="12290" uniqueCount="3572">
  <si>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</si>
  <si>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</si>
  <si>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</si>
  <si>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</si>
  <si>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</si>
  <si>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</si>
  <si>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</si>
  <si>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</si>
  <si>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</si>
  <si>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</si>
  <si>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</si>
  <si>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</si>
  <si>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</si>
  <si>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</si>
  <si>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</si>
  <si>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</si>
  <si>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</si>
  <si>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</si>
  <si>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</si>
  <si>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</si>
  <si>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</si>
  <si>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</si>
  <si>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</si>
  <si>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</si>
  <si>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</si>
  <si>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</si>
  <si>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</si>
  <si>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</si>
  <si>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</si>
  <si>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</si>
  <si>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</si>
  <si>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</si>
  <si>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</si>
  <si>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</si>
  <si>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</si>
  <si>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</si>
  <si>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</si>
  <si>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</si>
  <si>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</si>
  <si>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</si>
  <si>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</si>
  <si>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</si>
  <si>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</si>
  <si>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</si>
  <si>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</si>
  <si>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</si>
  <si>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</si>
  <si>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</si>
  <si>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</si>
  <si>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</si>
  <si>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</si>
  <si>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</si>
  <si>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</si>
  <si>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</si>
  <si>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</si>
  <si>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</si>
  <si>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</si>
  <si>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</si>
  <si>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</si>
  <si>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</si>
  <si>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</si>
  <si>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</si>
  <si>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</si>
  <si>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</si>
  <si>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</si>
  <si>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</si>
  <si>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</si>
  <si>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</si>
  <si>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</si>
  <si>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</si>
  <si>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</si>
  <si>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</si>
  <si>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</si>
  <si>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</si>
  <si>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</si>
  <si>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</si>
  <si>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</si>
  <si>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</si>
  <si>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</si>
  <si>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</si>
  <si>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</si>
  <si>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</si>
  <si>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</si>
  <si>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</si>
  <si>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</si>
  <si>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</si>
  <si>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</si>
  <si>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</si>
  <si>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</si>
  <si>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</si>
  <si>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</si>
  <si>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</si>
  <si>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</si>
  <si>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</si>
  <si>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</si>
  <si>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</si>
  <si>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</si>
  <si>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</si>
  <si>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</si>
  <si>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</si>
  <si>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</si>
  <si>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</si>
  <si>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</si>
  <si>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</si>
  <si>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</si>
  <si>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</si>
  <si>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</si>
  <si>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</si>
  <si>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</si>
  <si>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</si>
  <si>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</si>
  <si>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</si>
  <si>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</si>
  <si>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</si>
  <si>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</si>
  <si>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</si>
  <si>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</si>
  <si>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</si>
  <si>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</si>
  <si>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</si>
  <si>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</si>
  <si>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</si>
  <si>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</si>
  <si>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</si>
  <si>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</si>
  <si>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</si>
  <si>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</si>
  <si>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</si>
  <si>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</si>
  <si>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</si>
  <si>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</si>
  <si>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</si>
  <si>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</si>
  <si>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</si>
  <si>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</si>
  <si>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</si>
  <si>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</si>
  <si>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</si>
  <si>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</si>
  <si>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</si>
  <si>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</si>
  <si>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</si>
  <si>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</si>
  <si>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</si>
  <si>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</si>
  <si>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</si>
  <si>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</si>
  <si>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</si>
  <si>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</si>
  <si>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</si>
  <si>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</si>
  <si>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</si>
  <si>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</si>
  <si>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</si>
  <si>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</si>
  <si>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</si>
  <si>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</si>
  <si>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</si>
  <si>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</si>
  <si>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</si>
  <si>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</si>
  <si>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</si>
  <si>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</si>
  <si>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</si>
  <si>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</si>
  <si>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</si>
  <si>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</si>
  <si>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</si>
  <si>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</si>
  <si>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</si>
  <si>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</si>
  <si>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</si>
  <si>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</si>
  <si>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</si>
  <si>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</si>
  <si>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</si>
  <si>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</si>
  <si>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</si>
  <si>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</si>
  <si>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</si>
  <si>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</si>
  <si>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</si>
  <si>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</si>
  <si>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</si>
  <si>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</si>
  <si>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</si>
  <si>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</si>
  <si>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</si>
  <si>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</si>
  <si>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</si>
  <si>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</si>
  <si>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</si>
  <si>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</si>
  <si>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</si>
  <si>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</si>
  <si>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</si>
  <si>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</si>
  <si>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9779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</si>
  <si>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</si>
  <si>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</si>
  <si>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</si>
  <si>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</si>
  <si>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</si>
  <si>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</si>
  <si>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</si>
  <si>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</si>
  <si>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</si>
  <si>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</si>
  <si>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</si>
  <si>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</si>
  <si>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</si>
  <si>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</si>
  <si>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</si>
  <si>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</si>
  <si>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</si>
  <si>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</si>
  <si>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</si>
  <si>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S&amp;P</t>
  </si>
  <si>
    <t>130018- 12- בנק הפועלים</t>
  </si>
  <si>
    <t>130018- 10- לאומי</t>
  </si>
  <si>
    <t>20001- 60- UBS</t>
  </si>
  <si>
    <t>Baa1</t>
  </si>
  <si>
    <t>Moodys</t>
  </si>
  <si>
    <t>20001- 12- בנק הפועלים</t>
  </si>
  <si>
    <t>200040- 10- לאומי</t>
  </si>
  <si>
    <t>20001- 10- לאומי</t>
  </si>
  <si>
    <t>100006- 10- לאומי</t>
  </si>
  <si>
    <t>20003- 12- בנק הפועלים</t>
  </si>
  <si>
    <t>20003- 10- לאומי</t>
  </si>
  <si>
    <t>80031- 10- לאומי</t>
  </si>
  <si>
    <t>200010- 12- בנק הפועלים</t>
  </si>
  <si>
    <t>200010- 10- לאומי</t>
  </si>
  <si>
    <t>200005- 10- לאומי</t>
  </si>
  <si>
    <t>70002- 12- בנק הפועלים</t>
  </si>
  <si>
    <t>70002- 10- לאומי</t>
  </si>
  <si>
    <t>30005- 10-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</si>
  <si>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</si>
  <si>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</si>
  <si>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</si>
  <si>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</si>
  <si>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</si>
  <si>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</si>
  <si>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</si>
  <si>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</si>
  <si>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</si>
  <si>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</si>
  <si>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</si>
  <si>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</si>
  <si>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</si>
  <si>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03/07/13</t>
  </si>
  <si>
    <t>גליל 5904- גליל</t>
  </si>
  <si>
    <t>9590431</t>
  </si>
  <si>
    <t>02/09/13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</si>
  <si>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</si>
  <si>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</si>
  <si>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</si>
  <si>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</si>
  <si>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</si>
  <si>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</si>
  <si>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</si>
  <si>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</si>
  <si>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12/10/14</t>
  </si>
  <si>
    <t>ממשל צמודה 1025- גליל</t>
  </si>
  <si>
    <t>1135912</t>
  </si>
  <si>
    <t>10/08/15</t>
  </si>
  <si>
    <t>ממשלתי צמוד 1020- גליל</t>
  </si>
  <si>
    <t>1137181</t>
  </si>
  <si>
    <t>15/12/16</t>
  </si>
  <si>
    <t>ממשלתי צמוד 841- גליל</t>
  </si>
  <si>
    <t>1120583</t>
  </si>
  <si>
    <t>28/08/14</t>
  </si>
  <si>
    <t>ממשלתי צמודה 0536- גליל</t>
  </si>
  <si>
    <t>1097708</t>
  </si>
  <si>
    <t>02/07/13</t>
  </si>
  <si>
    <t>ממשלתי צמודה 922- גליל</t>
  </si>
  <si>
    <t>1124056</t>
  </si>
  <si>
    <t>01/07/13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</si>
  <si>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</si>
  <si>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</si>
  <si>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</si>
  <si>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</si>
  <si>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</si>
  <si>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</si>
  <si>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</si>
  <si>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</si>
  <si>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</si>
  <si>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</si>
  <si>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</si>
  <si>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</si>
  <si>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</si>
  <si>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</si>
  <si>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</si>
  <si>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</si>
  <si>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</si>
  <si>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</si>
  <si>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</si>
  <si>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</si>
  <si>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</si>
  <si>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</si>
  <si>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</si>
  <si>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</si>
  <si>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</si>
  <si>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</si>
  <si>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</si>
  <si>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</si>
  <si>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</si>
  <si>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</si>
  <si>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</si>
  <si>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</si>
  <si>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</si>
  <si>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</si>
  <si>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14/10/12</t>
  </si>
  <si>
    <t>ממשל שקלית 0327- שחר</t>
  </si>
  <si>
    <t>1139344</t>
  </si>
  <si>
    <t>09/11/16</t>
  </si>
  <si>
    <t>ממשל שקלית 0347- שחר</t>
  </si>
  <si>
    <t>1140193</t>
  </si>
  <si>
    <t>05/12/17</t>
  </si>
  <si>
    <t>ממשל שקלית 0825- שחר</t>
  </si>
  <si>
    <t>1135557</t>
  </si>
  <si>
    <t>06/05/15</t>
  </si>
  <si>
    <t>ממשל שקלית 323- שחר</t>
  </si>
  <si>
    <t>1126747</t>
  </si>
  <si>
    <t>29/08/13</t>
  </si>
  <si>
    <t>ממשל שקלית 421- שחר</t>
  </si>
  <si>
    <t>1138130</t>
  </si>
  <si>
    <t>01/11/16</t>
  </si>
  <si>
    <t>ממשלתי שקלי  1026- שחר</t>
  </si>
  <si>
    <t>1099456</t>
  </si>
  <si>
    <t>01/10/13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</si>
  <si>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</si>
  <si>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</si>
  <si>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</si>
  <si>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</si>
  <si>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</si>
  <si>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</si>
  <si>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</si>
  <si>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</si>
  <si>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</si>
  <si>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</si>
  <si>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</si>
  <si>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</si>
  <si>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</si>
  <si>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</si>
  <si>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</si>
  <si>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</si>
  <si>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</si>
  <si>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</si>
  <si>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</si>
  <si>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</si>
  <si>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</si>
  <si>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</si>
  <si>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</si>
  <si>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</si>
  <si>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</si>
  <si>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</si>
  <si>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</si>
  <si>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ISRAEL 3.8 05/60- מדינת ישראל</t>
  </si>
  <si>
    <t>XS2167193015</t>
  </si>
  <si>
    <t>30/04/20</t>
  </si>
  <si>
    <t>ISRAEL 4.5 2120- מדינת ישראל</t>
  </si>
  <si>
    <t>US46513JB593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</si>
  <si>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</si>
  <si>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</si>
  <si>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</si>
  <si>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</si>
  <si>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</si>
  <si>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</si>
  <si>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</si>
  <si>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</si>
  <si>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</si>
  <si>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</si>
  <si>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</si>
  <si>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</si>
  <si>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</si>
  <si>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</si>
  <si>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</si>
  <si>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31/03/15</t>
  </si>
  <si>
    <t>לאומי   אגח 179- בנק לאומי לישראל בע"מ</t>
  </si>
  <si>
    <t>6040372</t>
  </si>
  <si>
    <t>520018078</t>
  </si>
  <si>
    <t>מוניציפל הנ אגח ב 4.65- מוניציפל הנפקות בעמ</t>
  </si>
  <si>
    <t>1095066</t>
  </si>
  <si>
    <t>513704304</t>
  </si>
  <si>
    <t>16/04/15</t>
  </si>
  <si>
    <t>מוניציפל הנ אגח י- מוניציפל הנפקות בעמ</t>
  </si>
  <si>
    <t>1134147</t>
  </si>
  <si>
    <t>08/01/15</t>
  </si>
  <si>
    <t>מוניציפל הנפקות ז 3.55- מוניציפל הנפקות בעמ</t>
  </si>
  <si>
    <t>1119825</t>
  </si>
  <si>
    <t>26/05/16</t>
  </si>
  <si>
    <t>מזרחי הנפ 44 2022 0.99%- מזרחי טפחות חברה להנפקות בע"מ</t>
  </si>
  <si>
    <t>2310209</t>
  </si>
  <si>
    <t>520032046</t>
  </si>
  <si>
    <t>26/09/16</t>
  </si>
  <si>
    <t>מזרחי טפ הנפק אגח 38- מזרחי טפחות חברה להנפקות בע"מ</t>
  </si>
  <si>
    <t>2310142</t>
  </si>
  <si>
    <t>11/09/14</t>
  </si>
  <si>
    <t>מזרחי טפחות הנפ 9/24- מזרחי טפחות חברה להנפקות בע"מ</t>
  </si>
  <si>
    <t>2310217</t>
  </si>
  <si>
    <t>Aaa.il</t>
  </si>
  <si>
    <t>28/09/17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</si>
  <si>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</si>
  <si>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</si>
  <si>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</si>
  <si>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</si>
  <si>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</si>
  <si>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</si>
  <si>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</si>
  <si>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</si>
  <si>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</si>
  <si>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</si>
  <si>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</si>
  <si>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</si>
  <si>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</si>
  <si>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</si>
  <si>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</si>
  <si>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</si>
  <si>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</si>
  <si>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</si>
  <si>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</si>
  <si>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</si>
  <si>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</si>
  <si>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</si>
  <si>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</si>
  <si>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</si>
  <si>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</si>
  <si>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</si>
  <si>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</si>
  <si>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</si>
  <si>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</si>
  <si>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</si>
  <si>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</si>
  <si>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</si>
  <si>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</si>
  <si>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18/01/12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</si>
  <si>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</si>
  <si>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</si>
  <si>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</si>
  <si>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</si>
  <si>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</si>
  <si>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</si>
  <si>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</si>
  <si>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05/07/16</t>
  </si>
  <si>
    <t>לאומי התח נד יד- בנק לאומי לישראל בע"מ</t>
  </si>
  <si>
    <t>6040299</t>
  </si>
  <si>
    <t>12/03/15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</si>
  <si>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</si>
  <si>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</si>
  <si>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</si>
  <si>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</si>
  <si>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</si>
  <si>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</si>
  <si>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</si>
  <si>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</si>
  <si>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</si>
  <si>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</si>
  <si>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</si>
  <si>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</si>
  <si>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</si>
  <si>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</si>
  <si>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07/07/16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</si>
  <si>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</si>
  <si>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</si>
  <si>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</si>
  <si>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</si>
  <si>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</si>
  <si>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</si>
  <si>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11/02/15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</si>
  <si>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</si>
  <si>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</si>
  <si>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</si>
  <si>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</si>
  <si>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</si>
  <si>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</si>
  <si>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</si>
  <si>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13/07/14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</si>
  <si>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</si>
  <si>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</si>
  <si>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</si>
  <si>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</si>
  <si>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</si>
  <si>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</si>
  <si>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22/01/14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</si>
  <si>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</si>
  <si>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</si>
  <si>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</si>
  <si>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</si>
  <si>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</si>
  <si>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16/06/14</t>
  </si>
  <si>
    <t>*מליסרון אגח ח- מליסרון בע"מ</t>
  </si>
  <si>
    <t>3230166</t>
  </si>
  <si>
    <t>*מליסרון אגח י'- מליסרון בע"מ</t>
  </si>
  <si>
    <t>3230190</t>
  </si>
  <si>
    <t>09/02/17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</si>
  <si>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</si>
  <si>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</si>
  <si>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</si>
  <si>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</si>
  <si>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</si>
  <si>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</si>
  <si>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</si>
  <si>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</si>
  <si>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</si>
  <si>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</si>
  <si>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</si>
  <si>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</si>
  <si>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</si>
  <si>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</si>
  <si>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</si>
  <si>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</si>
  <si>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*שופרסל אגח ו- שופר-סל בע"מ</t>
  </si>
  <si>
    <t>7770217</t>
  </si>
  <si>
    <t>520022732</t>
  </si>
  <si>
    <t>מסחר</t>
  </si>
  <si>
    <t>31/07/19</t>
  </si>
  <si>
    <t>איירפורט אגח ה- איירפורט סיטי בע"מ</t>
  </si>
  <si>
    <t>1133487</t>
  </si>
  <si>
    <t>511659401</t>
  </si>
  <si>
    <t>05/09/16</t>
  </si>
  <si>
    <t>אמות אגח ב- אמות השקעות בע"מ</t>
  </si>
  <si>
    <t>1126630</t>
  </si>
  <si>
    <t>520026683</t>
  </si>
  <si>
    <t>06/11/13</t>
  </si>
  <si>
    <t>אמות אגח ג- אמות השקעות בע"מ</t>
  </si>
  <si>
    <t>1117357</t>
  </si>
  <si>
    <t>27/01/14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</si>
  <si>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</si>
  <si>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</si>
  <si>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</si>
  <si>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</si>
  <si>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</si>
  <si>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ט- איירפורט סיטי בע"מ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</si>
  <si>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</si>
  <si>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</si>
  <si>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</si>
  <si>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</si>
  <si>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</si>
  <si>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</si>
  <si>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</si>
  <si>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</si>
  <si>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</si>
  <si>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</si>
  <si>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</si>
  <si>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</si>
  <si>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</si>
  <si>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</si>
  <si>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</si>
  <si>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</si>
  <si>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</si>
  <si>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</si>
  <si>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</si>
  <si>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</si>
  <si>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</si>
  <si>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</si>
  <si>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</si>
  <si>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</si>
  <si>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</si>
  <si>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</si>
  <si>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</si>
  <si>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</si>
  <si>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</si>
  <si>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</si>
  <si>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</si>
  <si>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</si>
  <si>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</si>
  <si>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</si>
  <si>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</si>
  <si>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</si>
  <si>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</si>
  <si>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</si>
  <si>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</si>
  <si>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</si>
  <si>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</si>
  <si>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</si>
  <si>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</si>
  <si>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</si>
  <si>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</si>
  <si>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14/05/15</t>
  </si>
  <si>
    <t>מבני תעש אגח כג- מבני תעשיה בע"מ</t>
  </si>
  <si>
    <t>2260545</t>
  </si>
  <si>
    <t>520024126</t>
  </si>
  <si>
    <t>מבני תעשיה יח- מבני תעשיה בע"מ</t>
  </si>
  <si>
    <t>2260479</t>
  </si>
  <si>
    <t>16/05/16</t>
  </si>
  <si>
    <t>פועלים הנפ שה נד 1- הפועלים הנפקות בע"מ</t>
  </si>
  <si>
    <t>1940444</t>
  </si>
  <si>
    <t>29/09/09</t>
  </si>
  <si>
    <t>*מליסרון אג"ח יג- מליסרון בע"מ</t>
  </si>
  <si>
    <t>3230224</t>
  </si>
  <si>
    <t>ilAA-</t>
  </si>
  <si>
    <t>08/05/16</t>
  </si>
  <si>
    <t>*מליסרון אגח ו- מליסרון בע"מ</t>
  </si>
  <si>
    <t>3230125</t>
  </si>
  <si>
    <t>08/04/14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</si>
  <si>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</si>
  <si>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</si>
  <si>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</si>
  <si>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</si>
  <si>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</si>
  <si>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</si>
  <si>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</si>
  <si>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</si>
  <si>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</si>
  <si>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</si>
  <si>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</si>
  <si>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</si>
  <si>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</si>
  <si>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</si>
  <si>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04/06/08</t>
  </si>
  <si>
    <t>אדמה אגח ב חסום- אדמה פתרונות לחקלאות בע"מ</t>
  </si>
  <si>
    <t>11109151</t>
  </si>
  <si>
    <t>בזק אגח 10- בזק החברה הישראלית לתקשורת בע"מ</t>
  </si>
  <si>
    <t>2300184</t>
  </si>
  <si>
    <t>520031931</t>
  </si>
  <si>
    <t>15/10/15</t>
  </si>
  <si>
    <t>בזק אגח 12- בזק החברה הישראלית לתקשורת בע"מ</t>
  </si>
  <si>
    <t>2300242</t>
  </si>
  <si>
    <t>31/05/20</t>
  </si>
  <si>
    <t>בזק אגח 6- בזק החברה הישראלית לתקשורת בע"מ</t>
  </si>
  <si>
    <t>2300143</t>
  </si>
  <si>
    <t>22/10/15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</si>
  <si>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</si>
  <si>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</si>
  <si>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</si>
  <si>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</si>
  <si>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</si>
  <si>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</si>
  <si>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</si>
  <si>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</si>
  <si>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</si>
  <si>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22/06/16</t>
  </si>
  <si>
    <t>ביג אגח טו- ביג מרכזי קניות (2004) בע"מ</t>
  </si>
  <si>
    <t>1162221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</si>
  <si>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</si>
  <si>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</si>
  <si>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</si>
  <si>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</si>
  <si>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</si>
  <si>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</si>
  <si>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</si>
  <si>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</si>
  <si>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</si>
  <si>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</si>
  <si>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</si>
  <si>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</si>
  <si>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</si>
  <si>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בינלאומי כה COCO- הבנק הבינלאומי הראשון לישראל בע"מ</t>
  </si>
  <si>
    <t>1167030</t>
  </si>
  <si>
    <t>520029083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</si>
  <si>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</si>
  <si>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</si>
  <si>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</si>
  <si>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</si>
  <si>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</si>
  <si>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</si>
  <si>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</si>
  <si>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</si>
  <si>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כתבי התחייבות נדחים ז- בנק דיסקונט לישראל בע"מ</t>
  </si>
  <si>
    <t>7480247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</si>
  <si>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</si>
  <si>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</si>
  <si>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</si>
  <si>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</si>
  <si>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</si>
  <si>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</si>
  <si>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</si>
  <si>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</si>
  <si>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</si>
  <si>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</si>
  <si>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</si>
  <si>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</si>
  <si>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23/11/15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</si>
  <si>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</si>
  <si>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</si>
  <si>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</si>
  <si>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</si>
  <si>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</si>
  <si>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</si>
  <si>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</si>
  <si>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22/07/15</t>
  </si>
  <si>
    <t>מבני תעש אגח כא- כלכלית ירושלים בע"מ</t>
  </si>
  <si>
    <t>2260529</t>
  </si>
  <si>
    <t>520017070</t>
  </si>
  <si>
    <t>מבני תעש אגח כד- מבני תעשיה בע"מ</t>
  </si>
  <si>
    <t>2260552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</si>
  <si>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</si>
  <si>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</si>
  <si>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</si>
  <si>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</si>
  <si>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</si>
  <si>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</si>
  <si>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</si>
  <si>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</si>
  <si>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</si>
  <si>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</si>
  <si>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</si>
  <si>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</si>
  <si>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</si>
  <si>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</si>
  <si>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</si>
  <si>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</si>
  <si>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</si>
  <si>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</si>
  <si>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</si>
  <si>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</si>
  <si>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</si>
  <si>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</si>
  <si>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</si>
  <si>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</si>
  <si>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</si>
  <si>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</si>
  <si>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</si>
  <si>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</si>
  <si>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</si>
  <si>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</si>
  <si>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</si>
  <si>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</si>
  <si>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</si>
  <si>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</si>
  <si>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</si>
  <si>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</si>
  <si>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</si>
  <si>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בנק הפועלים בע"מ</t>
  </si>
  <si>
    <t>1940725</t>
  </si>
  <si>
    <t>520000118</t>
  </si>
  <si>
    <t>פניקס הון אגח ה- הפניקס גיוסי הון (2009) בע"מ</t>
  </si>
  <si>
    <t>1135417</t>
  </si>
  <si>
    <t>514290345</t>
  </si>
  <si>
    <t>05/03/17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</si>
  <si>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</si>
  <si>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</si>
  <si>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</si>
  <si>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</si>
  <si>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</si>
  <si>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</si>
  <si>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</si>
  <si>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</si>
  <si>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</si>
  <si>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</si>
  <si>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</si>
  <si>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</si>
  <si>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</si>
  <si>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</si>
  <si>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</si>
  <si>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</si>
  <si>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</si>
  <si>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</si>
  <si>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</si>
  <si>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</si>
  <si>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</si>
  <si>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</si>
  <si>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</si>
  <si>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</si>
  <si>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*אגוד הנפק שה נד 1- אגוד הנפקות בע"מ</t>
  </si>
  <si>
    <t>1115278</t>
  </si>
  <si>
    <t>A2.il</t>
  </si>
  <si>
    <t>25/03/10</t>
  </si>
  <si>
    <t>*אזורים אגח 9- אזורים-חברה להשקעות בפתוח ובבנין בע"מ</t>
  </si>
  <si>
    <t>7150337</t>
  </si>
  <si>
    <t>520025990</t>
  </si>
  <si>
    <t>בנייה</t>
  </si>
  <si>
    <t>*סלקום אגח ח- סלקום ישראל בע"מ</t>
  </si>
  <si>
    <t>1132828</t>
  </si>
  <si>
    <t>511930125</t>
  </si>
  <si>
    <t>ilA</t>
  </si>
  <si>
    <t>05/02/15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</si>
  <si>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</si>
  <si>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</si>
  <si>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</si>
  <si>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</si>
  <si>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</si>
  <si>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</si>
  <si>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25/07/18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</si>
  <si>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</si>
  <si>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</si>
  <si>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</si>
  <si>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</si>
  <si>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</si>
  <si>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</si>
  <si>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*או פי סי אגח ב'- או.פי.סי. אנרגיה בע"מ</t>
  </si>
  <si>
    <t>1166057</t>
  </si>
  <si>
    <t>514401702</t>
  </si>
  <si>
    <t>ilA-</t>
  </si>
  <si>
    <t>אדגר אגח ט- אדגר השקעות ופיתוח בע"מ</t>
  </si>
  <si>
    <t>1820190</t>
  </si>
  <si>
    <t>520035171</t>
  </si>
  <si>
    <t>A3.il</t>
  </si>
  <si>
    <t>אפריקה נכסים אגח ו- אפי נכסים בע"מ</t>
  </si>
  <si>
    <t>1129550</t>
  </si>
  <si>
    <t>510560188</t>
  </si>
  <si>
    <t>21/08/13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</si>
  <si>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</si>
  <si>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</si>
  <si>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</si>
  <si>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</si>
  <si>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</si>
  <si>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30/04/14</t>
  </si>
  <si>
    <t>מגוריט אגח א- מגוריט ישראל בעמ</t>
  </si>
  <si>
    <t>1141712</t>
  </si>
  <si>
    <t>515434074</t>
  </si>
  <si>
    <t>מניבים ריט אג 1- מניבים קרן הריט החדשה בע"מ</t>
  </si>
  <si>
    <t>1140581</t>
  </si>
  <si>
    <t>515327120</t>
  </si>
  <si>
    <t>מניבים ריט אגח ב- מניבים קרן הריט החדשה בע"מ</t>
  </si>
  <si>
    <t>1155928</t>
  </si>
  <si>
    <t>קרדן אן וי אגח ב- קרדן אן.וי.</t>
  </si>
  <si>
    <t>1113034</t>
  </si>
  <si>
    <t>520041005</t>
  </si>
  <si>
    <t>12/02/12</t>
  </si>
  <si>
    <t>דיסקונט אגח יד- דיסקונט מנפיקים בע"מ</t>
  </si>
  <si>
    <t>7480163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</si>
  <si>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</si>
  <si>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</si>
  <si>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</si>
  <si>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</si>
  <si>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</si>
  <si>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</si>
  <si>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</si>
  <si>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</si>
  <si>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</si>
  <si>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כה דיסקונט סידרה יא 6.2010- בנק דיסקונט לישראל בע"מ</t>
  </si>
  <si>
    <t>6910137</t>
  </si>
  <si>
    <t>21/06/16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</si>
  <si>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</si>
  <si>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</si>
  <si>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</si>
  <si>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</si>
  <si>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14/02/17</t>
  </si>
  <si>
    <t>*גב ים אגח ח- חברת גב-ים לקרקעות בע"מ</t>
  </si>
  <si>
    <t>7590151</t>
  </si>
  <si>
    <t>10/09/17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</si>
  <si>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</si>
  <si>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</si>
  <si>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</si>
  <si>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</si>
  <si>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</si>
  <si>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</si>
  <si>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*שופרסל אגח ז- שופר-סל בע"מ</t>
  </si>
  <si>
    <t>7770258</t>
  </si>
  <si>
    <t>אייסיאל   אגח ז- איי.סי.אל גרופ בע"מ (דואלי)</t>
  </si>
  <si>
    <t>2810372</t>
  </si>
  <si>
    <t>520027830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</si>
  <si>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</si>
  <si>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</si>
  <si>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</si>
  <si>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</si>
  <si>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</si>
  <si>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</si>
  <si>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</si>
  <si>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</si>
  <si>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</si>
  <si>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</si>
  <si>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25/05/16</t>
  </si>
  <si>
    <t>וילאר אינטרנ' ח'- וילאר אינטרנשיונל בע"מ</t>
  </si>
  <si>
    <t>4160156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</si>
  <si>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</si>
  <si>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</si>
  <si>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</si>
  <si>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</si>
  <si>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</si>
  <si>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</si>
  <si>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לאומי התחייבות COCO 400- בנק לאומי לישראל בע"מ</t>
  </si>
  <si>
    <t>6040331</t>
  </si>
  <si>
    <t>24/01/16</t>
  </si>
  <si>
    <t>תעשיה אוירית אגח ד- התעשיה האוירית לישראל בע"מ</t>
  </si>
  <si>
    <t>1133131</t>
  </si>
  <si>
    <t>520027194</t>
  </si>
  <si>
    <t>ביטחוניות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</si>
  <si>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</si>
  <si>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</si>
  <si>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</si>
  <si>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</si>
  <si>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</si>
  <si>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</si>
  <si>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</si>
  <si>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28/07/14</t>
  </si>
  <si>
    <t>בזק אגח 11- בזק החברה הישראלית לתקשורת בע"מ</t>
  </si>
  <si>
    <t>2300234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</si>
  <si>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</si>
  <si>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</si>
  <si>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</si>
  <si>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</si>
  <si>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19/06/14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</si>
  <si>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</si>
  <si>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</si>
  <si>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</si>
  <si>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</si>
  <si>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</si>
  <si>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</si>
  <si>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</si>
  <si>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</si>
  <si>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</si>
  <si>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</si>
  <si>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</si>
  <si>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</si>
  <si>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</si>
  <si>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</si>
  <si>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</si>
  <si>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</si>
  <si>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</si>
  <si>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12/02/18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</si>
  <si>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</si>
  <si>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</si>
  <si>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</si>
  <si>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</si>
  <si>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</si>
  <si>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</si>
  <si>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</si>
  <si>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</si>
  <si>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</si>
  <si>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מנורה הון ד- מנורה מבטחים גיוס הון בע"מ</t>
  </si>
  <si>
    <t>1135920</t>
  </si>
  <si>
    <t>30/05/19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</si>
  <si>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</si>
  <si>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</si>
  <si>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</si>
  <si>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</si>
  <si>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</si>
  <si>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</si>
  <si>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</si>
  <si>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</si>
  <si>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</si>
  <si>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</si>
  <si>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</si>
  <si>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</si>
  <si>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</si>
  <si>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</si>
  <si>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</si>
  <si>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20/06/16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</si>
  <si>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</si>
  <si>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</si>
  <si>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</si>
  <si>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</si>
  <si>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</si>
  <si>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</si>
  <si>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</si>
  <si>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</si>
  <si>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*שפיר הנדסה  אג"ח א- שפיר הנדסה ותעשיה בע"מ</t>
  </si>
  <si>
    <t>1136134</t>
  </si>
  <si>
    <t>514892801</t>
  </si>
  <si>
    <t>מתכת ומוצרי בניה</t>
  </si>
  <si>
    <t>05/08/15</t>
  </si>
  <si>
    <t>*שפיר הנדסה אגח ב- שפיר הנדסה ותעשיה בע"מ</t>
  </si>
  <si>
    <t>1141951</t>
  </si>
  <si>
    <t>אלדן אגח ו- אלדן תחבורה בע"מ</t>
  </si>
  <si>
    <t>1161678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</si>
  <si>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</si>
  <si>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</si>
  <si>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</si>
  <si>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</si>
  <si>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</si>
  <si>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</si>
  <si>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</si>
  <si>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</si>
  <si>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</si>
  <si>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</si>
  <si>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</si>
  <si>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</si>
  <si>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21/08/17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</si>
  <si>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</si>
  <si>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</si>
  <si>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</si>
  <si>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</si>
  <si>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</si>
  <si>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</si>
  <si>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</si>
  <si>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</si>
  <si>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</si>
  <si>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</si>
  <si>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</si>
  <si>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</si>
  <si>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</si>
  <si>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11/01/15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</si>
  <si>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</si>
  <si>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</si>
  <si>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</si>
  <si>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</si>
  <si>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</si>
  <si>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</si>
  <si>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</si>
  <si>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</si>
  <si>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*אזורים אגח 13- אזורים-חברה להשקעות בפתוח ובבנין בע"מ</t>
  </si>
  <si>
    <t>7150410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</si>
  <si>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</si>
  <si>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</si>
  <si>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</si>
  <si>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</si>
  <si>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</si>
  <si>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</si>
  <si>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26/07/18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</si>
  <si>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</si>
  <si>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</si>
  <si>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</si>
  <si>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</si>
  <si>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</si>
  <si>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</si>
  <si>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</si>
  <si>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</si>
  <si>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</si>
  <si>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</si>
  <si>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אלבר אג"ח יד- אלבר שירותי מימונית בע"מ</t>
  </si>
  <si>
    <t>1132562</t>
  </si>
  <si>
    <t>512025891</t>
  </si>
  <si>
    <t>*או פי סי  אגח א- או.פי.סי. אנרגיה בע"מ</t>
  </si>
  <si>
    <t>1141589</t>
  </si>
  <si>
    <t>20/08/17</t>
  </si>
  <si>
    <t>*אנלייט אנר אגח ו- אנלייט אנרגיה מתחדשת בע"מ</t>
  </si>
  <si>
    <t>7200173</t>
  </si>
  <si>
    <t>520041146</t>
  </si>
  <si>
    <t>*פתאל החז  אגח ב- פתאל החזקות 1998 בע"מ</t>
  </si>
  <si>
    <t>1150812</t>
  </si>
  <si>
    <t>512607888</t>
  </si>
  <si>
    <t>מלונאות ותיירות</t>
  </si>
  <si>
    <t>*פתאל החזקות אגח ג- פתאל החזקות 1998 בע"מ</t>
  </si>
  <si>
    <t>1161785</t>
  </si>
  <si>
    <t>בזן אגח ה- בתי זקוק לנפט בע"מ</t>
  </si>
  <si>
    <t>2590388</t>
  </si>
  <si>
    <t>520036658</t>
  </si>
  <si>
    <t>30/05/16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</si>
  <si>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</si>
  <si>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</si>
  <si>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</si>
  <si>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</si>
  <si>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</si>
  <si>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13/01/16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</si>
  <si>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</si>
  <si>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</si>
  <si>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</si>
  <si>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</si>
  <si>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</si>
  <si>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</si>
  <si>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</si>
  <si>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</si>
  <si>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</si>
  <si>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</si>
  <si>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</si>
  <si>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</si>
  <si>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</si>
  <si>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</si>
  <si>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</si>
  <si>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</si>
  <si>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</si>
  <si>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</si>
  <si>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*דלק קידוחים אגח א- דלק קידוחים - שותפות מוגבלת</t>
  </si>
  <si>
    <t>4750089</t>
  </si>
  <si>
    <t>550013098</t>
  </si>
  <si>
    <t>בזן  אגח ט- בתי זקוק לנפט בע"מ</t>
  </si>
  <si>
    <t>2590461</t>
  </si>
  <si>
    <t>בזן אגח ו- בתי זקוק לנפט בע"מ</t>
  </si>
  <si>
    <t>2590396</t>
  </si>
  <si>
    <t>03/06/15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</si>
  <si>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</si>
  <si>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</si>
  <si>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</si>
  <si>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</si>
  <si>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</si>
  <si>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</si>
  <si>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</si>
  <si>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IL0060404899</t>
  </si>
  <si>
    <t>566251</t>
  </si>
  <si>
    <t>BBB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</si>
  <si>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</si>
  <si>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</si>
  <si>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</si>
  <si>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</si>
  <si>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</si>
  <si>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</si>
  <si>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</si>
  <si>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Materials</t>
  </si>
  <si>
    <t>DEVTAM 5.082% 30/12/2023- דלק ואבנר תמר בונד בע"מ</t>
  </si>
  <si>
    <t>il0011321747</t>
  </si>
  <si>
    <t>AIA GROUP 3.375 04/30- AIA GROUP</t>
  </si>
  <si>
    <t>US00131LAJ44</t>
  </si>
  <si>
    <t>28165</t>
  </si>
  <si>
    <t>Insurance</t>
  </si>
  <si>
    <t>A+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</si>
  <si>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</si>
  <si>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</si>
  <si>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</si>
  <si>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</si>
  <si>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</si>
  <si>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</si>
  <si>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</si>
  <si>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</si>
  <si>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</si>
  <si>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</si>
  <si>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</si>
  <si>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</si>
  <si>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</si>
  <si>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</si>
  <si>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</si>
  <si>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</si>
  <si>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</si>
  <si>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</si>
  <si>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</si>
  <si>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</si>
  <si>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</si>
  <si>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</si>
  <si>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</si>
  <si>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</si>
  <si>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</si>
  <si>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</si>
  <si>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</si>
  <si>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</si>
  <si>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</si>
  <si>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</si>
  <si>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</si>
  <si>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</si>
  <si>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</si>
  <si>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</si>
  <si>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</si>
  <si>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</si>
  <si>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</si>
  <si>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</si>
  <si>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</si>
  <si>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</si>
  <si>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</si>
  <si>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</si>
  <si>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</si>
  <si>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</si>
  <si>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</si>
  <si>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</si>
  <si>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</si>
  <si>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</si>
  <si>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</si>
  <si>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</si>
  <si>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</si>
  <si>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</si>
  <si>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</si>
  <si>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</si>
  <si>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</si>
  <si>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</si>
  <si>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</si>
  <si>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</si>
  <si>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</si>
  <si>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</si>
  <si>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</si>
  <si>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</si>
  <si>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</si>
  <si>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</si>
  <si>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</si>
  <si>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</si>
  <si>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</si>
  <si>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</si>
  <si>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</si>
  <si>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</si>
  <si>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</si>
  <si>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</si>
  <si>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</si>
  <si>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</si>
  <si>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</si>
  <si>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</si>
  <si>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</si>
  <si>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</si>
  <si>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</si>
  <si>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</si>
  <si>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</si>
  <si>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</si>
  <si>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</si>
  <si>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SEAGATE 4.75 01/25- Seagate Technology plc</t>
  </si>
  <si>
    <t>US81180WAL54</t>
  </si>
  <si>
    <t>12646</t>
  </si>
  <si>
    <t>SYSCO CORP 5.95 04/30- SYSCO</t>
  </si>
  <si>
    <t>US871829BL07</t>
  </si>
  <si>
    <t>28167</t>
  </si>
  <si>
    <t>Food &amp; Staples Retailing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</si>
  <si>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</si>
  <si>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</si>
  <si>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</si>
  <si>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</si>
  <si>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</si>
  <si>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</si>
  <si>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</si>
  <si>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</si>
  <si>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</si>
  <si>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</si>
  <si>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</si>
  <si>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</si>
  <si>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</si>
  <si>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</si>
  <si>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</si>
  <si>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</si>
  <si>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</si>
  <si>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</si>
  <si>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</si>
  <si>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</si>
  <si>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</si>
  <si>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</si>
  <si>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</si>
  <si>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</si>
  <si>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</si>
  <si>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</si>
  <si>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</si>
  <si>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</si>
  <si>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</si>
  <si>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</si>
  <si>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</si>
  <si>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</si>
  <si>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</si>
  <si>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</si>
  <si>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</si>
  <si>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</si>
  <si>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</si>
  <si>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</si>
  <si>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</si>
  <si>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</si>
  <si>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</si>
  <si>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LION III EUR-C3-s31- M&amp;G Investments</t>
  </si>
  <si>
    <t>12367</t>
  </si>
  <si>
    <t>LION III EUR-C3-s32- M&amp;G Investments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</si>
  <si>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</si>
  <si>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</si>
  <si>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</si>
  <si>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</si>
  <si>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</si>
  <si>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</si>
  <si>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</si>
  <si>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</si>
  <si>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</si>
  <si>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</si>
  <si>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</si>
  <si>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</si>
  <si>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</si>
  <si>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</si>
  <si>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</si>
  <si>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</si>
  <si>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</si>
  <si>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</si>
  <si>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</si>
  <si>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</si>
  <si>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</si>
  <si>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</si>
  <si>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</si>
  <si>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</si>
  <si>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</si>
  <si>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</si>
  <si>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</si>
  <si>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</si>
  <si>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</si>
  <si>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</si>
  <si>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</si>
  <si>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</si>
  <si>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</si>
  <si>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</si>
  <si>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</si>
  <si>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</si>
  <si>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</si>
  <si>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</si>
  <si>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</si>
  <si>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</si>
  <si>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</si>
  <si>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</si>
  <si>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</si>
  <si>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</si>
  <si>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</si>
  <si>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</si>
  <si>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</si>
  <si>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</si>
  <si>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</si>
  <si>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</si>
  <si>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</si>
  <si>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</si>
  <si>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</si>
  <si>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</si>
  <si>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</si>
  <si>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AERCAP IRELAND 6.5 07/25- AERCAP IRELAND CAPITAL</t>
  </si>
  <si>
    <t>28222</t>
  </si>
  <si>
    <t>Capital Goods</t>
  </si>
  <si>
    <t>AMERICAN CAMPUS COM 3.875 01/31- AMERICAN CAMPUS COMMUNITIES</t>
  </si>
  <si>
    <t>28221</t>
  </si>
  <si>
    <t>Real Estate</t>
  </si>
  <si>
    <t>AVGO 4.75 04/15/29- AVGO</t>
  </si>
  <si>
    <t>US11135FAB76</t>
  </si>
  <si>
    <t>27925</t>
  </si>
  <si>
    <t>BAYNGR 3.125 11/79-11/27- BAYNGR</t>
  </si>
  <si>
    <t>XS2077670342</t>
  </si>
  <si>
    <t>27887</t>
  </si>
  <si>
    <t>BMW 4.15 04/30- BMW</t>
  </si>
  <si>
    <t>US11135FAH47</t>
  </si>
  <si>
    <t>10052</t>
  </si>
  <si>
    <t>BOEING 5.93 05/60- BOEING CO</t>
  </si>
  <si>
    <t>27015</t>
  </si>
  <si>
    <t>BPLN 4.875 PERP 03/30- BP CAPITAL</t>
  </si>
  <si>
    <t>10056</t>
  </si>
  <si>
    <t>BROADCOM 5 04/30- Broadcom Corporation</t>
  </si>
  <si>
    <t>11083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</si>
  <si>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</si>
  <si>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</si>
  <si>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</si>
  <si>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</si>
  <si>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</si>
  <si>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</si>
  <si>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</si>
  <si>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</si>
  <si>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</si>
  <si>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DELL 6.2 07/30- DELL INC</t>
  </si>
  <si>
    <t>US25272KAK97</t>
  </si>
  <si>
    <t>DENTSPLY SIRONA 3.25 06/30- DENTSPLY SIRONA INC</t>
  </si>
  <si>
    <t>28199</t>
  </si>
  <si>
    <t>EXPEDIA 6.25 05/25- Expedia Inc</t>
  </si>
  <si>
    <t>US30212PAS48</t>
  </si>
  <si>
    <t>12308</t>
  </si>
  <si>
    <t>Retailing</t>
  </si>
  <si>
    <t>FLEX 4.875 05/30- FLEX LTD</t>
  </si>
  <si>
    <t>28197</t>
  </si>
  <si>
    <t>FORD 9.625 04/30- Ford Motor Company</t>
  </si>
  <si>
    <t>US345370CX67</t>
  </si>
  <si>
    <t>10617</t>
  </si>
  <si>
    <t>FSK 4.125 02/25- FS KKR CAPITAL CORP</t>
  </si>
  <si>
    <t>US302635AE72</t>
  </si>
  <si>
    <t>General Motors 6.8 10/27- GENERAL MOTORS CORP</t>
  </si>
  <si>
    <t>10753</t>
  </si>
  <si>
    <t>GOLDMAN SACHS 3.75 02/25-01/25- goldman sachs</t>
  </si>
  <si>
    <t>US38147UAC18</t>
  </si>
  <si>
    <t>12657</t>
  </si>
  <si>
    <t>HEINZ FOODS 4.25 03/31- KRAFT HEINZ CO/T</t>
  </si>
  <si>
    <t>27869</t>
  </si>
  <si>
    <t>HEWLETT-PACKARD 3.4 06/30- HP ENTERPRISE CO</t>
  </si>
  <si>
    <t>27120</t>
  </si>
  <si>
    <t>IDEX CORP 3 05/30- BOEING CO</t>
  </si>
  <si>
    <t>KEURIG DR PEPPER 3.8 05/2050- KEURIG DR PEPPER</t>
  </si>
  <si>
    <t>US49271VAJ98</t>
  </si>
  <si>
    <t>28184</t>
  </si>
  <si>
    <t>LOWES 5.125 04/50- Lowe's Companies Inc</t>
  </si>
  <si>
    <t>12376</t>
  </si>
  <si>
    <t>MACQUARIE BANK 3.624 06/30- MACQUARIE BANK LTD</t>
  </si>
  <si>
    <t>27079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</si>
  <si>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</si>
  <si>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</si>
  <si>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</si>
  <si>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</si>
  <si>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</si>
  <si>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</si>
  <si>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NXP SEMICON 3.4 05/30- NXP SEMICONDUCTORS NV</t>
  </si>
  <si>
    <t>US631103AE85-70358296</t>
  </si>
  <si>
    <t>QUEST DIAGNOSTICS 2.8 06/31- QUEST DIAGNOSTICS</t>
  </si>
  <si>
    <t>28200</t>
  </si>
  <si>
    <t>RALPH LAUREN 2.95 06/30- Ralph Lauren Corporation</t>
  </si>
  <si>
    <t>12555</t>
  </si>
  <si>
    <t>Consumer Durables &amp; Apparel</t>
  </si>
  <si>
    <t>SABINE PASS 4.5 05/30- SABINE PASS LIQUEFACTION</t>
  </si>
  <si>
    <t>28196</t>
  </si>
  <si>
    <t>SEAGATE 4.125 01/31- SEAGATE</t>
  </si>
  <si>
    <t>STARBUCKS 3.5 11/50- Starbucks Corporation</t>
  </si>
  <si>
    <t>12407</t>
  </si>
  <si>
    <t>TMUS 3.875 04/30- T-Mobile USA INC</t>
  </si>
  <si>
    <t>US8726AAS42</t>
  </si>
  <si>
    <t>27450</t>
  </si>
  <si>
    <t>VERISK ANALYTICS 3.625 5/50- VeriSign inc</t>
  </si>
  <si>
    <t>VF CORP 2.95 04/30- VF</t>
  </si>
  <si>
    <t>US369604BP74</t>
  </si>
  <si>
    <t>28186</t>
  </si>
  <si>
    <t>WALGREEN 4.1 04/2050- Walgreen Co</t>
  </si>
  <si>
    <t>11035</t>
  </si>
  <si>
    <t>Walt Disney 3.8 05/60- WALT DISNEY CO</t>
  </si>
  <si>
    <t>27082</t>
  </si>
  <si>
    <t>WHIRLPOOL 4.6 05/50- WHIRLPOOL CORP</t>
  </si>
  <si>
    <t>10623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</si>
  <si>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</si>
  <si>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</si>
  <si>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</si>
  <si>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</si>
  <si>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</si>
  <si>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</si>
  <si>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</si>
  <si>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</si>
  <si>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</si>
  <si>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</si>
  <si>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</si>
  <si>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</si>
  <si>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שיכון ובינוי- שיכון ובינוי - אחזקות בע"מ</t>
  </si>
  <si>
    <t>1081942</t>
  </si>
  <si>
    <t>520036104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</si>
  <si>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</si>
  <si>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</si>
  <si>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</si>
  <si>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</si>
  <si>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</si>
  <si>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</si>
  <si>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</si>
  <si>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</si>
  <si>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</si>
  <si>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</si>
  <si>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*אלקטרה- אלקטרה בע"מ</t>
  </si>
  <si>
    <t>739037</t>
  </si>
  <si>
    <t>אנרג'יאן- ENERGEAN OIL &amp; GAS PLC</t>
  </si>
  <si>
    <t>1155290</t>
  </si>
  <si>
    <t>1762</t>
  </si>
  <si>
    <t>*דלק קדוחים יהש- דלק קידוחים - שותפות מוגבלת</t>
  </si>
  <si>
    <t>475020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</si>
  <si>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</si>
  <si>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</si>
  <si>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</si>
  <si>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</si>
  <si>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</si>
  <si>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</si>
  <si>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</si>
  <si>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</si>
  <si>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</si>
  <si>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</si>
  <si>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</si>
  <si>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</si>
  <si>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</si>
  <si>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</si>
  <si>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</si>
  <si>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</si>
  <si>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</si>
  <si>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</si>
  <si>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</si>
  <si>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</si>
  <si>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</si>
  <si>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</si>
  <si>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</si>
  <si>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</si>
  <si>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</si>
  <si>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</si>
  <si>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</si>
  <si>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</si>
  <si>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</si>
  <si>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</si>
  <si>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</si>
  <si>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</si>
  <si>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</si>
  <si>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2250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</si>
  <si>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</si>
  <si>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</si>
  <si>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</si>
  <si>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</si>
  <si>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</si>
  <si>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</si>
  <si>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</si>
  <si>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</si>
  <si>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</si>
  <si>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</si>
  <si>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</si>
  <si>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</si>
  <si>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</si>
  <si>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</si>
  <si>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</si>
  <si>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</si>
  <si>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</si>
  <si>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</si>
  <si>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</si>
  <si>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</si>
  <si>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</si>
  <si>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</si>
  <si>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</si>
  <si>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</si>
  <si>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</si>
  <si>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</si>
  <si>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</si>
  <si>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</si>
  <si>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</si>
  <si>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</si>
  <si>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</si>
  <si>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</si>
  <si>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</si>
  <si>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</si>
  <si>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</si>
  <si>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</si>
  <si>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</si>
  <si>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</si>
  <si>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</si>
  <si>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</si>
  <si>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</si>
  <si>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</si>
  <si>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</si>
  <si>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</si>
  <si>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</si>
  <si>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</si>
  <si>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</si>
  <si>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</si>
  <si>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</si>
  <si>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</si>
  <si>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</si>
  <si>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</si>
  <si>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</si>
  <si>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</si>
  <si>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</si>
  <si>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</si>
  <si>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</si>
  <si>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</si>
  <si>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</si>
  <si>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</si>
  <si>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</si>
  <si>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</si>
  <si>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</si>
  <si>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</si>
  <si>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</si>
  <si>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</si>
  <si>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</si>
  <si>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</si>
  <si>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</si>
  <si>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</si>
  <si>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</si>
  <si>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</si>
  <si>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</si>
  <si>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</si>
  <si>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</si>
  <si>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</si>
  <si>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</si>
  <si>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</si>
  <si>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</si>
  <si>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</si>
  <si>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</si>
  <si>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</si>
  <si>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</si>
  <si>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</si>
  <si>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</si>
  <si>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</si>
  <si>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</si>
  <si>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</si>
  <si>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</si>
  <si>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</si>
  <si>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</si>
  <si>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</si>
  <si>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</si>
  <si>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</si>
  <si>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</si>
  <si>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</si>
  <si>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</si>
  <si>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513901371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</si>
  <si>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</si>
  <si>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</si>
  <si>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</si>
  <si>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</si>
  <si>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</si>
  <si>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</si>
  <si>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</si>
  <si>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</si>
  <si>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</si>
  <si>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</si>
  <si>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</si>
  <si>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</si>
  <si>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</si>
  <si>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</si>
  <si>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</si>
  <si>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510706153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</si>
  <si>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</si>
  <si>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</si>
  <si>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</si>
  <si>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</si>
  <si>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</si>
  <si>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*סלקום-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</si>
  <si>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</si>
  <si>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</si>
  <si>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</si>
  <si>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</si>
  <si>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</si>
  <si>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</si>
  <si>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</si>
  <si>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</si>
  <si>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*ג'נריישן קפיטל- ג'נריישן קפיטל בע"מ</t>
  </si>
  <si>
    <t>1156926</t>
  </si>
  <si>
    <t>515846558</t>
  </si>
  <si>
    <t>*סופרגז- סופרגז אנרגיה בע"מ</t>
  </si>
  <si>
    <t>1166917</t>
  </si>
  <si>
    <t>516077989</t>
  </si>
  <si>
    <t>*אפריקה מגורים- אפריקה ישראל מגורים בע"מ</t>
  </si>
  <si>
    <t>1097948</t>
  </si>
  <si>
    <t>520034760</t>
  </si>
  <si>
    <t>ריט אזורים ליווינג- ליווינג נכסים 1 בעמ</t>
  </si>
  <si>
    <t>1162775</t>
  </si>
  <si>
    <t>515492866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</si>
  <si>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</si>
  <si>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</si>
  <si>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</si>
  <si>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</si>
  <si>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</si>
  <si>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</si>
  <si>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</si>
  <si>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</si>
  <si>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</si>
  <si>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</si>
  <si>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</si>
  <si>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</si>
  <si>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</si>
  <si>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</si>
  <si>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</si>
  <si>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</si>
  <si>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</si>
  <si>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</si>
  <si>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</si>
  <si>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</si>
  <si>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</si>
  <si>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</si>
  <si>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</si>
  <si>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</si>
  <si>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</si>
  <si>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</si>
  <si>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</si>
  <si>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</si>
  <si>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</si>
  <si>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</si>
  <si>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</si>
  <si>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</si>
  <si>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</si>
  <si>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</si>
  <si>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</si>
  <si>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</si>
  <si>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</si>
  <si>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</si>
  <si>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</si>
  <si>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</si>
  <si>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</si>
  <si>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</si>
  <si>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</si>
  <si>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</si>
  <si>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</si>
  <si>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</si>
  <si>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</si>
  <si>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</si>
  <si>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</si>
  <si>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</si>
  <si>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</si>
  <si>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</si>
  <si>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</si>
  <si>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</si>
  <si>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</si>
  <si>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</si>
  <si>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</si>
  <si>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אילקס מדיקל- אילקס מדיקל בע"מ</t>
  </si>
  <si>
    <t>1080753</t>
  </si>
  <si>
    <t>520042219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</si>
  <si>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</si>
  <si>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</si>
  <si>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</si>
  <si>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</si>
  <si>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</si>
  <si>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</si>
  <si>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</si>
  <si>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</si>
  <si>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</si>
  <si>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</si>
  <si>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</si>
  <si>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</si>
  <si>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</si>
  <si>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</si>
  <si>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</si>
  <si>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קרן הריט החדשה בע"מ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</si>
  <si>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</si>
  <si>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</si>
  <si>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</si>
  <si>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</si>
  <si>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</si>
  <si>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</si>
  <si>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</si>
  <si>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</si>
  <si>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</si>
  <si>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</si>
  <si>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</si>
  <si>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</si>
  <si>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</si>
  <si>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</si>
  <si>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משק אנרגיה- משק אנרגיה-אנרגיות מתחדשות בע"מ</t>
  </si>
  <si>
    <t>1166974</t>
  </si>
  <si>
    <t>516167343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</si>
  <si>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</si>
  <si>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</si>
  <si>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</si>
  <si>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</si>
  <si>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</si>
  <si>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</si>
  <si>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</si>
  <si>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</si>
  <si>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</si>
  <si>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*דנאל כ"א מופחת- דנאל (אדיר יהושע) בע"מ</t>
  </si>
  <si>
    <t>3140130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</si>
  <si>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</si>
  <si>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</si>
  <si>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</si>
  <si>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</si>
  <si>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</si>
  <si>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</si>
  <si>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</si>
  <si>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</si>
  <si>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</si>
  <si>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סה"כ call 001 אופציות</t>
  </si>
  <si>
    <t>BNP CHINA EQUITY-I C- BNP Paribas Asset Manag</t>
  </si>
  <si>
    <t>LU0823426647</t>
  </si>
  <si>
    <t>12501</t>
  </si>
  <si>
    <t>ELBIT SYSTEMS LTD- אלביט מערכות בע"מ</t>
  </si>
  <si>
    <t>IL0010811243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</si>
  <si>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</si>
  <si>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</si>
  <si>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</si>
  <si>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</si>
  <si>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</si>
  <si>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</si>
  <si>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</si>
  <si>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</si>
  <si>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</si>
  <si>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</si>
  <si>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</si>
  <si>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</si>
  <si>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</si>
  <si>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</si>
  <si>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Perrigo Co Plc- פריגו קומפני דואלי</t>
  </si>
  <si>
    <t>IE00BGH1M568</t>
  </si>
  <si>
    <t>Kamada ltd- קמהדע בע"מ</t>
  </si>
  <si>
    <t>IL0010941198</t>
  </si>
  <si>
    <t>FIVERR INTERNATIONAL LTD- FIVERR INTERNATIONAL LTD</t>
  </si>
  <si>
    <t>IL0011582033</t>
  </si>
  <si>
    <t>28012</t>
  </si>
  <si>
    <t>SEDG US_SOLAREDGE TECHNOLOGI- SOLAREDGE TECHNOLOGIES INC</t>
  </si>
  <si>
    <t>US83417M1045</t>
  </si>
  <si>
    <t>27183</t>
  </si>
  <si>
    <t>Tower semiconductor- טאואר סמיקונדקטור בע"מ</t>
  </si>
  <si>
    <t>IL0010823792</t>
  </si>
  <si>
    <t>Nova measuring inst- נובה מכשירי מדידה בע"מ</t>
  </si>
  <si>
    <t>IL0010845571</t>
  </si>
  <si>
    <t>CAMTEK- קמטק בע"מ</t>
  </si>
  <si>
    <t>IL0010952641</t>
  </si>
  <si>
    <t>CYBR US Equity- Cyberark Software Ltd</t>
  </si>
  <si>
    <t>il0011334468</t>
  </si>
  <si>
    <t>VARONIS SYSTEMS- VARONIS SYSTEMS INC</t>
  </si>
  <si>
    <t>US9222801022</t>
  </si>
  <si>
    <t>27743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</si>
  <si>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</si>
  <si>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</si>
  <si>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</si>
  <si>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</si>
  <si>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</si>
  <si>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</si>
  <si>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</si>
  <si>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</si>
  <si>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</si>
  <si>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</si>
  <si>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</si>
  <si>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</si>
  <si>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</si>
  <si>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</si>
  <si>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AUDIOCODES- אודיוקודס בע"מ</t>
  </si>
  <si>
    <t>IL0010829658</t>
  </si>
  <si>
    <t>520044132</t>
  </si>
  <si>
    <t>Ituran Location And Control 16- איתוראן איתור ושליטה בע"מ</t>
  </si>
  <si>
    <t>IL0010818685</t>
  </si>
  <si>
    <t>520043811</t>
  </si>
  <si>
    <t>*Allot Communications ltd- אלוט תקשרות בע"מ</t>
  </si>
  <si>
    <t>IL0010996549</t>
  </si>
  <si>
    <t>PARTNER COMM ADR- חברת פרטנר תקשורת בע"מ</t>
  </si>
  <si>
    <t>US70211M1099</t>
  </si>
  <si>
    <t>*Ormat Technologies MG- אורמת טכנולגיות אינק דואלי</t>
  </si>
  <si>
    <t>US6866881021</t>
  </si>
  <si>
    <t>TUFIN SOFTWARE TECHNOLOGIES- TUFIN SOFTWARE TECHNOLOGIES</t>
  </si>
  <si>
    <t>IL0011571556</t>
  </si>
  <si>
    <t>513627398</t>
  </si>
  <si>
    <t>AUTOLIV- AUTOLIV INC</t>
  </si>
  <si>
    <t>US0528001094</t>
  </si>
  <si>
    <t>28181</t>
  </si>
  <si>
    <t>Bayerische Motoren Werke (bmw- BMW</t>
  </si>
  <si>
    <t>DE0005190003</t>
  </si>
  <si>
    <t>General motors- GENERAL MOTORS CORP</t>
  </si>
  <si>
    <t>US37045V1008</t>
  </si>
  <si>
    <t>Volkswagen AG- Volkswagen intl fin</t>
  </si>
  <si>
    <t>DE0007664039</t>
  </si>
  <si>
    <t>VOLVO AB B- VOLVO AB</t>
  </si>
  <si>
    <t>SE0000115446</t>
  </si>
  <si>
    <t>10477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</si>
  <si>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</si>
  <si>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</si>
  <si>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</si>
  <si>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</si>
  <si>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</si>
  <si>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</si>
  <si>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Goldman Sachs- GOLDMAN SACHS GROUP INC</t>
  </si>
  <si>
    <t>US38141G1040</t>
  </si>
  <si>
    <t>10179</t>
  </si>
  <si>
    <t>JPmorgan Chase- JP MORGAN</t>
  </si>
  <si>
    <t>US46625H1005</t>
  </si>
  <si>
    <t>10232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</si>
  <si>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</si>
  <si>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</si>
  <si>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</si>
  <si>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</si>
  <si>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</si>
  <si>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</si>
  <si>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</si>
  <si>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</si>
  <si>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</si>
  <si>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COMPAGNIE DE SAINT-G- Companhia de</t>
  </si>
  <si>
    <t>FR0000125007</t>
  </si>
  <si>
    <t>10091</t>
  </si>
  <si>
    <t>EIFFAGE- EIFFAGE</t>
  </si>
  <si>
    <t>FR0000130452</t>
  </si>
  <si>
    <t>27267</t>
  </si>
  <si>
    <t>FERROVIAL SA- Ferrovial SA</t>
  </si>
  <si>
    <t>ES0118900010</t>
  </si>
  <si>
    <t>12740</t>
  </si>
  <si>
    <t>L3HARRIS TECHNOLOGIES- L3HARRIS TECHNOLOGIES</t>
  </si>
  <si>
    <t>US5024311095</t>
  </si>
  <si>
    <t>27987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</si>
  <si>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</si>
  <si>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</si>
  <si>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</si>
  <si>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</si>
  <si>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</si>
  <si>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</si>
  <si>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</si>
  <si>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</si>
  <si>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</si>
  <si>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</si>
  <si>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</si>
  <si>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</si>
  <si>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LEVI STRAUSS &amp; CO- CLASS A- LEVI STRAUSS &amp; CO</t>
  </si>
  <si>
    <t>US52736R1023</t>
  </si>
  <si>
    <t>27145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</si>
  <si>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</si>
  <si>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</si>
  <si>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</si>
  <si>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</si>
  <si>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</si>
  <si>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</si>
  <si>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BLACKROCK INC- BLACKROCK GLOBAL FUNDS</t>
  </si>
  <si>
    <t>US09247X1019</t>
  </si>
  <si>
    <t>26017</t>
  </si>
  <si>
    <t>INTERCONTINENTAL EXCHANGE IN- Intercontinental exchange inc</t>
  </si>
  <si>
    <t>US45866F1049</t>
  </si>
  <si>
    <t>12957</t>
  </si>
  <si>
    <t>MODDYS CORP- Moody's corporation</t>
  </si>
  <si>
    <t>US6153691059</t>
  </si>
  <si>
    <t>12067</t>
  </si>
  <si>
    <t>MORGAN STANLEY- MORGAN STANLEY</t>
  </si>
  <si>
    <t>US6174464486</t>
  </si>
  <si>
    <t>10289</t>
  </si>
  <si>
    <t>NASDAQ INC- NASDAQ 100</t>
  </si>
  <si>
    <t>US6311031081</t>
  </si>
  <si>
    <t>10297</t>
  </si>
  <si>
    <t>OWL ROCK CAPITAL- OWL ROCK CAPITAL CORP</t>
  </si>
  <si>
    <t>US69121K1043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</si>
  <si>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</si>
  <si>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</si>
  <si>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</si>
  <si>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</si>
  <si>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</si>
  <si>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</si>
  <si>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ENERGEAN OIL- ENERGEAN OIL</t>
  </si>
  <si>
    <t>GB00BG12Y042</t>
  </si>
  <si>
    <t>ISE</t>
  </si>
  <si>
    <t>27813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</si>
  <si>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</si>
  <si>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</si>
  <si>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</si>
  <si>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</si>
  <si>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</si>
  <si>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</si>
  <si>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</si>
  <si>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</si>
  <si>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</si>
  <si>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</si>
  <si>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CENTENE CORP- Centene Corporation</t>
  </si>
  <si>
    <t>US15135B1017</t>
  </si>
  <si>
    <t>Starbucks Corp- Starbucks Corporation</t>
  </si>
  <si>
    <t>US8552441094</t>
  </si>
  <si>
    <t>estee lauder companies-cl a- ESTEE LAUDER COMPANIES</t>
  </si>
  <si>
    <t>US5184391044</t>
  </si>
  <si>
    <t>28035</t>
  </si>
  <si>
    <t>Household &amp; Personal Products</t>
  </si>
  <si>
    <t>LOREAL - LOREAL</t>
  </si>
  <si>
    <t>FR0000120321</t>
  </si>
  <si>
    <t>28150</t>
  </si>
  <si>
    <t>RECKITT BENCKISER GROUP- reckitt benckis</t>
  </si>
  <si>
    <t>GB00B24CGK77</t>
  </si>
  <si>
    <t>27237</t>
  </si>
  <si>
    <t>MARTIN MARIETTA MAT- MARTIN MARIETTA MATERIALS</t>
  </si>
  <si>
    <t>US5732841060</t>
  </si>
  <si>
    <t>28182</t>
  </si>
  <si>
    <t>NUTRIEN LTD- NXP SEMICONDUCTORS NV</t>
  </si>
  <si>
    <t>CA67077M1086</t>
  </si>
  <si>
    <t>VULCAN MATERIALS CO- Vulcan Materials</t>
  </si>
  <si>
    <t>US9291601097 - 70450671</t>
  </si>
  <si>
    <t>27639</t>
  </si>
  <si>
    <t>INTL FLAVORS &amp; FRAG- אינטרנשיונל פליוורס אנד פראגרנסס אינק</t>
  </si>
  <si>
    <t>US4595061015</t>
  </si>
  <si>
    <t>LIVEPERSON INC- לייבפרסון, אינק</t>
  </si>
  <si>
    <t>US5381461012</t>
  </si>
  <si>
    <t>512796756</t>
  </si>
  <si>
    <t>FERRARI NV- FERRARI</t>
  </si>
  <si>
    <t>NL0011585146</t>
  </si>
  <si>
    <t>28180</t>
  </si>
  <si>
    <t>SOL-GEL TECHNOL- SOL GEL TECHNOLOGIES</t>
  </si>
  <si>
    <t>IL0011417206</t>
  </si>
  <si>
    <t>28034</t>
  </si>
  <si>
    <t>AMERICAN TOWER- AMRICAN TOWER</t>
  </si>
  <si>
    <t>US03027X1000</t>
  </si>
  <si>
    <t>28162</t>
  </si>
  <si>
    <t>AROUNDTOWN SA- Aroundtown property</t>
  </si>
  <si>
    <t>LU1673108939</t>
  </si>
  <si>
    <t>12853</t>
  </si>
  <si>
    <t>CROWN CASTLE INTL CORP- CROWN CASTLE INTL</t>
  </si>
  <si>
    <t>US22822V1017</t>
  </si>
  <si>
    <t>27630</t>
  </si>
  <si>
    <t>Deutsche Annington Immobilie- DEUTSCHE ANNINGTON IMMOBILE</t>
  </si>
  <si>
    <t>DE000A1ML7J1</t>
  </si>
  <si>
    <t>11264</t>
  </si>
  <si>
    <t>EQUINIX- Equinix Inc</t>
  </si>
  <si>
    <t>US29444U7000</t>
  </si>
  <si>
    <t>12746</t>
  </si>
  <si>
    <t>LEG IMMOBILIEN A- LEG IMMOBILIEN</t>
  </si>
  <si>
    <t>DE000LEG1110</t>
  </si>
  <si>
    <t>27397</t>
  </si>
  <si>
    <t>PROLOGIS INC- Prologis Inc</t>
  </si>
  <si>
    <t>US74340W1036</t>
  </si>
  <si>
    <t>13035</t>
  </si>
  <si>
    <t>SEGRO- SEGRO PLC</t>
  </si>
  <si>
    <t>GB00B52N1N88</t>
  </si>
  <si>
    <t>27817</t>
  </si>
  <si>
    <t>Alibaba group holdin- ALIBABA COM LTD</t>
  </si>
  <si>
    <t>us01609w1027</t>
  </si>
  <si>
    <t>10825</t>
  </si>
  <si>
    <t>Amazon inc- amazon.com</t>
  </si>
  <si>
    <t>US0231351067</t>
  </si>
  <si>
    <t>11069</t>
  </si>
  <si>
    <t>DOLLAR GENERAL- Dollar general corp</t>
  </si>
  <si>
    <t>US2566771059</t>
  </si>
  <si>
    <t>12955</t>
  </si>
  <si>
    <t>Home Depot Inc- HOME DEPOT</t>
  </si>
  <si>
    <t>US4370761029</t>
  </si>
  <si>
    <t>10192</t>
  </si>
  <si>
    <t>Netflix Inc- Netflix Inc</t>
  </si>
  <si>
    <t>US64110L1061</t>
  </si>
  <si>
    <t>1104792</t>
  </si>
  <si>
    <t>BOOKING HOLDINGS INC- Priceline.com Inc</t>
  </si>
  <si>
    <t>US7415034039</t>
  </si>
  <si>
    <t>12619</t>
  </si>
  <si>
    <t>ross stores inc- ross stores</t>
  </si>
  <si>
    <t>US7782961038</t>
  </si>
  <si>
    <t>27461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</si>
  <si>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</si>
  <si>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</si>
  <si>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</si>
  <si>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</si>
  <si>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</si>
  <si>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</si>
  <si>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</si>
  <si>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</si>
  <si>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</si>
  <si>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INFINEON TECHNOLOGIES- Infineon Technologies Ag</t>
  </si>
  <si>
    <t>DE0006231004</t>
  </si>
  <si>
    <t>12124</t>
  </si>
  <si>
    <t>INTEL CORP- INTEL CORP</t>
  </si>
  <si>
    <t>US4581401001</t>
  </si>
  <si>
    <t>10210</t>
  </si>
  <si>
    <t>Nvidia crop- NVIDIA CORP</t>
  </si>
  <si>
    <t>US67066G1040</t>
  </si>
  <si>
    <t>10322</t>
  </si>
  <si>
    <t>Stm FP- STMicroelectronics</t>
  </si>
  <si>
    <t>NL0000226223</t>
  </si>
  <si>
    <t>13014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</si>
  <si>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</si>
  <si>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</si>
  <si>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</si>
  <si>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</si>
  <si>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</si>
  <si>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</si>
  <si>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</si>
  <si>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</si>
  <si>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</si>
  <si>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</si>
  <si>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</si>
  <si>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</si>
  <si>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</si>
  <si>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</si>
  <si>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</si>
  <si>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TENCENT HOLDINGS LTD- Tencent holdings ltd</t>
  </si>
  <si>
    <t>FR0000121261-70193925</t>
  </si>
  <si>
    <t>11074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</si>
  <si>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</si>
  <si>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</si>
  <si>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</si>
  <si>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</si>
  <si>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</si>
  <si>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</si>
  <si>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</si>
  <si>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</si>
  <si>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</si>
  <si>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</si>
  <si>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</si>
  <si>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</si>
  <si>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</si>
  <si>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</si>
  <si>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</si>
  <si>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</si>
  <si>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</si>
  <si>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</si>
  <si>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CELLNEX TELECOM SA- CELLNEX TELECOM SA</t>
  </si>
  <si>
    <t>28198</t>
  </si>
  <si>
    <t>Deutsche Post Ag-Reg- DEUTCHE POST AG</t>
  </si>
  <si>
    <t>DE0005552004</t>
  </si>
  <si>
    <t>12215</t>
  </si>
  <si>
    <t>FEDEX CORP- Fedex corp</t>
  </si>
  <si>
    <t>US31428X1063</t>
  </si>
  <si>
    <t>12127</t>
  </si>
  <si>
    <t>SAMSUNG ELECTR-GDR REG- Samsung Electronics co ltd</t>
  </si>
  <si>
    <t>US7960508882</t>
  </si>
  <si>
    <t>11111</t>
  </si>
  <si>
    <t>UNITED PARCEL SERVICE-CL B- United Parcel Service Inc</t>
  </si>
  <si>
    <t>US9113121068</t>
  </si>
  <si>
    <t>27795</t>
  </si>
  <si>
    <t>INDITEX- Industria de Diseno Textil s.a ZARA</t>
  </si>
  <si>
    <t>ES0148396007</t>
  </si>
  <si>
    <t>12537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</si>
  <si>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</si>
  <si>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</si>
  <si>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</si>
  <si>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</si>
  <si>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</si>
  <si>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</si>
  <si>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</si>
  <si>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תכלית סל תא 125- מיטב תכלית קרנות נאמנות בע"מ</t>
  </si>
  <si>
    <t>1143718</t>
  </si>
  <si>
    <t>513534974</t>
  </si>
  <si>
    <t>תכלית סל תא בנקים- מיטב תכלית קרנות נאמנות בע"מ</t>
  </si>
  <si>
    <t>1143726</t>
  </si>
  <si>
    <t>תכלית קרן סל תא 35- מיטב תכלית קרנות נאמנות בע"מ</t>
  </si>
  <si>
    <t>1143700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</si>
  <si>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</si>
  <si>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</si>
  <si>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</si>
  <si>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</si>
  <si>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</si>
  <si>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</si>
  <si>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</si>
  <si>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</si>
  <si>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</si>
  <si>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</si>
  <si>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</si>
  <si>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</si>
  <si>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</si>
  <si>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</si>
  <si>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</si>
  <si>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</si>
  <si>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</si>
  <si>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קרן סל תלבונד 40- הראל קרנות נאמנות בע"מ</t>
  </si>
  <si>
    <t>1150499</t>
  </si>
  <si>
    <t>תכלית סל (00) תל בונד 40- מיטב תכלית קרנות נאמנות בע"מ</t>
  </si>
  <si>
    <t>1145093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</si>
  <si>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</si>
  <si>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</si>
  <si>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</si>
  <si>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</si>
  <si>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</si>
  <si>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</si>
  <si>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</si>
  <si>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</si>
  <si>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</si>
  <si>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</si>
  <si>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</si>
  <si>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</si>
  <si>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</si>
  <si>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</si>
  <si>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</si>
  <si>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</si>
  <si>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</si>
  <si>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</si>
  <si>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</si>
  <si>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</si>
  <si>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</si>
  <si>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Amex tech sel indx- AMERICAN EXPRESS</t>
  </si>
  <si>
    <t>US81369Y8030-300052</t>
  </si>
  <si>
    <t>AMUNDI ETF MSCI- Amundi etf</t>
  </si>
  <si>
    <t>LU1681044563</t>
  </si>
  <si>
    <t>12772</t>
  </si>
  <si>
    <t>AUEM FP_ Amundi ETF MSCI Emerging Marke- Amundi etf</t>
  </si>
  <si>
    <t>LU1681045453</t>
  </si>
  <si>
    <t>AMUNDI INDEX MSCI EUROPE SRI- AMUNDI INDEX</t>
  </si>
  <si>
    <t>LU1861137484</t>
  </si>
  <si>
    <t>27907</t>
  </si>
  <si>
    <t>ISHARES US AEROSPACE &amp; DEF- BLACKROCK FUND ADVISORS</t>
  </si>
  <si>
    <t>US4642887602</t>
  </si>
  <si>
    <t>27567</t>
  </si>
  <si>
    <t>ISHARES CORE NIKKEI 225 ETF- BlackRock Inc</t>
  </si>
  <si>
    <t>JP3027710007</t>
  </si>
  <si>
    <t>27796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</si>
  <si>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</si>
  <si>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</si>
  <si>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</si>
  <si>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</si>
  <si>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</si>
  <si>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</si>
  <si>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</si>
  <si>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</si>
  <si>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</si>
  <si>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</si>
  <si>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</si>
  <si>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</si>
  <si>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Consumer staples- CONSUMER STAPLES</t>
  </si>
  <si>
    <t>US81369Y3080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</si>
  <si>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</si>
  <si>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</si>
  <si>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</si>
  <si>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</si>
  <si>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</si>
  <si>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</si>
  <si>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</si>
  <si>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</si>
  <si>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</si>
  <si>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</si>
  <si>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</si>
  <si>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</si>
  <si>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</si>
  <si>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</si>
  <si>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</si>
  <si>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</si>
  <si>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</si>
  <si>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</si>
  <si>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</si>
  <si>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</si>
  <si>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</si>
  <si>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</si>
  <si>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US46138E800</t>
  </si>
  <si>
    <t>20093</t>
  </si>
  <si>
    <t>ISH MSCI CHINA A- Ishares_BlackRock _ IRE</t>
  </si>
  <si>
    <t>IE00BQT3WG13</t>
  </si>
  <si>
    <t>ISH MSCI USA ESG EHNCD USD-D- Ishares_BlackRock _ IRE</t>
  </si>
  <si>
    <t>IE00BHZPJ890</t>
  </si>
  <si>
    <t>Ishares st eur 600 utilities- Ishares_BlackRock _ US</t>
  </si>
  <si>
    <t>DE000A0Q4R02-70607171</t>
  </si>
  <si>
    <t>20090</t>
  </si>
  <si>
    <t>ISHARES-IND G&amp;S- ISHARES-IND G&amp;S</t>
  </si>
  <si>
    <t>DE000A0H08J9</t>
  </si>
  <si>
    <t>27658</t>
  </si>
  <si>
    <t>Lyxor etf basic rs- LYXOR ETF</t>
  </si>
  <si>
    <t>FR0010345389</t>
  </si>
  <si>
    <t>10267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</si>
  <si>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</si>
  <si>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</si>
  <si>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</si>
  <si>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</si>
  <si>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</si>
  <si>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</si>
  <si>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</si>
  <si>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</si>
  <si>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</si>
  <si>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</si>
  <si>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IE00BWBXM385</t>
  </si>
  <si>
    <t>SPDR MSCI EUROPE CON- spdr s&amp;p 500</t>
  </si>
  <si>
    <t>IE00BKWQ0D84</t>
  </si>
  <si>
    <t>27401</t>
  </si>
  <si>
    <t>Spdr kbw bank- SPDR TRUST</t>
  </si>
  <si>
    <t>US78464A7972</t>
  </si>
  <si>
    <t>10395</t>
  </si>
  <si>
    <t>UBS ETF MSCI EMERG.MARKETS- UBS ETF MSCI EMU H</t>
  </si>
  <si>
    <t>LU0480132876</t>
  </si>
  <si>
    <t>28093</t>
  </si>
  <si>
    <t>Vangurad info tech etf- VANGUARD</t>
  </si>
  <si>
    <t>us92204a7028</t>
  </si>
  <si>
    <t>10457</t>
  </si>
  <si>
    <t>VANGUARD HEALTH CARE ETF- Vanguard Group</t>
  </si>
  <si>
    <t>US92204A5048</t>
  </si>
  <si>
    <t>12517</t>
  </si>
  <si>
    <t>UTILITIES SELECT SECTOR FUND- SPDR - State Street Global Advisors</t>
  </si>
  <si>
    <t>US81369Y8865</t>
  </si>
  <si>
    <t>WISDOMTREE CHINA EX-ST OW- WisdomTree</t>
  </si>
  <si>
    <t>US97717X7194</t>
  </si>
  <si>
    <t>12311</t>
  </si>
  <si>
    <t>AMUNDI INDEX MSCI E- AMUNDI INDEX</t>
  </si>
  <si>
    <t>LU1437017350</t>
  </si>
  <si>
    <t>Ishares DJ construction- BlackRock Inc</t>
  </si>
  <si>
    <t>US4642887529</t>
  </si>
  <si>
    <t>ISHARES CORE EM- ISHARES CORE MSCI EMERGING</t>
  </si>
  <si>
    <t>IE00BKM4GZ66</t>
  </si>
  <si>
    <t>LSE</t>
  </si>
  <si>
    <t>27421</t>
  </si>
  <si>
    <t>Kraneshares Csi China- Krane Fund Advisors LLc</t>
  </si>
  <si>
    <t>US5007673065</t>
  </si>
  <si>
    <t>12941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</si>
  <si>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</si>
  <si>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</si>
  <si>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</si>
  <si>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</si>
  <si>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</si>
  <si>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</si>
  <si>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</si>
  <si>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</si>
  <si>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</si>
  <si>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</si>
  <si>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</si>
  <si>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</si>
  <si>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</si>
  <si>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</si>
  <si>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</si>
  <si>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</si>
  <si>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</si>
  <si>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</si>
  <si>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</si>
  <si>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</si>
  <si>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</si>
  <si>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</si>
  <si>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</si>
  <si>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</si>
  <si>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</si>
  <si>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</si>
  <si>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</si>
  <si>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</si>
  <si>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</si>
  <si>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</si>
  <si>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</si>
  <si>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</si>
  <si>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</si>
  <si>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</si>
  <si>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</si>
  <si>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</si>
  <si>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</si>
  <si>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</si>
  <si>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</si>
  <si>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</si>
  <si>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</si>
  <si>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</si>
  <si>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</si>
  <si>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</si>
  <si>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</si>
  <si>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</si>
  <si>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</si>
  <si>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</si>
  <si>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</si>
  <si>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</si>
  <si>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</si>
  <si>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</si>
  <si>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</si>
  <si>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</si>
  <si>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</si>
  <si>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</si>
  <si>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</si>
  <si>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</si>
  <si>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</si>
  <si>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</si>
  <si>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</si>
  <si>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</si>
  <si>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</si>
  <si>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</si>
  <si>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</si>
  <si>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</si>
  <si>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</si>
  <si>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</si>
  <si>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</si>
  <si>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</si>
  <si>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</si>
  <si>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</si>
  <si>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</si>
  <si>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</si>
  <si>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</si>
  <si>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</si>
  <si>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</si>
  <si>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</si>
  <si>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</si>
  <si>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</si>
  <si>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</si>
  <si>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</si>
  <si>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</si>
  <si>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 MK ST IN-USD PL-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</si>
  <si>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</si>
  <si>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</si>
  <si>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</si>
  <si>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</si>
  <si>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</si>
  <si>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</si>
  <si>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</si>
  <si>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</si>
  <si>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תC001400M007-35- מסלקת הבורסה</t>
  </si>
  <si>
    <t>83135186</t>
  </si>
  <si>
    <t>תP001400M007-35- מסלקת הבורסה</t>
  </si>
  <si>
    <t>83135723</t>
  </si>
  <si>
    <t>סה"כ ש"ח/מט"ח</t>
  </si>
  <si>
    <t>סה"כ ריבית</t>
  </si>
  <si>
    <t>SPX 08/21/20 C3000- בורסה בחול</t>
  </si>
  <si>
    <t>SPX0520P3250</t>
  </si>
  <si>
    <t>SX5E 07/17/20 C3300- בורסה בחול</t>
  </si>
  <si>
    <t>SX5E720C3300</t>
  </si>
  <si>
    <t>SX5E 08/21/20 C3350- בורסה בחול</t>
  </si>
  <si>
    <t>SX5E820C3350</t>
  </si>
  <si>
    <t>סה"כ מטבע</t>
  </si>
  <si>
    <t>סה"כ סחורות</t>
  </si>
  <si>
    <t>EUROSTOXX 50 SEP20 - חוזים עתידיים בחול</t>
  </si>
  <si>
    <t>576137</t>
  </si>
  <si>
    <t>S&amp;P 500 ANNL DIV DEC21 - חוזים עתידיים בחול</t>
  </si>
  <si>
    <t>577106</t>
  </si>
  <si>
    <t>S&amp;P500 EMINI FUT SEP20 - חוזים עתידיים בחול</t>
  </si>
  <si>
    <t>576155</t>
  </si>
  <si>
    <t>STOXX EUROPE 600 SEP20 - חוזים עתידיים בחול</t>
  </si>
  <si>
    <t>576186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</si>
  <si>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</si>
  <si>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</si>
  <si>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</si>
  <si>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</si>
  <si>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</si>
  <si>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</si>
  <si>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</si>
  <si>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</si>
  <si>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</si>
  <si>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</si>
  <si>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</si>
  <si>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</si>
  <si>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</si>
  <si>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</si>
  <si>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</si>
  <si>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</si>
  <si>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</si>
  <si>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</si>
  <si>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</si>
  <si>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</si>
  <si>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</si>
  <si>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</si>
  <si>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</si>
  <si>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</si>
  <si>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</si>
  <si>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</si>
  <si>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</si>
  <si>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</si>
  <si>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</si>
  <si>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</si>
  <si>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</si>
  <si>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</si>
  <si>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31/12/07</t>
  </si>
  <si>
    <t>רפאל ג'- רפאל-רשות לפיתוח אמצעי לחימה בע"מ</t>
  </si>
  <si>
    <t>1140276</t>
  </si>
  <si>
    <t>520042185</t>
  </si>
  <si>
    <t>02/03/17</t>
  </si>
  <si>
    <t>נתיבי גז אג"ח א - רמ- נתיבי הגז הטבעי לישראל בע"מ</t>
  </si>
  <si>
    <t>1103084</t>
  </si>
  <si>
    <t>09/04/17</t>
  </si>
  <si>
    <t>חשמל צמוד 2022 רמ- חברת החשמל לישראל בע"מ</t>
  </si>
  <si>
    <t>6000129</t>
  </si>
  <si>
    <t>22/03/12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</si>
  <si>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</si>
  <si>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</si>
  <si>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</si>
  <si>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</si>
  <si>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</si>
  <si>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</si>
  <si>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</si>
  <si>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</si>
  <si>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</si>
  <si>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</si>
  <si>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</si>
  <si>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</si>
  <si>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</si>
  <si>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</si>
  <si>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</si>
  <si>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</si>
  <si>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</si>
  <si>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</si>
  <si>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</si>
  <si>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</si>
  <si>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22/09/14</t>
  </si>
  <si>
    <t>*אורמת  סדרה 2 12.09.2016- אורמת טכנולגיות אינק דואלי</t>
  </si>
  <si>
    <t>1139161</t>
  </si>
  <si>
    <t>07/08/17</t>
  </si>
  <si>
    <t>Rplllc 6% 04/01/22- Ruby Pipeline Llc</t>
  </si>
  <si>
    <t>USU7501KAB71</t>
  </si>
  <si>
    <t>12861</t>
  </si>
  <si>
    <t>12/05/15</t>
  </si>
  <si>
    <t>Fortissimo capital fund v- Fortissimo 5</t>
  </si>
  <si>
    <t>70381</t>
  </si>
  <si>
    <t>13169</t>
  </si>
  <si>
    <t>Traceguard res cibc- TRACEGUARD RES CIBC</t>
  </si>
  <si>
    <t>US8923541010</t>
  </si>
  <si>
    <t>10429</t>
  </si>
  <si>
    <t>*אשבורן פלאזה- ESHBORN PLAZA</t>
  </si>
  <si>
    <t>5771</t>
  </si>
  <si>
    <t>27489</t>
  </si>
  <si>
    <t>MARKET- MARKET</t>
  </si>
  <si>
    <t>537053</t>
  </si>
  <si>
    <t>27940</t>
  </si>
  <si>
    <t>*Rialto-Elite Portfolio- Rialto-Elite Portfolio</t>
  </si>
  <si>
    <t>496922</t>
  </si>
  <si>
    <t>27659</t>
  </si>
  <si>
    <t>*Tanfield 1- tanfield</t>
  </si>
  <si>
    <t>6629</t>
  </si>
  <si>
    <t>27911</t>
  </si>
  <si>
    <t>Danforth- VanBarton Group</t>
  </si>
  <si>
    <t>7425</t>
  </si>
  <si>
    <t>28147</t>
  </si>
  <si>
    <t>*WEST 35 STREET 240- WEST 35 STREET 240</t>
  </si>
  <si>
    <t>5814</t>
  </si>
  <si>
    <t>27562</t>
  </si>
  <si>
    <t>*WHITE OAK 3- White Oak</t>
  </si>
  <si>
    <t>4570311</t>
  </si>
  <si>
    <t>13033</t>
  </si>
  <si>
    <t>SPECTRUM- SPECTRUM DYNAMICS</t>
  </si>
  <si>
    <t>70411</t>
  </si>
  <si>
    <t>10396</t>
  </si>
  <si>
    <t>*425 Lexington- Lexington Capital Partners</t>
  </si>
  <si>
    <t>544461</t>
  </si>
  <si>
    <t>27673</t>
  </si>
  <si>
    <t>*901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</si>
  <si>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</si>
  <si>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</si>
  <si>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</si>
  <si>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</si>
  <si>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</si>
  <si>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</si>
  <si>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אורבימד 2</t>
  </si>
  <si>
    <t>5277</t>
  </si>
  <si>
    <t>23/06/16</t>
  </si>
  <si>
    <t>KArkin Bio Ventures II L.P- Arkin Bio Ventures II L.P</t>
  </si>
  <si>
    <t>70341</t>
  </si>
  <si>
    <t>17/03/20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</si>
  <si>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</si>
  <si>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</si>
  <si>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</si>
  <si>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</si>
  <si>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</si>
  <si>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</si>
  <si>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Pitango VIII Vintage Migdal Co-Investment II -</t>
  </si>
  <si>
    <t>70441</t>
  </si>
  <si>
    <t>Vintage Migdal Co-Investment II- Vintage Investment Fund of Funds V</t>
  </si>
  <si>
    <t>70261</t>
  </si>
  <si>
    <t>17/10/19</t>
  </si>
  <si>
    <t>TENE GROWTH CAPITAL 4- טנא השקעות</t>
  </si>
  <si>
    <t>5310</t>
  </si>
  <si>
    <t>16/01/18</t>
  </si>
  <si>
    <t>KLIRMARK III- Klirmark Opportunity Fund III</t>
  </si>
  <si>
    <t>70191</t>
  </si>
  <si>
    <t>13/11/19</t>
  </si>
  <si>
    <t>Vintage Co-Inv II B Lightspeed IV- VINTAGE INVESTMENT FUND III</t>
  </si>
  <si>
    <t>70470</t>
  </si>
  <si>
    <t>23/04/20</t>
  </si>
  <si>
    <t>Vintage Co-Inv II B Lightspeed XIII- VINTAGE INVESTMENT FUND III</t>
  </si>
  <si>
    <t>70480</t>
  </si>
  <si>
    <t>Yesodot Gimmel- Yesodot Gimmel</t>
  </si>
  <si>
    <t>70291</t>
  </si>
  <si>
    <t>04/12/19</t>
  </si>
  <si>
    <t>Kedma Capital III- קדמה קפיטל 3</t>
  </si>
  <si>
    <t>6662</t>
  </si>
  <si>
    <t>21/04/19</t>
  </si>
  <si>
    <t>*MA Movilim Renewable Energies L.P- אנלייט אנרגיה מתחדשת בע"מ</t>
  </si>
  <si>
    <t>5322</t>
  </si>
  <si>
    <t>15/04/18</t>
  </si>
  <si>
    <t>סה"כ קרנות הון סיכון בחו"ל</t>
  </si>
  <si>
    <t>Vintage V Is</t>
  </si>
  <si>
    <t>6645</t>
  </si>
  <si>
    <t>23/04/19</t>
  </si>
  <si>
    <t>Horsley Bridge</t>
  </si>
  <si>
    <t>5295</t>
  </si>
  <si>
    <t>18/12/17</t>
  </si>
  <si>
    <t>SVB</t>
  </si>
  <si>
    <t>5288</t>
  </si>
  <si>
    <t>02/02/17</t>
  </si>
  <si>
    <t>svb ix</t>
  </si>
  <si>
    <t>5327</t>
  </si>
  <si>
    <t>05/09/18</t>
  </si>
  <si>
    <t>Vintage V acces- Vintage Venture</t>
  </si>
  <si>
    <t>5333</t>
  </si>
  <si>
    <t>29/08/18</t>
  </si>
  <si>
    <t>סה"כ קרנות גידור בחו"ל</t>
  </si>
  <si>
    <t>סה"כ קרנות נדל"ן בחו"ל</t>
  </si>
  <si>
    <t>Co-Invest Antlia BSREP III</t>
  </si>
  <si>
    <t>5344</t>
  </si>
  <si>
    <t>05/12/18</t>
  </si>
  <si>
    <t>Brookfield SREP III</t>
  </si>
  <si>
    <t>5328</t>
  </si>
  <si>
    <t>14/04/19</t>
  </si>
  <si>
    <t>Blackstone Real Estate Partners IX- Blackstone Real Estate Partners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</si>
  <si>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</si>
  <si>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</si>
  <si>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</si>
  <si>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</si>
  <si>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</si>
  <si>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</si>
  <si>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</si>
  <si>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</si>
  <si>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EC - 2 AUDAX CO INV</t>
  </si>
  <si>
    <t>70091</t>
  </si>
  <si>
    <t>08/08/19</t>
  </si>
  <si>
    <t>Global Infrastructure Partners IV L.P</t>
  </si>
  <si>
    <t>70181</t>
  </si>
  <si>
    <t>28/10/19</t>
  </si>
  <si>
    <t>Harbourvest co inv : Project Starboard</t>
  </si>
  <si>
    <t>6659</t>
  </si>
  <si>
    <t>16/04/19</t>
  </si>
  <si>
    <t>IFM GIF</t>
  </si>
  <si>
    <t>53411</t>
  </si>
  <si>
    <t>Kartesia Credit Opportunities V</t>
  </si>
  <si>
    <t>70111</t>
  </si>
  <si>
    <t>27/09/19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</si>
  <si>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</si>
  <si>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</si>
  <si>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</si>
  <si>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</si>
  <si>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</si>
  <si>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</si>
  <si>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</si>
  <si>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</si>
  <si>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</si>
  <si>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Accelmed Partners II- Accelmed</t>
  </si>
  <si>
    <t>7055</t>
  </si>
  <si>
    <t>15/06/20</t>
  </si>
  <si>
    <t>*APCS- Ares special situation fund IB</t>
  </si>
  <si>
    <t>5291</t>
  </si>
  <si>
    <t>26/06/17</t>
  </si>
  <si>
    <t>*AUDAX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</si>
  <si>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</si>
  <si>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</si>
  <si>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</si>
  <si>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</si>
  <si>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</si>
  <si>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</si>
  <si>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</si>
  <si>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</si>
  <si>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</si>
  <si>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</si>
  <si>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</si>
  <si>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</si>
  <si>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</si>
  <si>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</si>
  <si>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</si>
  <si>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</si>
  <si>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</si>
  <si>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</si>
  <si>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ARCLIGHT AEP FEEDER FUND VII LLC- ארקלייט</t>
  </si>
  <si>
    <t>70250</t>
  </si>
  <si>
    <t>25/02/20</t>
  </si>
  <si>
    <t>Cruise.co.uk</t>
  </si>
  <si>
    <t>5280</t>
  </si>
  <si>
    <t>31/08/16</t>
  </si>
  <si>
    <t>Warburg Pincus China II L.P- WARBURG PINCUS</t>
  </si>
  <si>
    <t>6945</t>
  </si>
  <si>
    <t>20/06/19</t>
  </si>
  <si>
    <t>ICG SDP 4- ICG Senior Debt Partners Fund-ICG</t>
  </si>
  <si>
    <t>70430</t>
  </si>
  <si>
    <t>05/05/20</t>
  </si>
  <si>
    <t>Mayberry LP- Mayberry</t>
  </si>
  <si>
    <t>70541</t>
  </si>
  <si>
    <t>APOLLO</t>
  </si>
  <si>
    <t>5281</t>
  </si>
  <si>
    <t>29/09/16</t>
  </si>
  <si>
    <t>Apollo Fund IX -</t>
  </si>
  <si>
    <t>5302</t>
  </si>
  <si>
    <t>14/03/19</t>
  </si>
  <si>
    <t>BCP V Brand Co-Invest LP</t>
  </si>
  <si>
    <t>70321</t>
  </si>
  <si>
    <t>BLUEBAY</t>
  </si>
  <si>
    <t>5284</t>
  </si>
  <si>
    <t>25/10/16</t>
  </si>
  <si>
    <t>co-inv DNLD</t>
  </si>
  <si>
    <t>5292</t>
  </si>
  <si>
    <t>20/03/17</t>
  </si>
  <si>
    <t>DOVER</t>
  </si>
  <si>
    <t>5285</t>
  </si>
  <si>
    <t>harbourvest A</t>
  </si>
  <si>
    <t>70000</t>
  </si>
  <si>
    <t>07/02/18</t>
  </si>
  <si>
    <t>HARBOURVEST A AE II</t>
  </si>
  <si>
    <t>6640</t>
  </si>
  <si>
    <t>08/04/19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</si>
  <si>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</si>
  <si>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</si>
  <si>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</si>
  <si>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</si>
  <si>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</si>
  <si>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</si>
  <si>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</si>
  <si>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</si>
  <si>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</si>
  <si>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</si>
  <si>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27/09/18</t>
  </si>
  <si>
    <t>INCLINE</t>
  </si>
  <si>
    <t>5308</t>
  </si>
  <si>
    <t>06/12/17</t>
  </si>
  <si>
    <t>InfraRed Infrastructure Fund V</t>
  </si>
  <si>
    <t>5309</t>
  </si>
  <si>
    <t>29/01/18</t>
  </si>
  <si>
    <t>Investindustrial VII Harbourvest B</t>
  </si>
  <si>
    <t>70120</t>
  </si>
  <si>
    <t>15/09/19</t>
  </si>
  <si>
    <t>KARTESIA</t>
  </si>
  <si>
    <t>5303</t>
  </si>
  <si>
    <t>29/10/17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</si>
  <si>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</si>
  <si>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</si>
  <si>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</si>
  <si>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</si>
  <si>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</si>
  <si>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</si>
  <si>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</si>
  <si>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</si>
  <si>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</si>
  <si>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</si>
  <si>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</si>
  <si>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</si>
  <si>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</si>
  <si>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</si>
  <si>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</si>
  <si>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</si>
  <si>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</si>
  <si>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</si>
  <si>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</si>
  <si>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</si>
  <si>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</si>
  <si>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</si>
  <si>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25/09/19</t>
  </si>
  <si>
    <t>PERMIRA</t>
  </si>
  <si>
    <t>5287</t>
  </si>
  <si>
    <t>15/03/17</t>
  </si>
  <si>
    <t>PERMIRA VII L.P.2 SCSP</t>
  </si>
  <si>
    <t>70281</t>
  </si>
  <si>
    <t>05/02/20</t>
  </si>
  <si>
    <t>PGCO 4 CO-MINGLED FUND SCSP</t>
  </si>
  <si>
    <t>5335</t>
  </si>
  <si>
    <t>12/09/18</t>
  </si>
  <si>
    <t>Sun Capital Partners  harbourvest B</t>
  </si>
  <si>
    <t>6652</t>
  </si>
  <si>
    <t>17/12/19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</si>
  <si>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</si>
  <si>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</si>
  <si>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</si>
  <si>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</si>
  <si>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</si>
  <si>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</si>
  <si>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</si>
  <si>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</si>
  <si>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</si>
  <si>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</si>
  <si>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</si>
  <si>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VESTCOM</t>
  </si>
  <si>
    <t>5312</t>
  </si>
  <si>
    <t>27/12/17</t>
  </si>
  <si>
    <t>windjammer V har A</t>
  </si>
  <si>
    <t>6641</t>
  </si>
  <si>
    <t>WSREDII</t>
  </si>
  <si>
    <t>6658</t>
  </si>
  <si>
    <t>Advent International GPE IX L.P- Advent International</t>
  </si>
  <si>
    <t>70061</t>
  </si>
  <si>
    <t>24/10/19</t>
  </si>
  <si>
    <t>CO INVESTMENT ANESTHESIA- Blackstone</t>
  </si>
  <si>
    <t>5307</t>
  </si>
  <si>
    <t>30/11/17</t>
  </si>
  <si>
    <t>PROJECT CELTICS- Blackstone</t>
  </si>
  <si>
    <t>5306</t>
  </si>
  <si>
    <t>Brookfield Capital Partners V- Blackstone Real Estate Partners</t>
  </si>
  <si>
    <t>66481</t>
  </si>
  <si>
    <t>16/09/19</t>
  </si>
  <si>
    <t>Brookfield HSO Co-Invest L.P - 7016- Blackstone Real Estate Partners</t>
  </si>
  <si>
    <t>70160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</si>
  <si>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</si>
  <si>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</si>
  <si>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</si>
  <si>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</si>
  <si>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</si>
  <si>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</si>
  <si>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GIP GEMINI FUND CAYMAN FEEDER II LP- GIP Gemini Fund LP</t>
  </si>
  <si>
    <t>70271</t>
  </si>
  <si>
    <t>HARBOURVEST CO INV PERSTON- HARBOURVEST</t>
  </si>
  <si>
    <t>5296</t>
  </si>
  <si>
    <t>HARBOURVEST medi fox - HARBOURVEST</t>
  </si>
  <si>
    <t>5340</t>
  </si>
  <si>
    <t>17/10/18</t>
  </si>
  <si>
    <t>HARBOURVEST WESTVIEW 4- HARBOURVEST</t>
  </si>
  <si>
    <t>5338</t>
  </si>
  <si>
    <t>ICGL V- ICG Fund</t>
  </si>
  <si>
    <t>5326</t>
  </si>
  <si>
    <t>14/05/18</t>
  </si>
  <si>
    <t>Insight Partners  XI- Insight Partners (Cayman) XI</t>
  </si>
  <si>
    <t>70461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</si>
  <si>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</si>
  <si>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</si>
  <si>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</si>
  <si>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</si>
  <si>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</si>
  <si>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</si>
  <si>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</si>
  <si>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</si>
  <si>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WARBURG PINCUS- WARBURG PINCUS</t>
  </si>
  <si>
    <t>5286</t>
  </si>
  <si>
    <t>22/12/16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</si>
  <si>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</si>
  <si>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</si>
  <si>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</si>
  <si>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</si>
  <si>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</si>
  <si>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</si>
  <si>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</si>
  <si>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cdl 2</t>
  </si>
  <si>
    <t>5237</t>
  </si>
  <si>
    <t>22/06/18</t>
  </si>
  <si>
    <t>COPENHAGEN INFRASTRUCTURE</t>
  </si>
  <si>
    <t>5315</t>
  </si>
  <si>
    <t>30/01/18</t>
  </si>
  <si>
    <t>PAMILCO 4</t>
  </si>
  <si>
    <t>5311</t>
  </si>
  <si>
    <t>*ACE 4- ACE</t>
  </si>
  <si>
    <t>5238</t>
  </si>
  <si>
    <t>13/08/18</t>
  </si>
  <si>
    <t>סה"כ כתבי אופציה בישראל</t>
  </si>
  <si>
    <t>סה"כ מט"ח/מט"ח</t>
  </si>
  <si>
    <t>FW שקל/דולר</t>
  </si>
  <si>
    <t>701000079</t>
  </si>
  <si>
    <t>701000082</t>
  </si>
  <si>
    <t>701000090</t>
  </si>
  <si>
    <t>701000095</t>
  </si>
  <si>
    <t>701000097</t>
  </si>
  <si>
    <t>701000103</t>
  </si>
  <si>
    <t>701000104</t>
  </si>
  <si>
    <t>701000105</t>
  </si>
  <si>
    <t>701000109</t>
  </si>
  <si>
    <t>701000110</t>
  </si>
  <si>
    <t>701000112</t>
  </si>
  <si>
    <t>701000113</t>
  </si>
  <si>
    <t>701000114</t>
  </si>
  <si>
    <t>701000115</t>
  </si>
  <si>
    <t>701000116</t>
  </si>
  <si>
    <t>701000119</t>
  </si>
  <si>
    <t>701000120</t>
  </si>
  <si>
    <t>701000121</t>
  </si>
  <si>
    <t>701000122</t>
  </si>
  <si>
    <t>701000123</t>
  </si>
  <si>
    <t>701000125</t>
  </si>
  <si>
    <t>701000126</t>
  </si>
  <si>
    <t>701000128</t>
  </si>
  <si>
    <t>701000129</t>
  </si>
  <si>
    <t>701000130</t>
  </si>
  <si>
    <t>701000132</t>
  </si>
  <si>
    <t>701000133</t>
  </si>
  <si>
    <t>701000134</t>
  </si>
  <si>
    <t>701000135</t>
  </si>
  <si>
    <t>701000136</t>
  </si>
  <si>
    <t>701000137</t>
  </si>
  <si>
    <t>701000138</t>
  </si>
  <si>
    <t>701000140</t>
  </si>
  <si>
    <t>701000141</t>
  </si>
  <si>
    <t>701000142</t>
  </si>
  <si>
    <t>701000143</t>
  </si>
  <si>
    <t>701000145</t>
  </si>
  <si>
    <t>701000147</t>
  </si>
  <si>
    <t>701000149</t>
  </si>
  <si>
    <t>702000137</t>
  </si>
  <si>
    <t>702000149</t>
  </si>
  <si>
    <t>702000162</t>
  </si>
  <si>
    <t>702000168</t>
  </si>
  <si>
    <t>702000183</t>
  </si>
  <si>
    <t>702000185</t>
  </si>
  <si>
    <t>702000187</t>
  </si>
  <si>
    <t>702000189</t>
  </si>
  <si>
    <t>702000260</t>
  </si>
  <si>
    <t>702000263</t>
  </si>
  <si>
    <t>702000280</t>
  </si>
  <si>
    <t>702000283</t>
  </si>
  <si>
    <t>702000286</t>
  </si>
  <si>
    <t>702000322</t>
  </si>
  <si>
    <t>702000324</t>
  </si>
  <si>
    <t>702000364</t>
  </si>
  <si>
    <t>702000366</t>
  </si>
  <si>
    <t>702000368</t>
  </si>
  <si>
    <t>702000370</t>
  </si>
  <si>
    <t>702000372</t>
  </si>
  <si>
    <t>702000378</t>
  </si>
  <si>
    <t>702000380</t>
  </si>
  <si>
    <t>702000393</t>
  </si>
  <si>
    <t>702000407</t>
  </si>
  <si>
    <t>703000073</t>
  </si>
  <si>
    <t>703000077</t>
  </si>
  <si>
    <t>703000079</t>
  </si>
  <si>
    <t>703000081</t>
  </si>
  <si>
    <t>703000083</t>
  </si>
  <si>
    <t>703000099</t>
  </si>
  <si>
    <t>703000103</t>
  </si>
  <si>
    <t>703000106</t>
  </si>
  <si>
    <t>703000119</t>
  </si>
  <si>
    <t>703000121</t>
  </si>
  <si>
    <t>703000126</t>
  </si>
  <si>
    <t>703000128</t>
  </si>
  <si>
    <t>703000132</t>
  </si>
  <si>
    <t>703000134</t>
  </si>
  <si>
    <t>703000141</t>
  </si>
  <si>
    <t>704000006</t>
  </si>
  <si>
    <t>704000011</t>
  </si>
  <si>
    <t>704000016</t>
  </si>
  <si>
    <t>704000018</t>
  </si>
  <si>
    <t>704000019</t>
  </si>
  <si>
    <t>704000021</t>
  </si>
  <si>
    <t>704000023</t>
  </si>
  <si>
    <t>704000025</t>
  </si>
  <si>
    <t>704000027</t>
  </si>
  <si>
    <t>לונג דולר שקל</t>
  </si>
  <si>
    <t>702000158</t>
  </si>
  <si>
    <t>702000336</t>
  </si>
  <si>
    <t>702000343</t>
  </si>
  <si>
    <t>702000345</t>
  </si>
  <si>
    <t>פורוורד ש"ח-מט"ח</t>
  </si>
  <si>
    <t>701000148</t>
  </si>
  <si>
    <t>702000353</t>
  </si>
  <si>
    <t>702000356</t>
  </si>
  <si>
    <t>702000382</t>
  </si>
  <si>
    <t>702000385</t>
  </si>
  <si>
    <t>702000391</t>
  </si>
  <si>
    <t>702000399</t>
  </si>
  <si>
    <t>702000401</t>
  </si>
  <si>
    <t>702000408</t>
  </si>
  <si>
    <t>704000024</t>
  </si>
  <si>
    <t>704000026</t>
  </si>
  <si>
    <t>FX Swap_USD_ILS_2020_09_01_S_3.48370000- בנק הפועלים בע"מ</t>
  </si>
  <si>
    <t>90021619</t>
  </si>
  <si>
    <t>FWD CCY\ILS 20190626 USD\ILS 3.5072000 20201020- בנק לאומי לישראל בע"מ</t>
  </si>
  <si>
    <t>90008718</t>
  </si>
  <si>
    <t>26/06/19</t>
  </si>
  <si>
    <t>FWD CCY\ILS 20190627 USD\ILS 3.4932000 20201020- בנק לאומי לישראל בע"מ</t>
  </si>
  <si>
    <t>90008735</t>
  </si>
  <si>
    <t>27/06/19</t>
  </si>
  <si>
    <t>FWD CCY\ILS 20190729 USD\ILS 3.4327000 20201116- בנק לאומי לישראל בע"מ</t>
  </si>
  <si>
    <t>90008892</t>
  </si>
  <si>
    <t>29/07/19</t>
  </si>
  <si>
    <t>FWD CCY\ILS 20190729 USD\ILS 3.4345000 20201123- בנק לאומי לישראל בע"מ</t>
  </si>
  <si>
    <t>90008894</t>
  </si>
  <si>
    <t>FWD CCY\ILS 20190730 USD\ILS 3.4174000 20201105- בנק לאומי לישראל בע"מ</t>
  </si>
  <si>
    <t>90008902</t>
  </si>
  <si>
    <t>30/07/19</t>
  </si>
  <si>
    <t>FWD CCY\ILS 20190916 USD\ILS 3.4673000 20200714- בנק לאומי לישראל בע"מ</t>
  </si>
  <si>
    <t>90009125</t>
  </si>
  <si>
    <t>FWD CCY\ILS 20191119 USD\ILS 3.3943000 20201124- בנק לאומי לישראל בע"מ</t>
  </si>
  <si>
    <t>90009385</t>
  </si>
  <si>
    <t>19/11/19</t>
  </si>
  <si>
    <t>FWD CCY\ILS 20191202 USD\ILS 3.4065000 20201105- בנק לאומי לישראל בע"מ</t>
  </si>
  <si>
    <t>90009438</t>
  </si>
  <si>
    <t>02/12/19</t>
  </si>
  <si>
    <t>FWD CCY\ILS 20200226 USD\ILS 3.3995000 20201202- בנק לאומי לישראל בע"מ</t>
  </si>
  <si>
    <t>90009903</t>
  </si>
  <si>
    <t>26/02/20</t>
  </si>
  <si>
    <t>FWD CCY\ILS 20200303 USD\ILS 3.4051000 20210303- בנק לאומי לישראל בע"מ</t>
  </si>
  <si>
    <t>90009921</t>
  </si>
  <si>
    <t>03/03/20</t>
  </si>
  <si>
    <t>FWD CCY\ILS 20200304 USD\ILS 3.4100000 20210317- בנק לאומי לישראל בע"מ</t>
  </si>
  <si>
    <t>90009931</t>
  </si>
  <si>
    <t>04/03/20</t>
  </si>
  <si>
    <t>FWD CCY\ILS 20200305 USD\ILS 3.4080000 20210331- בנק לאומי לישראל בע"מ</t>
  </si>
  <si>
    <t>90009941</t>
  </si>
  <si>
    <t>05/03/20</t>
  </si>
  <si>
    <t>FWD CCY\ILS 20200319 USD\ILS 3.6565000 20200721- בנק לאומי לישראל בע"מ</t>
  </si>
  <si>
    <t>90010036</t>
  </si>
  <si>
    <t>19/03/20</t>
  </si>
  <si>
    <t>FWD CCY\ILS 20200324 USD\ILS 3.5985000 20200715- בנק לאומי לישראל בע"מ</t>
  </si>
  <si>
    <t>90010076</t>
  </si>
  <si>
    <t>24/03/20</t>
  </si>
  <si>
    <t>FWD CCY\ILS 20200401 USD\ILS 3.5505000 20200723- בנק לאומי לישראל בע"מ</t>
  </si>
  <si>
    <t>90010134</t>
  </si>
  <si>
    <t>01/04/20</t>
  </si>
  <si>
    <t>FWD CCY\ILS 20200512 USD\ILS 3.5089000 20200727- בנק לאומי לישראל בע"מ</t>
  </si>
  <si>
    <t>90010307</t>
  </si>
  <si>
    <t>12/05/20</t>
  </si>
  <si>
    <t>FWD CCY\ILS 20200513 USD\ILS 3.5086000 20200728- בנק לאומי לישראל בע"מ</t>
  </si>
  <si>
    <t>90010312</t>
  </si>
  <si>
    <t>13/05/20</t>
  </si>
  <si>
    <t>FWD CCY\ILS 20200518 USD\ILS 3.5343000 20200729- בנק לאומי לישראל בע"מ</t>
  </si>
  <si>
    <t>90010324</t>
  </si>
  <si>
    <t>18/05/20</t>
  </si>
  <si>
    <t>FWD CCY\ILS 20200601 USD\ILS 3.5052000 20200805- בנק לאומי לישראל בע"מ</t>
  </si>
  <si>
    <t>90010407</t>
  </si>
  <si>
    <t>01/06/20</t>
  </si>
  <si>
    <t>FWD CCY\ILS 20200602 USD\ILS 3.4950000 20200806- בנק לאומי לישראל בע"מ</t>
  </si>
  <si>
    <t>90010414</t>
  </si>
  <si>
    <t>02/06/20</t>
  </si>
  <si>
    <t>FWD CCY\ILS 20200608 USD\ILS 3.4542000 20200812- בנק לאומי לישראל בע"מ</t>
  </si>
  <si>
    <t>90010731</t>
  </si>
  <si>
    <t>08/06/20</t>
  </si>
  <si>
    <t>FWD CCY\ILS 20200611 USD\ILS 3.4408000 20200817- בנק לאומי לישראל בע"מ</t>
  </si>
  <si>
    <t>90010753</t>
  </si>
  <si>
    <t>11/06/20</t>
  </si>
  <si>
    <t>FWD CCY\ILS 20200615 USD\ILS 3.4778000 20201105- בנק לאומי לישראל בע"מ</t>
  </si>
  <si>
    <t>90010771</t>
  </si>
  <si>
    <t>FWD CCY\ILS 20200616 USD\ILS 3.4665000 20200708- בנק לאומי לישראל בע"מ</t>
  </si>
  <si>
    <t>90010783</t>
  </si>
  <si>
    <t>16/06/20</t>
  </si>
  <si>
    <t>FWD CCY\ILS 20200617 USD\ILS 3.4476000 20200902- בנק לאומי לישראל בע"מ</t>
  </si>
  <si>
    <t>90010791</t>
  </si>
  <si>
    <t>17/06/20</t>
  </si>
  <si>
    <t>FWD CCY\ILS 20200624 USD\ILS 3.4200000 20200921- בנק לאומי לישראל בע"מ</t>
  </si>
  <si>
    <t>90010858</t>
  </si>
  <si>
    <t>24/06/20</t>
  </si>
  <si>
    <t>FWD CCY\ILS 20200625 USD\ILS 3.4385000 20200715- בנק לאומי לישראל בע"מ</t>
  </si>
  <si>
    <t>90010887</t>
  </si>
  <si>
    <t>25/06/20</t>
  </si>
  <si>
    <t>FWD CCY\ILS 20200630 USD\ILS 3.4645500 20200701 SP- בנק לאומי לישראל בע"מ</t>
  </si>
  <si>
    <t>90010917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</si>
  <si>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</si>
  <si>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</si>
  <si>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</si>
  <si>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</si>
  <si>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</si>
  <si>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</si>
  <si>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</si>
  <si>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702000288</t>
  </si>
  <si>
    <t>702000295</t>
  </si>
  <si>
    <t>702000307</t>
  </si>
  <si>
    <t>702000358</t>
  </si>
  <si>
    <t>702000362</t>
  </si>
  <si>
    <t>702000395</t>
  </si>
  <si>
    <t>702000397</t>
  </si>
  <si>
    <t>702000403</t>
  </si>
  <si>
    <t>703000075</t>
  </si>
  <si>
    <t>703000108</t>
  </si>
  <si>
    <t>fw דולר יורו</t>
  </si>
  <si>
    <t>702000315</t>
  </si>
  <si>
    <t>702000319</t>
  </si>
  <si>
    <t>702000341</t>
  </si>
  <si>
    <t>FW דולר ליורו</t>
  </si>
  <si>
    <t>702000202</t>
  </si>
  <si>
    <t>702000305</t>
  </si>
  <si>
    <t>703000090</t>
  </si>
  <si>
    <t>FW דולר לישט</t>
  </si>
  <si>
    <t>702000291</t>
  </si>
  <si>
    <t>702000348</t>
  </si>
  <si>
    <t>703000135</t>
  </si>
  <si>
    <t>703000136</t>
  </si>
  <si>
    <t>שורט יין יפני דולר</t>
  </si>
  <si>
    <t>702000333</t>
  </si>
  <si>
    <t>שורט ליש"ט דולר</t>
  </si>
  <si>
    <t>702000255</t>
  </si>
  <si>
    <t>702000328</t>
  </si>
  <si>
    <t>703000065</t>
  </si>
  <si>
    <t>703000067</t>
  </si>
  <si>
    <t>703000087</t>
  </si>
  <si>
    <t>703000124</t>
  </si>
  <si>
    <t>FX Swap_EUR_USD_2020_11_25_S_1.12758000- בנק הפועלים בע"מ</t>
  </si>
  <si>
    <t>90021625</t>
  </si>
  <si>
    <t>FWD CCY\CCY 20191209 EUR\USD 1.1228300 20200720- בנק לאומי לישראל בע"מ</t>
  </si>
  <si>
    <t>90009476</t>
  </si>
  <si>
    <t>09/12/19</t>
  </si>
  <si>
    <t>FWD CCY\CCY 20191210 EUR\USD 1.1228000 20200720- בנק לאומי לישראל בע"מ</t>
  </si>
  <si>
    <t>90009489</t>
  </si>
  <si>
    <t>10/12/19</t>
  </si>
  <si>
    <t>FWD CCY\CCY 20191216 EUR\USD 1.1284000 20200720- בנק לאומי לישראל בע"מ</t>
  </si>
  <si>
    <t>90009511</t>
  </si>
  <si>
    <t>16/12/19</t>
  </si>
  <si>
    <t>FWD CCY\CCY 20191230 EUR\USD 1.1334000 20200720- בנק לאומי לישראל בע"מ</t>
  </si>
  <si>
    <t>90009560</t>
  </si>
  <si>
    <t>30/12/19</t>
  </si>
  <si>
    <t>FWD CCY\CCY 20200116 EUR\USD 1.1294400 20200810- בנק לאומי לישראל בע"מ</t>
  </si>
  <si>
    <t>90009646</t>
  </si>
  <si>
    <t>16/01/20</t>
  </si>
  <si>
    <t>FWD CCY\CCY 20200123 EUR\USD 1.1214500 20200810- בנק לאומי לישראל בע"מ</t>
  </si>
  <si>
    <t>90009683</t>
  </si>
  <si>
    <t>23/01/20</t>
  </si>
  <si>
    <t>FWD CCY\CCY 20200203 EUR\USD 1.1189000 20200810- בנק לאומי לישראל בע"מ</t>
  </si>
  <si>
    <t>90009740</t>
  </si>
  <si>
    <t>03/02/20</t>
  </si>
  <si>
    <t>FWD CCY\CCY 20200206 USD\JPY 108.9320000 20200708- בנק לאומי לישראל בע"מ</t>
  </si>
  <si>
    <t>90009786</t>
  </si>
  <si>
    <t>06/02/20</t>
  </si>
  <si>
    <t>FWD CCY\CCY 20200211 EUR\USD 1.1022000 20200810- בנק לאומי לישראל בע"מ</t>
  </si>
  <si>
    <t>90009813</t>
  </si>
  <si>
    <t>11/02/20</t>
  </si>
  <si>
    <t>FWD CCY\CCY 20200220 EUR\USD 1.0917200 20200914- בנק לאומי לישראל בע"מ</t>
  </si>
  <si>
    <t>90009873</t>
  </si>
  <si>
    <t>20/02/20</t>
  </si>
  <si>
    <t>FWD CCY\CCY 20200227 GBP\USD 1.2968500 20200908- בנק לאומי לישראל בע"מ</t>
  </si>
  <si>
    <t>90009906</t>
  </si>
  <si>
    <t>FWD CCY\CCY 20200402 EUR\USD 1.0944500 20201005- בנק לאומי לישראל בע"מ</t>
  </si>
  <si>
    <t>90010138</t>
  </si>
  <si>
    <t>02/04/20</t>
  </si>
  <si>
    <t>FWD CCY\CCY 20200406 EUR\USD 1.0859050 20200903- בנק לאומי לישראל בע"מ</t>
  </si>
  <si>
    <t>90010150</t>
  </si>
  <si>
    <t>06/04/20</t>
  </si>
  <si>
    <t>FWD CCY\CCY 20200407 GBP\USD 1.2346200 20201013- בנק לאומי לישראל בע"מ</t>
  </si>
  <si>
    <t>90010156</t>
  </si>
  <si>
    <t>07/04/20</t>
  </si>
  <si>
    <t>FWD CCY\CCY 20200420 EUR\USD 1.0920500 20201102- בנק לאומי לישראל בע"מ</t>
  </si>
  <si>
    <t>90010195</t>
  </si>
  <si>
    <t>20/04/20</t>
  </si>
  <si>
    <t>FWD CCY\CCY 20200421 EUR\USD 1.0862500 20200922- בנק לאומי לישראל בע"מ</t>
  </si>
  <si>
    <t>90010203</t>
  </si>
  <si>
    <t>21/04/20</t>
  </si>
  <si>
    <t>FWD CCY\CCY 20200430 EUR\USD 1.0893000 20200903- בנק לאומי לישראל בע"מ</t>
  </si>
  <si>
    <t>90010245</t>
  </si>
  <si>
    <t>FWD CCY\CCY 20200504 EUR\USD 1.0982000 20201102- בנק לאומי לישראל בע"מ</t>
  </si>
  <si>
    <t>90010263</t>
  </si>
  <si>
    <t>04/05/20</t>
  </si>
  <si>
    <t>FWD CCY\CCY 20200514 GBP\USD 1.2212400 20201109- בנק לאומי לישראל בע"מ</t>
  </si>
  <si>
    <t>90010317</t>
  </si>
  <si>
    <t>14/05/20</t>
  </si>
  <si>
    <t>FWD CCY\CCY 20200525 USD\JPY 107.4990000 20201015- בנק לאומי לישראל בע"מ</t>
  </si>
  <si>
    <t>90010379</t>
  </si>
  <si>
    <t>25/05/20</t>
  </si>
  <si>
    <t>FWD CCY\CCY 20200603 GBP\USD 1.2570000 20200908- בנק לאומי לישראל בע"מ</t>
  </si>
  <si>
    <t>90010710</t>
  </si>
  <si>
    <t>03/06/20</t>
  </si>
  <si>
    <t>FWD CCY\CCY 20200604 EUR\USD 1.1242100 20201021- בנק לאומי לישראל בע"מ</t>
  </si>
  <si>
    <t>90010718</t>
  </si>
  <si>
    <t>04/06/20</t>
  </si>
  <si>
    <t>FWD CCY\CCY 20200623 EUR\USD 1.1379500 20201125- בנק לאומי לישראל בע"מ</t>
  </si>
  <si>
    <t>90010853</t>
  </si>
  <si>
    <t>23/06/20</t>
  </si>
  <si>
    <t>FWD CCY\CCY 20200625 AUD\USD 0.6874100 20201207- בנק לאומי לישראל בע"מ</t>
  </si>
  <si>
    <t>90010879</t>
  </si>
  <si>
    <t>FWD CCY\CCY 20200625 EUR\USD 1.1281200 20201214- בנק לאומי לישראל בע"מ</t>
  </si>
  <si>
    <t>90010885</t>
  </si>
  <si>
    <t>IRS ILS</t>
  </si>
  <si>
    <t>708000002</t>
  </si>
  <si>
    <t>IRS ILS ILS 20300224- בנק הפועלים בע"מ</t>
  </si>
  <si>
    <t>708000005</t>
  </si>
  <si>
    <t>TRS EURO EURO 20201011- בנק הפועלים בע"מ</t>
  </si>
  <si>
    <t>702000321</t>
  </si>
  <si>
    <t>TRS EURO EURO 20201106- בנק הפועלים בע"מ</t>
  </si>
  <si>
    <t>702000311</t>
  </si>
  <si>
    <t>TRS EURO EURO20201105- בנק הפועלים בע"מ</t>
  </si>
  <si>
    <t>702000312</t>
  </si>
  <si>
    <t>TRS USD USD 20200702- בנק הפועלים בע"מ</t>
  </si>
  <si>
    <t>702000274</t>
  </si>
  <si>
    <t>TRS USD USD 20200717- בנק הפועלים בע"מ</t>
  </si>
  <si>
    <t>702000279</t>
  </si>
  <si>
    <t>TRS USD USD 20200805- בנק הפועלים בע"מ</t>
  </si>
  <si>
    <t>702000313</t>
  </si>
  <si>
    <t>TRS USD USD 20200920- בנק הפועלים בע"מ</t>
  </si>
  <si>
    <t>703000114</t>
  </si>
  <si>
    <t>TRS USD USD 20200929- בנק הפועלים בע"מ</t>
  </si>
  <si>
    <t>702000261</t>
  </si>
  <si>
    <t>TRS USD USD 20201117- בנק הפועלים בע"מ</t>
  </si>
  <si>
    <t>702000330</t>
  </si>
  <si>
    <t>TRS USD USD 20201119- בנק הפועלים בע"מ</t>
  </si>
  <si>
    <t>702000334</t>
  </si>
  <si>
    <t>TRS USD USD 20210603- בנק הפועלים בע"מ</t>
  </si>
  <si>
    <t>702000349</t>
  </si>
  <si>
    <t>סה"כ כנגד חסכון עמיתים/מבוטחים</t>
  </si>
  <si>
    <t>סה"כ מבוטחות במשכנתא או תיקי משכנתאות</t>
  </si>
  <si>
    <t>לא</t>
  </si>
  <si>
    <t>483891</t>
  </si>
  <si>
    <t>542104</t>
  </si>
  <si>
    <t>435946</t>
  </si>
  <si>
    <t>448548</t>
  </si>
  <si>
    <t>435945</t>
  </si>
  <si>
    <t>448547</t>
  </si>
  <si>
    <t>542103</t>
  </si>
  <si>
    <t>496264</t>
  </si>
  <si>
    <t>19/02/18</t>
  </si>
  <si>
    <t>496073</t>
  </si>
  <si>
    <t>496075</t>
  </si>
  <si>
    <t>496072</t>
  </si>
  <si>
    <t>496263</t>
  </si>
  <si>
    <t>435944</t>
  </si>
  <si>
    <t>448456</t>
  </si>
  <si>
    <t>542102</t>
  </si>
  <si>
    <t>542101</t>
  </si>
  <si>
    <t>542100</t>
  </si>
  <si>
    <t>435943</t>
  </si>
  <si>
    <t>448455</t>
  </si>
  <si>
    <t>542099</t>
  </si>
  <si>
    <t>סה"כ מובטחות בערבות בנקאית</t>
  </si>
  <si>
    <t>סה"כ מובטחות בבטחונות אחרים</t>
  </si>
  <si>
    <t>4563</t>
  </si>
  <si>
    <t>4693</t>
  </si>
  <si>
    <t>425769</t>
  </si>
  <si>
    <t>455714</t>
  </si>
  <si>
    <t>474664</t>
  </si>
  <si>
    <t>7520</t>
  </si>
  <si>
    <t>29/03/20</t>
  </si>
  <si>
    <t>90150400</t>
  </si>
  <si>
    <t>Aa2</t>
  </si>
  <si>
    <t>6686</t>
  </si>
  <si>
    <t>AA</t>
  </si>
  <si>
    <t>07/01/19</t>
  </si>
  <si>
    <t>דירוג פנימי</t>
  </si>
  <si>
    <t>29991703</t>
  </si>
  <si>
    <t>4410</t>
  </si>
  <si>
    <t>7206</t>
  </si>
  <si>
    <t>7340</t>
  </si>
  <si>
    <t>513783</t>
  </si>
  <si>
    <t>519337</t>
  </si>
  <si>
    <t>530503</t>
  </si>
  <si>
    <t>535850</t>
  </si>
  <si>
    <t>6835</t>
  </si>
  <si>
    <t>70231</t>
  </si>
  <si>
    <t>7124</t>
  </si>
  <si>
    <t>7569</t>
  </si>
  <si>
    <t>379497</t>
  </si>
  <si>
    <t>371197</t>
  </si>
  <si>
    <t>AA-</t>
  </si>
  <si>
    <t>3364</t>
  </si>
  <si>
    <t>458869</t>
  </si>
  <si>
    <t>24/01/17</t>
  </si>
  <si>
    <t>458870</t>
  </si>
  <si>
    <t>364477</t>
  </si>
  <si>
    <t>472710</t>
  </si>
  <si>
    <t>22/06/17</t>
  </si>
  <si>
    <t>75671</t>
  </si>
  <si>
    <t>7699</t>
  </si>
  <si>
    <t>27/05/20</t>
  </si>
  <si>
    <t>7566</t>
  </si>
  <si>
    <t>7700</t>
  </si>
  <si>
    <t>371706</t>
  </si>
  <si>
    <t>95350501</t>
  </si>
  <si>
    <t>95350502</t>
  </si>
  <si>
    <t>99001</t>
  </si>
  <si>
    <t>95350102</t>
  </si>
  <si>
    <t>99000</t>
  </si>
  <si>
    <t>95350202</t>
  </si>
  <si>
    <t>95350301</t>
  </si>
  <si>
    <t>95350302</t>
  </si>
  <si>
    <t>95350401</t>
  </si>
  <si>
    <t>95350402</t>
  </si>
  <si>
    <t>72971</t>
  </si>
  <si>
    <t>7497</t>
  </si>
  <si>
    <t>22/03/20</t>
  </si>
  <si>
    <t>75832</t>
  </si>
  <si>
    <t>7658</t>
  </si>
  <si>
    <t>7716</t>
  </si>
  <si>
    <t>444873</t>
  </si>
  <si>
    <t>7491</t>
  </si>
  <si>
    <t>7490</t>
  </si>
  <si>
    <t>2963</t>
  </si>
  <si>
    <t>2968</t>
  </si>
  <si>
    <t>4605</t>
  </si>
  <si>
    <t>4606</t>
  </si>
  <si>
    <t>451305</t>
  </si>
  <si>
    <t>451303</t>
  </si>
  <si>
    <t>451301</t>
  </si>
  <si>
    <t>451304</t>
  </si>
  <si>
    <t>451302</t>
  </si>
  <si>
    <t>454754</t>
  </si>
  <si>
    <t>454874</t>
  </si>
  <si>
    <t>510443</t>
  </si>
  <si>
    <t>520411</t>
  </si>
  <si>
    <t>6853</t>
  </si>
  <si>
    <t>7192</t>
  </si>
  <si>
    <t>525737</t>
  </si>
  <si>
    <t>475998</t>
  </si>
  <si>
    <t>485027</t>
  </si>
  <si>
    <t>494921</t>
  </si>
  <si>
    <t>6685</t>
  </si>
  <si>
    <t>371707</t>
  </si>
  <si>
    <t>372051</t>
  </si>
  <si>
    <t>29991704</t>
  </si>
  <si>
    <t>487742</t>
  </si>
  <si>
    <t>4565</t>
  </si>
  <si>
    <t>4566</t>
  </si>
  <si>
    <t>439969</t>
  </si>
  <si>
    <t>455057</t>
  </si>
  <si>
    <t>472013</t>
  </si>
  <si>
    <t>490960</t>
  </si>
  <si>
    <t>520888</t>
  </si>
  <si>
    <t>439968</t>
  </si>
  <si>
    <t>445945</t>
  </si>
  <si>
    <t>445946</t>
  </si>
  <si>
    <t>455056</t>
  </si>
  <si>
    <t>490961</t>
  </si>
  <si>
    <t>520889</t>
  </si>
  <si>
    <t>414968</t>
  </si>
  <si>
    <t>כן</t>
  </si>
  <si>
    <t>429027</t>
  </si>
  <si>
    <t>523632</t>
  </si>
  <si>
    <t>524747</t>
  </si>
  <si>
    <t>6934</t>
  </si>
  <si>
    <t>7355</t>
  </si>
  <si>
    <t>465782</t>
  </si>
  <si>
    <t>467404</t>
  </si>
  <si>
    <t>484097</t>
  </si>
  <si>
    <t>470540</t>
  </si>
  <si>
    <t>71271</t>
  </si>
  <si>
    <t>7128</t>
  </si>
  <si>
    <t>7130</t>
  </si>
  <si>
    <t>7536</t>
  </si>
  <si>
    <t>5977</t>
  </si>
  <si>
    <t>6525</t>
  </si>
  <si>
    <t>26/09/18</t>
  </si>
  <si>
    <t>539178</t>
  </si>
  <si>
    <t>455954</t>
  </si>
  <si>
    <t>A</t>
  </si>
  <si>
    <t>462345</t>
  </si>
  <si>
    <t>392454</t>
  </si>
  <si>
    <t>7134</t>
  </si>
  <si>
    <t>472012</t>
  </si>
  <si>
    <t>482154</t>
  </si>
  <si>
    <t>31/08/17</t>
  </si>
  <si>
    <t>482153</t>
  </si>
  <si>
    <t>908395120</t>
  </si>
  <si>
    <t>4314</t>
  </si>
  <si>
    <t>443656</t>
  </si>
  <si>
    <t>908395160</t>
  </si>
  <si>
    <t>384577</t>
  </si>
  <si>
    <t>403836</t>
  </si>
  <si>
    <t>415814</t>
  </si>
  <si>
    <t>433981</t>
  </si>
  <si>
    <t>482977</t>
  </si>
  <si>
    <t>491620</t>
  </si>
  <si>
    <t>505821</t>
  </si>
  <si>
    <t>524544</t>
  </si>
  <si>
    <t>7739</t>
  </si>
  <si>
    <t>09/06/20</t>
  </si>
  <si>
    <t>463236</t>
  </si>
  <si>
    <t>455012</t>
  </si>
  <si>
    <t>472334</t>
  </si>
  <si>
    <t>440022</t>
  </si>
  <si>
    <t>345369</t>
  </si>
  <si>
    <t>7265</t>
  </si>
  <si>
    <t>11/11/19</t>
  </si>
  <si>
    <t>7342</t>
  </si>
  <si>
    <t>07/01/20</t>
  </si>
  <si>
    <t>539177</t>
  </si>
  <si>
    <t>501113</t>
  </si>
  <si>
    <t>514296</t>
  </si>
  <si>
    <t>520294</t>
  </si>
  <si>
    <t>6471</t>
  </si>
  <si>
    <t>529736</t>
  </si>
  <si>
    <t>6720</t>
  </si>
  <si>
    <t>6818</t>
  </si>
  <si>
    <t>6925</t>
  </si>
  <si>
    <t>70481</t>
  </si>
  <si>
    <t>75611</t>
  </si>
  <si>
    <t>6431</t>
  </si>
  <si>
    <t>ilBBB+</t>
  </si>
  <si>
    <t>531814</t>
  </si>
  <si>
    <t>6565</t>
  </si>
  <si>
    <t>7058</t>
  </si>
  <si>
    <t>24/07/19</t>
  </si>
  <si>
    <t>7078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</si>
  <si>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</si>
  <si>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</si>
  <si>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</si>
  <si>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</si>
  <si>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</si>
  <si>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</si>
  <si>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</si>
  <si>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</si>
  <si>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</si>
  <si>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</si>
  <si>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</si>
  <si>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</si>
  <si>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</si>
  <si>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</si>
  <si>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</si>
  <si>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</si>
  <si>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7112</t>
  </si>
  <si>
    <t>7640</t>
  </si>
  <si>
    <t>28/04/20</t>
  </si>
  <si>
    <t>7236</t>
  </si>
  <si>
    <t>7370</t>
  </si>
  <si>
    <t>7453</t>
  </si>
  <si>
    <t>75071</t>
  </si>
  <si>
    <t>30/03/20</t>
  </si>
  <si>
    <t>7629</t>
  </si>
  <si>
    <t>4647</t>
  </si>
  <si>
    <t>70071</t>
  </si>
  <si>
    <t>3153</t>
  </si>
  <si>
    <t>D</t>
  </si>
  <si>
    <t>12/09/13</t>
  </si>
  <si>
    <t>7364</t>
  </si>
  <si>
    <t>ilNR3</t>
  </si>
  <si>
    <t>22/01/20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</si>
  <si>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</si>
  <si>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</si>
  <si>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</si>
  <si>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</si>
  <si>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</si>
  <si>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</si>
  <si>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</si>
  <si>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</si>
  <si>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</si>
  <si>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7645</t>
  </si>
  <si>
    <t>7325</t>
  </si>
  <si>
    <t>29/12/19</t>
  </si>
  <si>
    <t>7324</t>
  </si>
  <si>
    <t>7323</t>
  </si>
  <si>
    <t>7552</t>
  </si>
  <si>
    <t>7646</t>
  </si>
  <si>
    <t>7436</t>
  </si>
  <si>
    <t>24/02/20</t>
  </si>
  <si>
    <t>7455</t>
  </si>
  <si>
    <t>6718</t>
  </si>
  <si>
    <t>20/01/19</t>
  </si>
  <si>
    <t>7778</t>
  </si>
  <si>
    <t>7783</t>
  </si>
  <si>
    <t>28/06/20</t>
  </si>
  <si>
    <t>7703</t>
  </si>
  <si>
    <t>7701</t>
  </si>
  <si>
    <t>7780</t>
  </si>
  <si>
    <t>7202</t>
  </si>
  <si>
    <t>7372</t>
  </si>
  <si>
    <t>7250</t>
  </si>
  <si>
    <t>7573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</si>
  <si>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</si>
  <si>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</si>
  <si>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</si>
  <si>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</si>
  <si>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</si>
  <si>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</si>
  <si>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</si>
  <si>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443862</t>
  </si>
  <si>
    <t>6831</t>
  </si>
  <si>
    <t>508506</t>
  </si>
  <si>
    <t>27/03/18</t>
  </si>
  <si>
    <t>7598</t>
  </si>
  <si>
    <t>22/04/20</t>
  </si>
  <si>
    <t>7088</t>
  </si>
  <si>
    <t>404555</t>
  </si>
  <si>
    <t>16/12/15</t>
  </si>
  <si>
    <t>7310</t>
  </si>
  <si>
    <t>ilBB+</t>
  </si>
  <si>
    <t>15/12/19</t>
  </si>
  <si>
    <t>487557</t>
  </si>
  <si>
    <t>ilB</t>
  </si>
  <si>
    <t>487556</t>
  </si>
  <si>
    <t>CCC+</t>
  </si>
  <si>
    <t>7258</t>
  </si>
  <si>
    <t>7503</t>
  </si>
  <si>
    <t>7602</t>
  </si>
  <si>
    <t>7687</t>
  </si>
  <si>
    <t>20/05/20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</si>
  <si>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</si>
  <si>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</si>
  <si>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</si>
  <si>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</si>
  <si>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</si>
  <si>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</si>
  <si>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</si>
  <si>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</si>
  <si>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</si>
  <si>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</si>
  <si>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</si>
  <si>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23/12/19</t>
  </si>
  <si>
    <t>7363</t>
  </si>
  <si>
    <t>21/01/20</t>
  </si>
  <si>
    <t>72100</t>
  </si>
  <si>
    <t>7482</t>
  </si>
  <si>
    <t>11/03/20</t>
  </si>
  <si>
    <t>7505</t>
  </si>
  <si>
    <t>25/03/20</t>
  </si>
  <si>
    <t>7615</t>
  </si>
  <si>
    <t>7384</t>
  </si>
  <si>
    <t>76091</t>
  </si>
  <si>
    <t>19/04/20</t>
  </si>
  <si>
    <t>7385</t>
  </si>
  <si>
    <t>7610</t>
  </si>
  <si>
    <t>7276</t>
  </si>
  <si>
    <t>7275</t>
  </si>
  <si>
    <t>27/11/19</t>
  </si>
  <si>
    <t>7347</t>
  </si>
  <si>
    <t>7336</t>
  </si>
  <si>
    <t>7399</t>
  </si>
  <si>
    <t>7471</t>
  </si>
  <si>
    <t>08/03/20</t>
  </si>
  <si>
    <t>7533</t>
  </si>
  <si>
    <t>7587</t>
  </si>
  <si>
    <t>7647</t>
  </si>
  <si>
    <t>7301</t>
  </si>
  <si>
    <t>7319</t>
  </si>
  <si>
    <t>7320</t>
  </si>
  <si>
    <t>7441</t>
  </si>
  <si>
    <t>75680</t>
  </si>
  <si>
    <t>7639</t>
  </si>
  <si>
    <t>7407</t>
  </si>
  <si>
    <t>10/02/20</t>
  </si>
  <si>
    <t>7489</t>
  </si>
  <si>
    <t>15/03/20</t>
  </si>
  <si>
    <t>7590</t>
  </si>
  <si>
    <t>7594</t>
  </si>
  <si>
    <t>12/04/20</t>
  </si>
  <si>
    <t>7651</t>
  </si>
  <si>
    <t>06/05/20</t>
  </si>
  <si>
    <t>7056</t>
  </si>
  <si>
    <t>21/07/19</t>
  </si>
  <si>
    <t>7296</t>
  </si>
  <si>
    <t>7504</t>
  </si>
  <si>
    <t>70301</t>
  </si>
  <si>
    <t>04/07/19</t>
  </si>
  <si>
    <t>7373</t>
  </si>
  <si>
    <t>7382</t>
  </si>
  <si>
    <t>6954</t>
  </si>
  <si>
    <t>70201</t>
  </si>
  <si>
    <t>7747</t>
  </si>
  <si>
    <t>22/06/20</t>
  </si>
  <si>
    <t>74431</t>
  </si>
  <si>
    <t>7697</t>
  </si>
  <si>
    <t>7754</t>
  </si>
  <si>
    <t>18/06/20</t>
  </si>
  <si>
    <t>7713</t>
  </si>
  <si>
    <t>07/06/20</t>
  </si>
  <si>
    <t>7779</t>
  </si>
  <si>
    <t>7715</t>
  </si>
  <si>
    <t>7738</t>
  </si>
  <si>
    <t>10/06/20</t>
  </si>
  <si>
    <t>474436</t>
  </si>
  <si>
    <t>474437</t>
  </si>
  <si>
    <t>7770</t>
  </si>
  <si>
    <t>7771</t>
  </si>
  <si>
    <t>סה"כ נקוב במט"ח</t>
  </si>
  <si>
    <t>סה"כ צמודי מט"ח</t>
  </si>
  <si>
    <t>סה"כ מניב</t>
  </si>
  <si>
    <t>קניון</t>
  </si>
  <si>
    <t>האקליפטוס 3, פינת רח' הצפצפה, א.ת. רמת ישי</t>
  </si>
  <si>
    <t>סה"כ לא מניב</t>
  </si>
  <si>
    <t>אחד העם 56, תל אביב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</si>
  <si>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</si>
  <si>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</si>
  <si>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</si>
  <si>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</si>
  <si>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</si>
  <si>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</si>
  <si>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</si>
  <si>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</si>
  <si>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</si>
  <si>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</si>
  <si>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</si>
  <si>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</si>
  <si>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</si>
  <si>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</si>
  <si>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גורם 01</t>
  </si>
  <si>
    <t>גורם 80</t>
  </si>
  <si>
    <t>גורם 81</t>
  </si>
  <si>
    <t>גורם 29</t>
  </si>
  <si>
    <t>07/05/13</t>
  </si>
  <si>
    <t>גורם 7</t>
  </si>
  <si>
    <t>גורם 94</t>
  </si>
  <si>
    <t>גורם 111</t>
  </si>
  <si>
    <t>גורם 156</t>
  </si>
  <si>
    <t>גורם 35</t>
  </si>
  <si>
    <t>גורם 37</t>
  </si>
  <si>
    <t>גורם 41</t>
  </si>
  <si>
    <t>20/01/20</t>
  </si>
  <si>
    <t>גורם 63</t>
  </si>
  <si>
    <t>גורם 64</t>
  </si>
  <si>
    <t>גורם 69</t>
  </si>
  <si>
    <t>*גורם 159</t>
  </si>
  <si>
    <t>גורם 105</t>
  </si>
  <si>
    <t>גורם 147</t>
  </si>
  <si>
    <t>גורם 152</t>
  </si>
  <si>
    <t>גורם 154</t>
  </si>
  <si>
    <t>21/06/20</t>
  </si>
  <si>
    <t>גורם 33</t>
  </si>
  <si>
    <t>גורם 40</t>
  </si>
  <si>
    <t>גורם 47</t>
  </si>
  <si>
    <t>גורם 62</t>
  </si>
  <si>
    <t>גורם 76</t>
  </si>
  <si>
    <t>גורם 77</t>
  </si>
  <si>
    <t>27/01/20</t>
  </si>
  <si>
    <t>גורם 78</t>
  </si>
  <si>
    <t>גורם 96</t>
  </si>
  <si>
    <t>17/05/20</t>
  </si>
  <si>
    <t>גורם 103</t>
  </si>
  <si>
    <t>גורם 104</t>
  </si>
  <si>
    <t>29/10/19</t>
  </si>
  <si>
    <t>גורם 129</t>
  </si>
  <si>
    <t>גורם 130</t>
  </si>
  <si>
    <t>גורם 30</t>
  </si>
  <si>
    <t>גורם 38</t>
  </si>
  <si>
    <t>01/01/18</t>
  </si>
  <si>
    <t>גורם 43</t>
  </si>
  <si>
    <t>גורם 45</t>
  </si>
  <si>
    <t>גורם 89</t>
  </si>
  <si>
    <t>גורם 90</t>
  </si>
  <si>
    <t>גורם 155</t>
  </si>
  <si>
    <t>16/04/20</t>
  </si>
  <si>
    <t>*גורם 70</t>
  </si>
  <si>
    <t>29/02/20</t>
  </si>
  <si>
    <t>*גורם 98*</t>
  </si>
  <si>
    <t>*גורם 14*</t>
  </si>
  <si>
    <t>גורם 118</t>
  </si>
  <si>
    <t>גורם 139</t>
  </si>
  <si>
    <t>גורם 143</t>
  </si>
  <si>
    <t>גורם 149</t>
  </si>
  <si>
    <t>גורם 61</t>
  </si>
  <si>
    <t>גורם 144</t>
  </si>
  <si>
    <t>*גורם 105</t>
  </si>
  <si>
    <t>*גורם 115*</t>
  </si>
  <si>
    <t>גורם 131</t>
  </si>
  <si>
    <t>גורם 84</t>
  </si>
  <si>
    <t>גורם 102</t>
  </si>
  <si>
    <t>גורם 86</t>
  </si>
  <si>
    <t>גורם 112</t>
  </si>
  <si>
    <t>גורם 123</t>
  </si>
  <si>
    <t>גורם 133</t>
  </si>
  <si>
    <t>גורם 137</t>
  </si>
  <si>
    <t>גורם 138</t>
  </si>
  <si>
    <t>גורם 142</t>
  </si>
  <si>
    <t>גורם 146</t>
  </si>
  <si>
    <t>גורם 148</t>
  </si>
  <si>
    <t>גורם 153</t>
  </si>
  <si>
    <t>גורם 160</t>
  </si>
  <si>
    <t>גורם 161</t>
  </si>
  <si>
    <t>גורם 79</t>
  </si>
  <si>
    <t>מגדל מקפת קרנות פנסיה וקופות גמל בע"מ</t>
  </si>
  <si>
    <t>מגדל לתגמולים ולפיצויים מסלול לבני 50 ומטה</t>
  </si>
  <si>
    <t>בנק הפועלים</t>
  </si>
  <si>
    <t>בנק לאומי</t>
  </si>
  <si>
    <t>UBS</t>
  </si>
  <si>
    <t>Orbimed  II</t>
  </si>
  <si>
    <t>Reality IV</t>
  </si>
  <si>
    <t>TENE GROWTH CAPITAL IV</t>
  </si>
  <si>
    <t>Yesodot Gimmel</t>
  </si>
  <si>
    <t>Arkin Bio Ventures II, L.P</t>
  </si>
  <si>
    <t>Kedma Capital III</t>
  </si>
  <si>
    <t>Fortissimo Capital Fund V L.P.</t>
  </si>
  <si>
    <t>Vintage fund of funds ISRAEL V</t>
  </si>
  <si>
    <t>Patria VI</t>
  </si>
  <si>
    <t>apollo natural pesources partners II</t>
  </si>
  <si>
    <t>Bluebay SLFI</t>
  </si>
  <si>
    <t>JCI Power Solut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</si>
  <si>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</si>
  <si>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</si>
  <si>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</si>
  <si>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</si>
  <si>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</si>
  <si>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</si>
  <si>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</si>
  <si>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THOMA BRAVO</t>
  </si>
  <si>
    <t>GTCR harbourvest tranche B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</si>
  <si>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</si>
  <si>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</si>
  <si>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</si>
  <si>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</si>
  <si>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</si>
  <si>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</si>
  <si>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</si>
  <si>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ICG SDP IV</t>
  </si>
  <si>
    <t>ARCMONT SLF II</t>
  </si>
  <si>
    <t>KSO</t>
  </si>
  <si>
    <t>KLIRMARK III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</si>
  <si>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</si>
  <si>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</si>
  <si>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</si>
  <si>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</si>
  <si>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</si>
  <si>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</si>
  <si>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</si>
  <si>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 F1</t>
  </si>
  <si>
    <t>PERMIRA CREDIT SOLUTIONS IV</t>
  </si>
  <si>
    <t>LS POWER FUND IV F2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</si>
  <si>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</si>
  <si>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</si>
  <si>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</si>
  <si>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</si>
  <si>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</si>
  <si>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LYTX</t>
  </si>
  <si>
    <t>migdal harbourvest ABENEX partners 7</t>
  </si>
  <si>
    <t>Migdal-HarbourVest Project Saxa</t>
  </si>
  <si>
    <t>Harbourvest Project Starboard</t>
  </si>
  <si>
    <t>WestView IV harbourvest</t>
  </si>
  <si>
    <t>harbourvest DOVER</t>
  </si>
  <si>
    <t>Warburg Pincus China I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</si>
  <si>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</si>
  <si>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</si>
  <si>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</si>
  <si>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</si>
  <si>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</si>
  <si>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BCP V BRAND CO-INVEST LP</t>
  </si>
  <si>
    <t>Accelmed Partners II</t>
  </si>
  <si>
    <t>ARCLIGHT AEP FEEDER FUND VII LLC</t>
  </si>
  <si>
    <t>KASS</t>
  </si>
  <si>
    <t>Horsley Bridge XII Ventures</t>
  </si>
  <si>
    <t>Advent International GPE IX L.P</t>
  </si>
  <si>
    <t>PERMIRA VII PCS</t>
  </si>
  <si>
    <t>Insight Partners XI</t>
  </si>
  <si>
    <t>Enlight</t>
  </si>
  <si>
    <t>TRILANTIC EUROPE VI SCSP</t>
  </si>
  <si>
    <t>CAPSII</t>
  </si>
  <si>
    <t>CAPSII co-inv</t>
  </si>
  <si>
    <t>CVC Capital partners VIII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</si>
  <si>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</si>
  <si>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</si>
  <si>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</si>
  <si>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</si>
  <si>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F2</t>
  </si>
  <si>
    <t>PITANGO VIII VINTAGE CO-INVESTMEN II</t>
  </si>
  <si>
    <t>VINTAGE CO-INVESTMENT II CLASS B I</t>
  </si>
  <si>
    <t>Vintage Co-Inv II B Lightspeed IV</t>
  </si>
  <si>
    <t>Vintage Co-Inv II B Lightspeed XIII</t>
  </si>
  <si>
    <t>VINTAGE CO-INVESTMENT II CLASS B II</t>
  </si>
  <si>
    <t>VINTAGE CO-INVESTMENT II CLASS A</t>
  </si>
  <si>
    <t>SPECTRUM</t>
  </si>
  <si>
    <t>SPECTRUM co-inv</t>
  </si>
  <si>
    <t>SVB IX</t>
  </si>
  <si>
    <t>Copenhagen Infrastructure III F1</t>
  </si>
  <si>
    <t>נדלן מקרקעין להשכרה - סטריט מול רמת ישי</t>
  </si>
  <si>
    <t>נדלן אחד העם 56 ת"א</t>
  </si>
  <si>
    <t>השכרה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</si>
  <si>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</si>
  <si>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</si>
  <si>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</si>
  <si>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</si>
  <si>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</si>
  <si>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</si>
  <si>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גורם 98</t>
  </si>
  <si>
    <t>גורם 158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</si>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</sst>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dd/m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167" fontId="0" fillId="0" borderId="0" xfId="0" applyNumberFormat="1"/>
    <xf numFmtId="0" fontId="0" fillId="0" borderId="0" xfId="0" applyNumberFormat="1"/>
    <xf numFmtId="10" fontId="0" fillId="0" borderId="0" xfId="12" applyNumberFormat="1" applyFont="1"/>
    <xf numFmtId="49" fontId="0" fillId="0" borderId="0" xfId="0" applyNumberFormat="1"/>
    <xf numFmtId="4" fontId="0" fillId="0" borderId="0" xfId="0" applyNumberFormat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44012</v>
      </c>
    </row>
    <row r="2" spans="1:36">
      <c r="B2" s="2" t="s">
        <v>1</v>
      </c>
      <c r="C2" s="12" t="s">
        <v>3468</v>
      </c>
    </row>
    <row r="3" spans="1:36">
      <c r="B3" s="2" t="s">
        <v>2</v>
      </c>
      <c r="C3" s="26" t="s">
        <v>3469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101" t="s">
        <v>4</v>
      </c>
      <c r="C6" s="102"/>
      <c r="D6" s="10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60264.254045289839</v>
      </c>
      <c r="D11" s="100">
        <f>C11/$C$42</f>
        <v>8.5952624622564242E-2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71089.093452798756</v>
      </c>
      <c r="D13" s="79">
        <f t="shared" ref="D13:D22" si="0">C13/$C$42</f>
        <v>0.10139168336365348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173005.79499140164</v>
      </c>
      <c r="D15" s="79">
        <f t="shared" si="0"/>
        <v>0.24675161735593554</v>
      </c>
    </row>
    <row r="16" spans="1:36">
      <c r="A16" s="10" t="s">
        <v>13</v>
      </c>
      <c r="B16" s="70" t="s">
        <v>19</v>
      </c>
      <c r="C16" s="78">
        <v>158192.05916583529</v>
      </c>
      <c r="D16" s="79">
        <f t="shared" si="0"/>
        <v>0.22562334662821959</v>
      </c>
    </row>
    <row r="17" spans="1:4">
      <c r="A17" s="10" t="s">
        <v>13</v>
      </c>
      <c r="B17" s="70" t="s">
        <v>195</v>
      </c>
      <c r="C17" s="78">
        <v>97529.230774846641</v>
      </c>
      <c r="D17" s="79">
        <f t="shared" si="0"/>
        <v>0.13910225050189645</v>
      </c>
    </row>
    <row r="18" spans="1:4">
      <c r="A18" s="10" t="s">
        <v>13</v>
      </c>
      <c r="B18" s="70" t="s">
        <v>20</v>
      </c>
      <c r="C18" s="78">
        <v>35876.81687556806</v>
      </c>
      <c r="D18" s="79">
        <f t="shared" si="0"/>
        <v>5.1169746019600768E-2</v>
      </c>
    </row>
    <row r="19" spans="1:4">
      <c r="A19" s="10" t="s">
        <v>13</v>
      </c>
      <c r="B19" s="70" t="s">
        <v>21</v>
      </c>
      <c r="C19" s="78">
        <v>35.689938480083519</v>
      </c>
      <c r="D19" s="79">
        <f t="shared" si="0"/>
        <v>5.0903208437221032E-5</v>
      </c>
    </row>
    <row r="20" spans="1:4">
      <c r="A20" s="10" t="s">
        <v>13</v>
      </c>
      <c r="B20" s="70" t="s">
        <v>22</v>
      </c>
      <c r="C20" s="78">
        <v>-803.30518217999997</v>
      </c>
      <c r="D20" s="79">
        <f t="shared" si="0"/>
        <v>-1.1457237773056723E-3</v>
      </c>
    </row>
    <row r="21" spans="1:4">
      <c r="A21" s="10" t="s">
        <v>13</v>
      </c>
      <c r="B21" s="70" t="s">
        <v>23</v>
      </c>
      <c r="C21" s="78">
        <v>-328.57717204513187</v>
      </c>
      <c r="D21" s="79">
        <f t="shared" si="0"/>
        <v>-4.6863718427700814E-4</v>
      </c>
    </row>
    <row r="22" spans="1:4">
      <c r="A22" s="10" t="s">
        <v>13</v>
      </c>
      <c r="B22" s="70" t="s">
        <v>24</v>
      </c>
      <c r="C22" s="78">
        <v>3643.1089480629998</v>
      </c>
      <c r="D22" s="79">
        <f t="shared" si="0"/>
        <v>5.1960284057716308E-3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3932.6857686281728</v>
      </c>
      <c r="D26" s="79">
        <f t="shared" si="1"/>
        <v>5.6090408648444452E-3</v>
      </c>
    </row>
    <row r="27" spans="1:4">
      <c r="A27" s="10" t="s">
        <v>13</v>
      </c>
      <c r="B27" s="70" t="s">
        <v>28</v>
      </c>
      <c r="C27" s="78">
        <v>9450.018147888477</v>
      </c>
      <c r="D27" s="79">
        <f t="shared" si="1"/>
        <v>1.3478203213657176E-2</v>
      </c>
    </row>
    <row r="28" spans="1:4">
      <c r="A28" s="10" t="s">
        <v>13</v>
      </c>
      <c r="B28" s="70" t="s">
        <v>29</v>
      </c>
      <c r="C28" s="78">
        <v>31616.117469249944</v>
      </c>
      <c r="D28" s="79">
        <f t="shared" si="1"/>
        <v>4.5092871718201095E-2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1908.1487475135432</v>
      </c>
      <c r="D31" s="79">
        <f t="shared" si="1"/>
        <v>2.7215203376746433E-3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39340.08740131696</v>
      </c>
      <c r="D33" s="79">
        <f t="shared" si="1"/>
        <v>5.6109277690271998E-2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7096.06</v>
      </c>
      <c r="D35" s="79">
        <f t="shared" si="1"/>
        <v>1.0120841801523369E-2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9286.0945773799995</v>
      </c>
      <c r="D37" s="79">
        <f t="shared" si="1"/>
        <v>1.3244405229331062E-2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701133.37795003527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להשקעה'!$C$11</f>
        <v>86342.014054656669</v>
      </c>
      <c r="D43" s="79">
        <f>C43/$C$42</f>
        <v>0.12314634671523175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3.4660000000000002</v>
      </c>
    </row>
    <row r="48" spans="1:4">
      <c r="C48" t="s">
        <v>110</v>
      </c>
      <c r="D48">
        <v>3.8828</v>
      </c>
    </row>
    <row r="49" spans="3:4">
      <c r="C49" t="s">
        <v>201</v>
      </c>
      <c r="D49">
        <v>3.6429</v>
      </c>
    </row>
    <row r="50" spans="3:4">
      <c r="C50" t="s">
        <v>113</v>
      </c>
      <c r="D50">
        <v>4.2541000000000002</v>
      </c>
    </row>
    <row r="51" spans="3:4">
      <c r="C51" t="s">
        <v>202</v>
      </c>
      <c r="D51">
        <v>3.2173E-2</v>
      </c>
    </row>
    <row r="52" spans="3:4">
      <c r="C52" t="s">
        <v>116</v>
      </c>
      <c r="D52">
        <v>2.5308000000000002</v>
      </c>
    </row>
    <row r="53" spans="3:4">
      <c r="C53" t="s">
        <v>120</v>
      </c>
      <c r="D53">
        <v>2.3723000000000001</v>
      </c>
    </row>
    <row r="54" spans="3:4">
      <c r="C54" t="s">
        <v>203</v>
      </c>
      <c r="D54">
        <v>0.36959999999999998</v>
      </c>
    </row>
    <row r="55" spans="3:4">
      <c r="C55" t="s">
        <v>204</v>
      </c>
      <c r="D55">
        <v>0.52090000000000003</v>
      </c>
    </row>
    <row r="56" spans="3:4">
      <c r="C56" t="s">
        <v>205</v>
      </c>
      <c r="D56">
        <v>0.44700000000000001</v>
      </c>
    </row>
    <row r="57" spans="3:4">
      <c r="C57" t="s">
        <v>120</v>
      </c>
      <c r="D57">
        <v>2.3723000000000001</v>
      </c>
    </row>
    <row r="58" spans="3:4">
      <c r="C58" t="s">
        <v>201</v>
      </c>
      <c r="D58">
        <v>3.6429</v>
      </c>
    </row>
    <row r="59" spans="3:4">
      <c r="C59" t="s">
        <v>110</v>
      </c>
      <c r="D59">
        <v>3.8828</v>
      </c>
    </row>
    <row r="60" spans="3:4">
      <c r="C60" t="s">
        <v>113</v>
      </c>
      <c r="D60">
        <v>4.2541000000000002</v>
      </c>
    </row>
    <row r="61" spans="3:4">
      <c r="C61" t="s">
        <v>205</v>
      </c>
      <c r="D61">
        <v>0.44700000000000001</v>
      </c>
    </row>
    <row r="62" spans="3:4">
      <c r="C62" t="s">
        <v>202</v>
      </c>
      <c r="D62">
        <v>3.2173E-2</v>
      </c>
    </row>
    <row r="63" spans="3:4">
      <c r="C63" t="s">
        <v>203</v>
      </c>
      <c r="D63">
        <v>0.36959999999999998</v>
      </c>
    </row>
    <row r="64" spans="3:4">
      <c r="C64" t="s">
        <v>106</v>
      </c>
      <c r="D64">
        <v>3.4660000000000002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44012</v>
      </c>
    </row>
    <row r="2" spans="2:61" s="1" customFormat="1">
      <c r="B2" s="2" t="s">
        <v>1</v>
      </c>
      <c r="C2" s="12" t="s">
        <v>3468</v>
      </c>
    </row>
    <row r="3" spans="2:61" s="1" customFormat="1">
      <c r="B3" s="2" t="s">
        <v>2</v>
      </c>
      <c r="C3" s="26" t="s">
        <v>3469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87.08</v>
      </c>
      <c r="H11" s="7"/>
      <c r="I11" s="76">
        <v>-803.30518217999997</v>
      </c>
      <c r="J11" s="25"/>
      <c r="K11" s="77">
        <v>1</v>
      </c>
      <c r="L11" s="77">
        <v>-1.1000000000000001E-3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-53.667189999999998</v>
      </c>
      <c r="K12" s="81">
        <v>6.6799999999999998E-2</v>
      </c>
      <c r="L12" s="81">
        <v>-1E-4</v>
      </c>
    </row>
    <row r="13" spans="2:61">
      <c r="B13" s="80" t="s">
        <v>2259</v>
      </c>
      <c r="C13" s="16"/>
      <c r="D13" s="16"/>
      <c r="E13" s="16"/>
      <c r="G13" s="82">
        <v>0</v>
      </c>
      <c r="I13" s="82">
        <v>-53.667189999999998</v>
      </c>
      <c r="K13" s="81">
        <v>6.6799999999999998E-2</v>
      </c>
      <c r="L13" s="81">
        <v>-1E-4</v>
      </c>
    </row>
    <row r="14" spans="2:61">
      <c r="B14" t="s">
        <v>2260</v>
      </c>
      <c r="C14" t="s">
        <v>2261</v>
      </c>
      <c r="D14" t="s">
        <v>100</v>
      </c>
      <c r="E14" t="s">
        <v>123</v>
      </c>
      <c r="F14" t="s">
        <v>102</v>
      </c>
      <c r="G14" s="78">
        <v>9.07</v>
      </c>
      <c r="H14" s="78">
        <v>168000</v>
      </c>
      <c r="I14" s="78">
        <v>15.2376</v>
      </c>
      <c r="J14" s="79">
        <v>0</v>
      </c>
      <c r="K14" s="79">
        <v>-1.9E-2</v>
      </c>
      <c r="L14" s="79">
        <v>0</v>
      </c>
    </row>
    <row r="15" spans="2:61">
      <c r="B15" t="s">
        <v>2262</v>
      </c>
      <c r="C15" t="s">
        <v>2263</v>
      </c>
      <c r="D15" t="s">
        <v>100</v>
      </c>
      <c r="E15" t="s">
        <v>123</v>
      </c>
      <c r="F15" t="s">
        <v>102</v>
      </c>
      <c r="G15" s="78">
        <v>-9.07</v>
      </c>
      <c r="H15" s="78">
        <v>759700</v>
      </c>
      <c r="I15" s="78">
        <v>-68.904790000000006</v>
      </c>
      <c r="J15" s="79">
        <v>0</v>
      </c>
      <c r="K15" s="79">
        <v>8.5800000000000001E-2</v>
      </c>
      <c r="L15" s="79">
        <v>-1E-4</v>
      </c>
    </row>
    <row r="16" spans="2:61">
      <c r="B16" s="80" t="s">
        <v>2264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2265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1052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241</v>
      </c>
      <c r="C22" s="16"/>
      <c r="D22" s="16"/>
      <c r="E22" s="16"/>
      <c r="G22" s="82">
        <v>87.08</v>
      </c>
      <c r="I22" s="82">
        <v>-749.63799217999997</v>
      </c>
      <c r="K22" s="81">
        <v>0.93320000000000003</v>
      </c>
      <c r="L22" s="81">
        <v>-1.1000000000000001E-3</v>
      </c>
    </row>
    <row r="23" spans="2:12">
      <c r="B23" s="80" t="s">
        <v>2259</v>
      </c>
      <c r="C23" s="16"/>
      <c r="D23" s="16"/>
      <c r="E23" s="16"/>
      <c r="G23" s="82">
        <v>87.08</v>
      </c>
      <c r="I23" s="82">
        <v>-749.63799217999997</v>
      </c>
      <c r="K23" s="81">
        <v>0.93320000000000003</v>
      </c>
      <c r="L23" s="81">
        <v>-1.1000000000000001E-3</v>
      </c>
    </row>
    <row r="24" spans="2:12">
      <c r="B24" t="s">
        <v>2266</v>
      </c>
      <c r="C24" t="s">
        <v>2267</v>
      </c>
      <c r="D24" t="s">
        <v>1064</v>
      </c>
      <c r="E24" t="s">
        <v>1138</v>
      </c>
      <c r="F24" t="s">
        <v>106</v>
      </c>
      <c r="G24" s="78">
        <v>-16.91</v>
      </c>
      <c r="H24" s="78">
        <v>1690000</v>
      </c>
      <c r="I24" s="78">
        <v>-990.51001399999996</v>
      </c>
      <c r="J24" s="79">
        <v>0</v>
      </c>
      <c r="K24" s="79">
        <v>1.2330000000000001</v>
      </c>
      <c r="L24" s="79">
        <v>-1.4E-3</v>
      </c>
    </row>
    <row r="25" spans="2:12">
      <c r="B25" t="s">
        <v>2268</v>
      </c>
      <c r="C25" t="s">
        <v>2269</v>
      </c>
      <c r="D25" t="s">
        <v>1064</v>
      </c>
      <c r="E25" t="s">
        <v>123</v>
      </c>
      <c r="F25" t="s">
        <v>110</v>
      </c>
      <c r="G25" s="78">
        <v>43.58</v>
      </c>
      <c r="H25" s="78">
        <v>44900</v>
      </c>
      <c r="I25" s="78">
        <v>75.976378376</v>
      </c>
      <c r="J25" s="79">
        <v>0</v>
      </c>
      <c r="K25" s="79">
        <v>-9.4600000000000004E-2</v>
      </c>
      <c r="L25" s="79">
        <v>1E-4</v>
      </c>
    </row>
    <row r="26" spans="2:12">
      <c r="B26" t="s">
        <v>2270</v>
      </c>
      <c r="C26" t="s">
        <v>2271</v>
      </c>
      <c r="D26" t="s">
        <v>1064</v>
      </c>
      <c r="E26" t="s">
        <v>123</v>
      </c>
      <c r="F26" t="s">
        <v>110</v>
      </c>
      <c r="G26" s="78">
        <v>60.41</v>
      </c>
      <c r="H26" s="78">
        <v>70300</v>
      </c>
      <c r="I26" s="78">
        <v>164.895643444</v>
      </c>
      <c r="J26" s="79">
        <v>0</v>
      </c>
      <c r="K26" s="79">
        <v>-0.20530000000000001</v>
      </c>
      <c r="L26" s="79">
        <v>2.0000000000000001E-4</v>
      </c>
    </row>
    <row r="27" spans="2:12">
      <c r="B27" s="80" t="s">
        <v>2272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215</v>
      </c>
      <c r="C28" t="s">
        <v>215</v>
      </c>
      <c r="D28" s="16"/>
      <c r="E28" t="s">
        <v>215</v>
      </c>
      <c r="F28" t="s">
        <v>215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2265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215</v>
      </c>
      <c r="C30" t="s">
        <v>215</v>
      </c>
      <c r="D30" s="16"/>
      <c r="E30" t="s">
        <v>215</v>
      </c>
      <c r="F30" t="s">
        <v>215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2273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215</v>
      </c>
      <c r="C32" t="s">
        <v>215</v>
      </c>
      <c r="D32" s="16"/>
      <c r="E32" t="s">
        <v>215</v>
      </c>
      <c r="F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1052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215</v>
      </c>
      <c r="C34" t="s">
        <v>215</v>
      </c>
      <c r="D34" s="16"/>
      <c r="E34" t="s">
        <v>215</v>
      </c>
      <c r="F34" t="s">
        <v>215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t="s">
        <v>243</v>
      </c>
      <c r="C35" s="16"/>
      <c r="D35" s="16"/>
      <c r="E35" s="16"/>
    </row>
    <row r="36" spans="2:12">
      <c r="B36" t="s">
        <v>363</v>
      </c>
      <c r="C36" s="16"/>
      <c r="D36" s="16"/>
      <c r="E36" s="16"/>
    </row>
    <row r="37" spans="2:12">
      <c r="B37" t="s">
        <v>364</v>
      </c>
      <c r="C37" s="16"/>
      <c r="D37" s="16"/>
      <c r="E37" s="16"/>
    </row>
    <row r="38" spans="2:12">
      <c r="B38" t="s">
        <v>365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44012</v>
      </c>
    </row>
    <row r="2" spans="1:60" s="1" customFormat="1">
      <c r="B2" s="2" t="s">
        <v>1</v>
      </c>
      <c r="C2" s="12" t="s">
        <v>3468</v>
      </c>
    </row>
    <row r="3" spans="1:60" s="1" customFormat="1">
      <c r="B3" s="2" t="s">
        <v>2</v>
      </c>
      <c r="C3" s="26" t="s">
        <v>3469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100</v>
      </c>
      <c r="BF6" s="16" t="s">
        <v>101</v>
      </c>
      <c r="BH6" s="19" t="s">
        <v>102</v>
      </c>
    </row>
    <row r="7" spans="1:60" ht="26.25" customHeight="1">
      <c r="B7" s="114" t="s">
        <v>103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180.16</v>
      </c>
      <c r="H11" s="25"/>
      <c r="I11" s="76">
        <v>-328.57717204513187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241</v>
      </c>
      <c r="C14" s="19"/>
      <c r="D14" s="19"/>
      <c r="E14" s="19"/>
      <c r="F14" s="19"/>
      <c r="G14" s="82">
        <v>180.16</v>
      </c>
      <c r="H14" s="19"/>
      <c r="I14" s="82">
        <v>-328.57717204513187</v>
      </c>
      <c r="J14" s="81">
        <v>1</v>
      </c>
      <c r="K14" s="81">
        <v>-5.0000000000000001E-4</v>
      </c>
      <c r="BF14" s="16" t="s">
        <v>126</v>
      </c>
    </row>
    <row r="15" spans="1:60">
      <c r="B15" t="s">
        <v>2274</v>
      </c>
      <c r="C15" t="s">
        <v>2275</v>
      </c>
      <c r="D15" t="s">
        <v>123</v>
      </c>
      <c r="E15" t="s">
        <v>123</v>
      </c>
      <c r="F15" t="s">
        <v>110</v>
      </c>
      <c r="G15" s="78">
        <v>31.93</v>
      </c>
      <c r="H15" s="78">
        <v>-62505.197000000015</v>
      </c>
      <c r="I15" s="78">
        <v>-77.492570626473906</v>
      </c>
      <c r="J15" s="79">
        <v>0.23580000000000001</v>
      </c>
      <c r="K15" s="79">
        <v>-1E-4</v>
      </c>
      <c r="BF15" s="16" t="s">
        <v>127</v>
      </c>
    </row>
    <row r="16" spans="1:60">
      <c r="B16" t="s">
        <v>2276</v>
      </c>
      <c r="C16" t="s">
        <v>2277</v>
      </c>
      <c r="D16" t="s">
        <v>123</v>
      </c>
      <c r="E16" t="s">
        <v>123</v>
      </c>
      <c r="F16" t="s">
        <v>106</v>
      </c>
      <c r="G16" s="78">
        <v>24.51</v>
      </c>
      <c r="H16" s="78">
        <v>-2882.9250000000002</v>
      </c>
      <c r="I16" s="78">
        <v>-2.4490926440549998</v>
      </c>
      <c r="J16" s="79">
        <v>7.4999999999999997E-3</v>
      </c>
      <c r="K16" s="79">
        <v>0</v>
      </c>
      <c r="BF16" s="16" t="s">
        <v>128</v>
      </c>
    </row>
    <row r="17" spans="2:58">
      <c r="B17" t="s">
        <v>2278</v>
      </c>
      <c r="C17" t="s">
        <v>2279</v>
      </c>
      <c r="D17" t="s">
        <v>123</v>
      </c>
      <c r="E17" t="s">
        <v>123</v>
      </c>
      <c r="F17" t="s">
        <v>106</v>
      </c>
      <c r="G17" s="78">
        <v>82.73</v>
      </c>
      <c r="H17" s="78">
        <v>-113736.785</v>
      </c>
      <c r="I17" s="78">
        <v>-326.13133677091298</v>
      </c>
      <c r="J17" s="79">
        <v>0.99260000000000004</v>
      </c>
      <c r="K17" s="79">
        <v>-5.0000000000000001E-4</v>
      </c>
      <c r="BF17" s="16" t="s">
        <v>129</v>
      </c>
    </row>
    <row r="18" spans="2:58">
      <c r="B18" t="s">
        <v>2280</v>
      </c>
      <c r="C18" t="s">
        <v>2281</v>
      </c>
      <c r="D18" t="s">
        <v>123</v>
      </c>
      <c r="E18" t="s">
        <v>123</v>
      </c>
      <c r="F18" t="s">
        <v>110</v>
      </c>
      <c r="G18" s="78">
        <v>40.99</v>
      </c>
      <c r="H18" s="78">
        <v>48691.75</v>
      </c>
      <c r="I18" s="78">
        <v>77.495827996309998</v>
      </c>
      <c r="J18" s="79">
        <v>-0.2359</v>
      </c>
      <c r="K18" s="79">
        <v>1E-4</v>
      </c>
      <c r="BF18" s="16" t="s">
        <v>130</v>
      </c>
    </row>
    <row r="19" spans="2:58">
      <c r="B19" t="s">
        <v>243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363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364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365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44012</v>
      </c>
    </row>
    <row r="2" spans="2:81" s="1" customFormat="1">
      <c r="B2" s="2" t="s">
        <v>1</v>
      </c>
      <c r="C2" s="12" t="s">
        <v>3468</v>
      </c>
    </row>
    <row r="3" spans="2:81" s="1" customFormat="1">
      <c r="B3" s="2" t="s">
        <v>2</v>
      </c>
      <c r="C3" s="26" t="s">
        <v>3469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8.3999999999999995E-3</v>
      </c>
      <c r="L11" s="76">
        <v>3669579.61</v>
      </c>
      <c r="M11" s="7"/>
      <c r="N11" s="76">
        <v>3643.1089480629998</v>
      </c>
      <c r="O11" s="7"/>
      <c r="P11" s="77">
        <v>1</v>
      </c>
      <c r="Q11" s="77">
        <v>5.1999999999999998E-3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3.16</v>
      </c>
      <c r="K12" s="81">
        <v>8.3999999999999995E-3</v>
      </c>
      <c r="L12" s="82">
        <v>3669579.61</v>
      </c>
      <c r="N12" s="82">
        <v>3643.1089480629998</v>
      </c>
      <c r="P12" s="81">
        <v>1</v>
      </c>
      <c r="Q12" s="81">
        <v>5.1999999999999998E-3</v>
      </c>
    </row>
    <row r="13" spans="2:81">
      <c r="B13" s="80" t="s">
        <v>2282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215</v>
      </c>
      <c r="C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2283</v>
      </c>
      <c r="H15" s="82">
        <v>3.16</v>
      </c>
      <c r="K15" s="81">
        <v>8.3999999999999995E-3</v>
      </c>
      <c r="L15" s="82">
        <v>3669579.61</v>
      </c>
      <c r="N15" s="82">
        <v>3643.1089480629998</v>
      </c>
      <c r="P15" s="81">
        <v>1</v>
      </c>
      <c r="Q15" s="81">
        <v>5.1999999999999998E-3</v>
      </c>
    </row>
    <row r="16" spans="2:81">
      <c r="B16" t="s">
        <v>2284</v>
      </c>
      <c r="C16" t="s">
        <v>2285</v>
      </c>
      <c r="D16" t="s">
        <v>2286</v>
      </c>
      <c r="E16" t="s">
        <v>210</v>
      </c>
      <c r="F16" t="s">
        <v>211</v>
      </c>
      <c r="G16" t="s">
        <v>2287</v>
      </c>
      <c r="H16" s="78">
        <v>2.3199999999999998</v>
      </c>
      <c r="I16" t="s">
        <v>102</v>
      </c>
      <c r="J16" s="79">
        <v>6.1999999999999998E-3</v>
      </c>
      <c r="K16" s="79">
        <v>8.8999999999999999E-3</v>
      </c>
      <c r="L16" s="78">
        <v>2675340.3199999998</v>
      </c>
      <c r="M16" s="78">
        <v>100.59</v>
      </c>
      <c r="N16" s="78">
        <v>2691.1248278879998</v>
      </c>
      <c r="O16" s="79">
        <v>5.0000000000000001E-4</v>
      </c>
      <c r="P16" s="79">
        <v>0.73870000000000002</v>
      </c>
      <c r="Q16" s="79">
        <v>3.8E-3</v>
      </c>
    </row>
    <row r="17" spans="2:17">
      <c r="B17" t="s">
        <v>2288</v>
      </c>
      <c r="C17" t="s">
        <v>2289</v>
      </c>
      <c r="D17" t="s">
        <v>2290</v>
      </c>
      <c r="E17" t="s">
        <v>210</v>
      </c>
      <c r="F17" t="s">
        <v>211</v>
      </c>
      <c r="G17" t="s">
        <v>287</v>
      </c>
      <c r="H17" s="78">
        <v>5.54</v>
      </c>
      <c r="I17" t="s">
        <v>102</v>
      </c>
      <c r="J17" s="79">
        <v>5.0000000000000001E-3</v>
      </c>
      <c r="K17" s="79">
        <v>7.1000000000000004E-3</v>
      </c>
      <c r="L17" s="78">
        <v>994239.29</v>
      </c>
      <c r="M17" s="78">
        <v>95.75</v>
      </c>
      <c r="N17" s="78">
        <v>951.98412017500004</v>
      </c>
      <c r="O17" s="79">
        <v>1.1999999999999999E-3</v>
      </c>
      <c r="P17" s="79">
        <v>0.26129999999999998</v>
      </c>
      <c r="Q17" s="79">
        <v>1.4E-3</v>
      </c>
    </row>
    <row r="18" spans="2:17">
      <c r="B18" s="80" t="s">
        <v>2291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2292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215</v>
      </c>
      <c r="C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2293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215</v>
      </c>
      <c r="C22" t="s">
        <v>215</v>
      </c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2294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215</v>
      </c>
      <c r="C24" t="s">
        <v>215</v>
      </c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2295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215</v>
      </c>
      <c r="C26" t="s">
        <v>215</v>
      </c>
      <c r="E26" t="s">
        <v>215</v>
      </c>
      <c r="H26" s="78">
        <v>0</v>
      </c>
      <c r="I26" t="s">
        <v>215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2282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215</v>
      </c>
      <c r="C29" t="s">
        <v>215</v>
      </c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2283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215</v>
      </c>
      <c r="C31" t="s">
        <v>215</v>
      </c>
      <c r="E31" t="s">
        <v>215</v>
      </c>
      <c r="H31" s="78">
        <v>0</v>
      </c>
      <c r="I31" t="s">
        <v>215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2291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2292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215</v>
      </c>
      <c r="C34" t="s">
        <v>215</v>
      </c>
      <c r="E34" t="s">
        <v>215</v>
      </c>
      <c r="H34" s="78">
        <v>0</v>
      </c>
      <c r="I34" t="s">
        <v>215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2293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215</v>
      </c>
      <c r="C36" t="s">
        <v>215</v>
      </c>
      <c r="E36" t="s">
        <v>215</v>
      </c>
      <c r="H36" s="78">
        <v>0</v>
      </c>
      <c r="I36" t="s">
        <v>215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2294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215</v>
      </c>
      <c r="C38" t="s">
        <v>215</v>
      </c>
      <c r="E38" t="s">
        <v>215</v>
      </c>
      <c r="H38" s="78">
        <v>0</v>
      </c>
      <c r="I38" t="s">
        <v>215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2295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215</v>
      </c>
      <c r="C40" t="s">
        <v>215</v>
      </c>
      <c r="E40" t="s">
        <v>215</v>
      </c>
      <c r="H40" s="78">
        <v>0</v>
      </c>
      <c r="I40" t="s">
        <v>215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243</v>
      </c>
    </row>
    <row r="42" spans="2:17">
      <c r="B42" t="s">
        <v>363</v>
      </c>
    </row>
    <row r="43" spans="2:17">
      <c r="B43" t="s">
        <v>364</v>
      </c>
    </row>
    <row r="44" spans="2:17">
      <c r="B44" t="s">
        <v>365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44012</v>
      </c>
    </row>
    <row r="2" spans="2:72" s="1" customFormat="1">
      <c r="B2" s="2" t="s">
        <v>1</v>
      </c>
      <c r="C2" s="12" t="s">
        <v>3468</v>
      </c>
    </row>
    <row r="3" spans="2:72" s="1" customFormat="1">
      <c r="B3" s="2" t="s">
        <v>2</v>
      </c>
      <c r="C3" s="26" t="s">
        <v>3469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2296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2297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2298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2299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2300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363</v>
      </c>
    </row>
    <row r="29" spans="2:16">
      <c r="B29" t="s">
        <v>364</v>
      </c>
    </row>
    <row r="30" spans="2:16">
      <c r="B30" t="s">
        <v>365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44012</v>
      </c>
    </row>
    <row r="2" spans="2:65" s="1" customFormat="1">
      <c r="B2" s="2" t="s">
        <v>1</v>
      </c>
      <c r="C2" s="12" t="s">
        <v>3468</v>
      </c>
    </row>
    <row r="3" spans="2:65" s="1" customFormat="1">
      <c r="B3" s="2" t="s">
        <v>2</v>
      </c>
      <c r="C3" s="26" t="s">
        <v>3469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2301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2302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2303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2304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243</v>
      </c>
      <c r="D26" s="16"/>
      <c r="E26" s="16"/>
      <c r="F26" s="16"/>
    </row>
    <row r="27" spans="2:19">
      <c r="B27" t="s">
        <v>363</v>
      </c>
      <c r="D27" s="16"/>
      <c r="E27" s="16"/>
      <c r="F27" s="16"/>
    </row>
    <row r="28" spans="2:19">
      <c r="B28" t="s">
        <v>364</v>
      </c>
      <c r="D28" s="16"/>
      <c r="E28" s="16"/>
      <c r="F28" s="16"/>
    </row>
    <row r="29" spans="2:19">
      <c r="B29" t="s">
        <v>365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44012</v>
      </c>
    </row>
    <row r="2" spans="2:81" s="1" customFormat="1">
      <c r="B2" s="2" t="s">
        <v>1</v>
      </c>
      <c r="C2" s="12" t="s">
        <v>3468</v>
      </c>
    </row>
    <row r="3" spans="2:81" s="1" customFormat="1">
      <c r="B3" s="2" t="s">
        <v>2</v>
      </c>
      <c r="C3" s="26" t="s">
        <v>3469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6.96</v>
      </c>
      <c r="K11" s="7"/>
      <c r="L11" s="7"/>
      <c r="M11" s="77">
        <v>1.5299999999999999E-2</v>
      </c>
      <c r="N11" s="76">
        <v>3153210.94</v>
      </c>
      <c r="O11" s="7"/>
      <c r="P11" s="76">
        <v>3932.6857686281728</v>
      </c>
      <c r="Q11" s="7"/>
      <c r="R11" s="77">
        <v>1</v>
      </c>
      <c r="S11" s="77">
        <v>5.5999999999999999E-3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7.12</v>
      </c>
      <c r="M12" s="81">
        <v>1.52E-2</v>
      </c>
      <c r="N12" s="82">
        <v>3107756.39</v>
      </c>
      <c r="P12" s="82">
        <v>3810.4393030708002</v>
      </c>
      <c r="R12" s="81">
        <v>0.96889999999999998</v>
      </c>
      <c r="S12" s="81">
        <v>5.4000000000000003E-3</v>
      </c>
    </row>
    <row r="13" spans="2:81">
      <c r="B13" s="80" t="s">
        <v>2301</v>
      </c>
      <c r="C13" s="16"/>
      <c r="D13" s="16"/>
      <c r="E13" s="16"/>
      <c r="J13" s="82">
        <v>9.31</v>
      </c>
      <c r="M13" s="81">
        <v>1.17E-2</v>
      </c>
      <c r="N13" s="82">
        <v>1790790.97</v>
      </c>
      <c r="P13" s="82">
        <v>2406.5246973389999</v>
      </c>
      <c r="R13" s="81">
        <v>0.6119</v>
      </c>
      <c r="S13" s="81">
        <v>3.3999999999999998E-3</v>
      </c>
    </row>
    <row r="14" spans="2:81">
      <c r="B14" t="s">
        <v>2305</v>
      </c>
      <c r="C14" t="s">
        <v>2306</v>
      </c>
      <c r="D14" t="s">
        <v>123</v>
      </c>
      <c r="E14" t="s">
        <v>411</v>
      </c>
      <c r="F14" t="s">
        <v>127</v>
      </c>
      <c r="G14" t="s">
        <v>210</v>
      </c>
      <c r="H14" t="s">
        <v>211</v>
      </c>
      <c r="I14" t="s">
        <v>2307</v>
      </c>
      <c r="J14" s="78">
        <v>7.5</v>
      </c>
      <c r="K14" t="s">
        <v>102</v>
      </c>
      <c r="L14" s="79">
        <v>4.9000000000000002E-2</v>
      </c>
      <c r="M14" s="79">
        <v>7.4000000000000003E-3</v>
      </c>
      <c r="N14" s="78">
        <v>94454</v>
      </c>
      <c r="O14" s="78">
        <v>164.46</v>
      </c>
      <c r="P14" s="78">
        <v>155.3390484</v>
      </c>
      <c r="Q14" s="79">
        <v>0</v>
      </c>
      <c r="R14" s="79">
        <v>3.95E-2</v>
      </c>
      <c r="S14" s="79">
        <v>2.0000000000000001E-4</v>
      </c>
    </row>
    <row r="15" spans="2:81">
      <c r="B15" t="s">
        <v>2308</v>
      </c>
      <c r="C15" t="s">
        <v>2309</v>
      </c>
      <c r="D15" t="s">
        <v>123</v>
      </c>
      <c r="E15" t="s">
        <v>411</v>
      </c>
      <c r="F15" t="s">
        <v>127</v>
      </c>
      <c r="G15" t="s">
        <v>210</v>
      </c>
      <c r="H15" t="s">
        <v>211</v>
      </c>
      <c r="I15" t="s">
        <v>2310</v>
      </c>
      <c r="J15" s="78">
        <v>11.43</v>
      </c>
      <c r="K15" t="s">
        <v>102</v>
      </c>
      <c r="L15" s="79">
        <v>4.1000000000000002E-2</v>
      </c>
      <c r="M15" s="79">
        <v>1.2800000000000001E-2</v>
      </c>
      <c r="N15" s="78">
        <v>1224324.44</v>
      </c>
      <c r="O15" s="78">
        <v>143.93</v>
      </c>
      <c r="P15" s="78">
        <v>1762.1701664919999</v>
      </c>
      <c r="Q15" s="79">
        <v>2.9999999999999997E-4</v>
      </c>
      <c r="R15" s="79">
        <v>0.4481</v>
      </c>
      <c r="S15" s="79">
        <v>2.5000000000000001E-3</v>
      </c>
    </row>
    <row r="16" spans="2:81">
      <c r="B16" t="s">
        <v>2311</v>
      </c>
      <c r="C16" t="s">
        <v>2312</v>
      </c>
      <c r="D16" t="s">
        <v>123</v>
      </c>
      <c r="E16" t="s">
        <v>2313</v>
      </c>
      <c r="F16" t="s">
        <v>127</v>
      </c>
      <c r="G16" t="s">
        <v>210</v>
      </c>
      <c r="H16" t="s">
        <v>211</v>
      </c>
      <c r="I16" t="s">
        <v>2314</v>
      </c>
      <c r="J16" s="78">
        <v>0.62</v>
      </c>
      <c r="K16" t="s">
        <v>102</v>
      </c>
      <c r="L16" s="79">
        <v>0.05</v>
      </c>
      <c r="M16" s="79">
        <v>5.1000000000000004E-3</v>
      </c>
      <c r="N16" s="78">
        <v>759</v>
      </c>
      <c r="O16" s="78">
        <v>122.05</v>
      </c>
      <c r="P16" s="78">
        <v>0.9263595</v>
      </c>
      <c r="Q16" s="79">
        <v>1E-4</v>
      </c>
      <c r="R16" s="79">
        <v>2.0000000000000001E-4</v>
      </c>
      <c r="S16" s="79">
        <v>0</v>
      </c>
    </row>
    <row r="17" spans="2:19">
      <c r="B17" t="s">
        <v>2315</v>
      </c>
      <c r="C17" t="s">
        <v>2316</v>
      </c>
      <c r="D17" t="s">
        <v>123</v>
      </c>
      <c r="E17" t="s">
        <v>2317</v>
      </c>
      <c r="F17" t="s">
        <v>551</v>
      </c>
      <c r="G17" t="s">
        <v>400</v>
      </c>
      <c r="H17" t="s">
        <v>150</v>
      </c>
      <c r="I17" t="s">
        <v>2318</v>
      </c>
      <c r="J17" s="78">
        <v>6.81</v>
      </c>
      <c r="K17" t="s">
        <v>102</v>
      </c>
      <c r="L17" s="79">
        <v>2.1399999999999999E-2</v>
      </c>
      <c r="M17" s="79">
        <v>5.4000000000000003E-3</v>
      </c>
      <c r="N17" s="78">
        <v>70000</v>
      </c>
      <c r="O17" s="78">
        <v>113.35</v>
      </c>
      <c r="P17" s="78">
        <v>79.344999999999999</v>
      </c>
      <c r="Q17" s="79">
        <v>2.9999999999999997E-4</v>
      </c>
      <c r="R17" s="79">
        <v>2.0199999999999999E-2</v>
      </c>
      <c r="S17" s="79">
        <v>1E-4</v>
      </c>
    </row>
    <row r="18" spans="2:19">
      <c r="B18" t="s">
        <v>2319</v>
      </c>
      <c r="C18" t="s">
        <v>2320</v>
      </c>
      <c r="D18" t="s">
        <v>123</v>
      </c>
      <c r="E18" t="s">
        <v>456</v>
      </c>
      <c r="F18" t="s">
        <v>127</v>
      </c>
      <c r="G18" t="s">
        <v>429</v>
      </c>
      <c r="H18" t="s">
        <v>211</v>
      </c>
      <c r="I18" t="s">
        <v>2321</v>
      </c>
      <c r="J18" s="78">
        <v>3.54</v>
      </c>
      <c r="K18" t="s">
        <v>102</v>
      </c>
      <c r="L18" s="79">
        <v>5.6000000000000001E-2</v>
      </c>
      <c r="M18" s="79">
        <v>2E-3</v>
      </c>
      <c r="N18" s="78">
        <v>15119.21</v>
      </c>
      <c r="O18" s="78">
        <v>145.07</v>
      </c>
      <c r="P18" s="78">
        <v>21.933437947000002</v>
      </c>
      <c r="Q18" s="79">
        <v>0</v>
      </c>
      <c r="R18" s="79">
        <v>5.5999999999999999E-3</v>
      </c>
      <c r="S18" s="79">
        <v>0</v>
      </c>
    </row>
    <row r="19" spans="2:19">
      <c r="B19" t="s">
        <v>2322</v>
      </c>
      <c r="C19" t="s">
        <v>2323</v>
      </c>
      <c r="D19" t="s">
        <v>123</v>
      </c>
      <c r="E19" t="s">
        <v>550</v>
      </c>
      <c r="F19" t="s">
        <v>551</v>
      </c>
      <c r="G19" t="s">
        <v>552</v>
      </c>
      <c r="H19" t="s">
        <v>150</v>
      </c>
      <c r="I19" t="s">
        <v>2324</v>
      </c>
      <c r="J19" s="78">
        <v>1.25</v>
      </c>
      <c r="K19" t="s">
        <v>102</v>
      </c>
      <c r="L19" s="79">
        <v>0.06</v>
      </c>
      <c r="M19" s="79">
        <v>1.09E-2</v>
      </c>
      <c r="N19" s="78">
        <v>327000</v>
      </c>
      <c r="O19" s="78">
        <v>114.9</v>
      </c>
      <c r="P19" s="78">
        <v>375.72300000000001</v>
      </c>
      <c r="Q19" s="79">
        <v>1E-4</v>
      </c>
      <c r="R19" s="79">
        <v>9.5500000000000002E-2</v>
      </c>
      <c r="S19" s="79">
        <v>5.0000000000000001E-4</v>
      </c>
    </row>
    <row r="20" spans="2:19">
      <c r="B20" t="s">
        <v>2325</v>
      </c>
      <c r="C20" t="s">
        <v>2326</v>
      </c>
      <c r="D20" t="s">
        <v>123</v>
      </c>
      <c r="E20" t="s">
        <v>808</v>
      </c>
      <c r="F20" t="s">
        <v>112</v>
      </c>
      <c r="G20" t="s">
        <v>215</v>
      </c>
      <c r="H20" t="s">
        <v>216</v>
      </c>
      <c r="I20" t="s">
        <v>350</v>
      </c>
      <c r="J20" s="78">
        <v>0.04</v>
      </c>
      <c r="K20" t="s">
        <v>102</v>
      </c>
      <c r="L20" s="79">
        <v>4.9000000000000002E-2</v>
      </c>
      <c r="M20" s="79">
        <v>-7.9000000000000008E-3</v>
      </c>
      <c r="N20" s="78">
        <v>59134.32</v>
      </c>
      <c r="O20" s="78">
        <v>18.75</v>
      </c>
      <c r="P20" s="78">
        <v>11.087685</v>
      </c>
      <c r="Q20" s="79">
        <v>0</v>
      </c>
      <c r="R20" s="79">
        <v>2.8E-3</v>
      </c>
      <c r="S20" s="79">
        <v>0</v>
      </c>
    </row>
    <row r="21" spans="2:19">
      <c r="B21" s="80" t="s">
        <v>2302</v>
      </c>
      <c r="C21" s="16"/>
      <c r="D21" s="16"/>
      <c r="E21" s="16"/>
      <c r="J21" s="82">
        <v>3.5</v>
      </c>
      <c r="M21" s="81">
        <v>2.1100000000000001E-2</v>
      </c>
      <c r="N21" s="82">
        <v>1303019.42</v>
      </c>
      <c r="P21" s="82">
        <v>1354.8865529770001</v>
      </c>
      <c r="R21" s="81">
        <v>0.34449999999999997</v>
      </c>
      <c r="S21" s="81">
        <v>1.9E-3</v>
      </c>
    </row>
    <row r="22" spans="2:19">
      <c r="B22" t="s">
        <v>2327</v>
      </c>
      <c r="C22" t="s">
        <v>2328</v>
      </c>
      <c r="D22" t="s">
        <v>123</v>
      </c>
      <c r="E22" t="s">
        <v>2317</v>
      </c>
      <c r="F22" t="s">
        <v>551</v>
      </c>
      <c r="G22" t="s">
        <v>400</v>
      </c>
      <c r="H22" t="s">
        <v>150</v>
      </c>
      <c r="I22" t="s">
        <v>2318</v>
      </c>
      <c r="J22" s="78">
        <v>3.09</v>
      </c>
      <c r="K22" t="s">
        <v>102</v>
      </c>
      <c r="L22" s="79">
        <v>2.5000000000000001E-2</v>
      </c>
      <c r="M22" s="79">
        <v>1.01E-2</v>
      </c>
      <c r="N22" s="78">
        <v>152953.78</v>
      </c>
      <c r="O22" s="78">
        <v>105.42</v>
      </c>
      <c r="P22" s="78">
        <v>161.24387487600001</v>
      </c>
      <c r="Q22" s="79">
        <v>2.0000000000000001E-4</v>
      </c>
      <c r="R22" s="79">
        <v>4.1000000000000002E-2</v>
      </c>
      <c r="S22" s="79">
        <v>2.0000000000000001E-4</v>
      </c>
    </row>
    <row r="23" spans="2:19">
      <c r="B23" t="s">
        <v>2329</v>
      </c>
      <c r="C23" t="s">
        <v>2330</v>
      </c>
      <c r="D23" t="s">
        <v>123</v>
      </c>
      <c r="E23" t="s">
        <v>2317</v>
      </c>
      <c r="F23" t="s">
        <v>1590</v>
      </c>
      <c r="G23" t="s">
        <v>210</v>
      </c>
      <c r="H23" t="s">
        <v>211</v>
      </c>
      <c r="I23" t="s">
        <v>2318</v>
      </c>
      <c r="J23" s="78">
        <v>6.38</v>
      </c>
      <c r="K23" t="s">
        <v>102</v>
      </c>
      <c r="L23" s="79">
        <v>3.7400000000000003E-2</v>
      </c>
      <c r="M23" s="79">
        <v>1.9400000000000001E-2</v>
      </c>
      <c r="N23" s="78">
        <v>169409</v>
      </c>
      <c r="O23" s="78">
        <v>112.95</v>
      </c>
      <c r="P23" s="78">
        <v>191.3474655</v>
      </c>
      <c r="Q23" s="79">
        <v>2.9999999999999997E-4</v>
      </c>
      <c r="R23" s="79">
        <v>4.87E-2</v>
      </c>
      <c r="S23" s="79">
        <v>2.9999999999999997E-4</v>
      </c>
    </row>
    <row r="24" spans="2:19">
      <c r="B24" t="s">
        <v>2331</v>
      </c>
      <c r="C24" t="s">
        <v>2332</v>
      </c>
      <c r="D24" t="s">
        <v>123</v>
      </c>
      <c r="E24" t="s">
        <v>2333</v>
      </c>
      <c r="F24" t="s">
        <v>439</v>
      </c>
      <c r="G24" t="s">
        <v>552</v>
      </c>
      <c r="H24" t="s">
        <v>150</v>
      </c>
      <c r="I24" t="s">
        <v>2334</v>
      </c>
      <c r="J24" s="78">
        <v>4.76</v>
      </c>
      <c r="K24" t="s">
        <v>102</v>
      </c>
      <c r="L24" s="79">
        <v>3.1E-2</v>
      </c>
      <c r="M24" s="79">
        <v>1.9599999999999999E-2</v>
      </c>
      <c r="N24" s="78">
        <v>296002.51</v>
      </c>
      <c r="O24" s="78">
        <v>105.56</v>
      </c>
      <c r="P24" s="78">
        <v>312.46024955600001</v>
      </c>
      <c r="Q24" s="79">
        <v>5.0000000000000001E-4</v>
      </c>
      <c r="R24" s="79">
        <v>7.9500000000000001E-2</v>
      </c>
      <c r="S24" s="79">
        <v>4.0000000000000002E-4</v>
      </c>
    </row>
    <row r="25" spans="2:19">
      <c r="B25" t="s">
        <v>2335</v>
      </c>
      <c r="C25" t="s">
        <v>2336</v>
      </c>
      <c r="D25" t="s">
        <v>123</v>
      </c>
      <c r="E25" t="s">
        <v>2337</v>
      </c>
      <c r="F25" t="s">
        <v>128</v>
      </c>
      <c r="G25" t="s">
        <v>590</v>
      </c>
      <c r="H25" t="s">
        <v>211</v>
      </c>
      <c r="I25" t="s">
        <v>2338</v>
      </c>
      <c r="J25" s="78">
        <v>1.23</v>
      </c>
      <c r="K25" t="s">
        <v>102</v>
      </c>
      <c r="L25" s="79">
        <v>1.34E-2</v>
      </c>
      <c r="M25" s="79">
        <v>2.3800000000000002E-2</v>
      </c>
      <c r="N25" s="78">
        <v>424000</v>
      </c>
      <c r="O25" s="78">
        <v>99.08</v>
      </c>
      <c r="P25" s="78">
        <v>420.0992</v>
      </c>
      <c r="Q25" s="79">
        <v>6.9999999999999999E-4</v>
      </c>
      <c r="R25" s="79">
        <v>0.10680000000000001</v>
      </c>
      <c r="S25" s="79">
        <v>5.9999999999999995E-4</v>
      </c>
    </row>
    <row r="26" spans="2:19">
      <c r="B26" t="s">
        <v>2339</v>
      </c>
      <c r="C26" t="s">
        <v>2340</v>
      </c>
      <c r="D26" t="s">
        <v>123</v>
      </c>
      <c r="E26" t="s">
        <v>479</v>
      </c>
      <c r="F26" t="s">
        <v>439</v>
      </c>
      <c r="G26" t="s">
        <v>743</v>
      </c>
      <c r="H26" t="s">
        <v>211</v>
      </c>
      <c r="I26" t="s">
        <v>2341</v>
      </c>
      <c r="J26" s="78">
        <v>3.84</v>
      </c>
      <c r="K26" t="s">
        <v>102</v>
      </c>
      <c r="L26" s="79">
        <v>3.5499999999999997E-2</v>
      </c>
      <c r="M26" s="79">
        <v>2.6599999999999999E-2</v>
      </c>
      <c r="N26" s="78">
        <v>255360</v>
      </c>
      <c r="O26" s="78">
        <v>103.46</v>
      </c>
      <c r="P26" s="78">
        <v>264.19545599999998</v>
      </c>
      <c r="Q26" s="79">
        <v>8.0000000000000004E-4</v>
      </c>
      <c r="R26" s="79">
        <v>6.7199999999999996E-2</v>
      </c>
      <c r="S26" s="79">
        <v>4.0000000000000002E-4</v>
      </c>
    </row>
    <row r="27" spans="2:19">
      <c r="B27" t="s">
        <v>2342</v>
      </c>
      <c r="C27" t="s">
        <v>2343</v>
      </c>
      <c r="D27" t="s">
        <v>123</v>
      </c>
      <c r="E27" t="s">
        <v>2344</v>
      </c>
      <c r="F27" t="s">
        <v>439</v>
      </c>
      <c r="G27" t="s">
        <v>787</v>
      </c>
      <c r="H27" t="s">
        <v>150</v>
      </c>
      <c r="I27" t="s">
        <v>2345</v>
      </c>
      <c r="J27" s="78">
        <v>0.82</v>
      </c>
      <c r="K27" t="s">
        <v>102</v>
      </c>
      <c r="L27" s="79">
        <v>5.1499999999999997E-2</v>
      </c>
      <c r="M27" s="79">
        <v>2.07E-2</v>
      </c>
      <c r="N27" s="78">
        <v>5294.13</v>
      </c>
      <c r="O27" s="78">
        <v>104.65</v>
      </c>
      <c r="P27" s="78">
        <v>5.5403070449999996</v>
      </c>
      <c r="Q27" s="79">
        <v>2.9999999999999997E-4</v>
      </c>
      <c r="R27" s="79">
        <v>1.4E-3</v>
      </c>
      <c r="S27" s="79">
        <v>0</v>
      </c>
    </row>
    <row r="28" spans="2:19">
      <c r="B28" s="80" t="s">
        <v>368</v>
      </c>
      <c r="C28" s="16"/>
      <c r="D28" s="16"/>
      <c r="E28" s="16"/>
      <c r="J28" s="82">
        <v>0.21</v>
      </c>
      <c r="M28" s="81">
        <v>1.9800000000000002E-2</v>
      </c>
      <c r="N28" s="82">
        <v>13946</v>
      </c>
      <c r="P28" s="82">
        <v>49.028052754800001</v>
      </c>
      <c r="R28" s="81">
        <v>1.2500000000000001E-2</v>
      </c>
      <c r="S28" s="81">
        <v>1E-4</v>
      </c>
    </row>
    <row r="29" spans="2:19">
      <c r="B29" t="s">
        <v>2346</v>
      </c>
      <c r="C29" t="s">
        <v>2347</v>
      </c>
      <c r="D29" t="s">
        <v>123</v>
      </c>
      <c r="E29" t="s">
        <v>1424</v>
      </c>
      <c r="F29" t="s">
        <v>125</v>
      </c>
      <c r="G29" t="s">
        <v>590</v>
      </c>
      <c r="H29" t="s">
        <v>211</v>
      </c>
      <c r="I29" t="s">
        <v>2348</v>
      </c>
      <c r="J29" s="78">
        <v>0.21</v>
      </c>
      <c r="K29" t="s">
        <v>106</v>
      </c>
      <c r="L29" s="79">
        <v>3.6999999999999998E-2</v>
      </c>
      <c r="M29" s="79">
        <v>1.9800000000000002E-2</v>
      </c>
      <c r="N29" s="78">
        <v>13946</v>
      </c>
      <c r="O29" s="78">
        <v>101.43</v>
      </c>
      <c r="P29" s="78">
        <v>49.028052754800001</v>
      </c>
      <c r="Q29" s="79">
        <v>2.0000000000000001E-4</v>
      </c>
      <c r="R29" s="79">
        <v>1.2500000000000001E-2</v>
      </c>
      <c r="S29" s="79">
        <v>1E-4</v>
      </c>
    </row>
    <row r="30" spans="2:19">
      <c r="B30" s="80" t="s">
        <v>1052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J31" s="78">
        <v>0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241</v>
      </c>
      <c r="C32" s="16"/>
      <c r="D32" s="16"/>
      <c r="E32" s="16"/>
      <c r="J32" s="82">
        <v>1.67</v>
      </c>
      <c r="M32" s="81">
        <v>2.1000000000000001E-2</v>
      </c>
      <c r="N32" s="82">
        <v>45454.55</v>
      </c>
      <c r="P32" s="82">
        <v>122.246465557373</v>
      </c>
      <c r="R32" s="81">
        <v>3.1099999999999999E-2</v>
      </c>
      <c r="S32" s="81">
        <v>2.0000000000000001E-4</v>
      </c>
    </row>
    <row r="33" spans="2:19">
      <c r="B33" s="80" t="s">
        <v>369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215</v>
      </c>
      <c r="C34" t="s">
        <v>215</v>
      </c>
      <c r="D34" s="16"/>
      <c r="E34" s="16"/>
      <c r="F34" t="s">
        <v>215</v>
      </c>
      <c r="G34" t="s">
        <v>215</v>
      </c>
      <c r="J34" s="78">
        <v>0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370</v>
      </c>
      <c r="C35" s="16"/>
      <c r="D35" s="16"/>
      <c r="E35" s="16"/>
      <c r="J35" s="82">
        <v>1.67</v>
      </c>
      <c r="M35" s="81">
        <v>2.1000000000000001E-2</v>
      </c>
      <c r="N35" s="82">
        <v>45454.55</v>
      </c>
      <c r="P35" s="82">
        <v>122.246465557373</v>
      </c>
      <c r="R35" s="81">
        <v>3.1099999999999999E-2</v>
      </c>
      <c r="S35" s="81">
        <v>2.0000000000000001E-4</v>
      </c>
    </row>
    <row r="36" spans="2:19">
      <c r="B36" t="s">
        <v>2349</v>
      </c>
      <c r="C36" t="s">
        <v>2350</v>
      </c>
      <c r="D36" t="s">
        <v>123</v>
      </c>
      <c r="E36" t="s">
        <v>2351</v>
      </c>
      <c r="F36" t="s">
        <v>1130</v>
      </c>
      <c r="G36" t="s">
        <v>1197</v>
      </c>
      <c r="H36" t="s">
        <v>217</v>
      </c>
      <c r="I36" t="s">
        <v>2352</v>
      </c>
      <c r="J36" s="78">
        <v>1.67</v>
      </c>
      <c r="K36" t="s">
        <v>106</v>
      </c>
      <c r="L36" s="79">
        <v>0.06</v>
      </c>
      <c r="M36" s="79">
        <v>2.1000000000000001E-2</v>
      </c>
      <c r="N36" s="78">
        <v>45454.55</v>
      </c>
      <c r="O36" s="78">
        <v>77.594402000000244</v>
      </c>
      <c r="P36" s="78">
        <v>122.246465557373</v>
      </c>
      <c r="Q36" s="79">
        <v>1E-4</v>
      </c>
      <c r="R36" s="79">
        <v>3.1099999999999999E-2</v>
      </c>
      <c r="S36" s="79">
        <v>2.0000000000000001E-4</v>
      </c>
    </row>
    <row r="37" spans="2:19">
      <c r="B37" t="s">
        <v>243</v>
      </c>
      <c r="C37" s="16"/>
      <c r="D37" s="16"/>
      <c r="E37" s="16"/>
    </row>
    <row r="38" spans="2:19">
      <c r="B38" t="s">
        <v>363</v>
      </c>
      <c r="C38" s="16"/>
      <c r="D38" s="16"/>
      <c r="E38" s="16"/>
    </row>
    <row r="39" spans="2:19">
      <c r="B39" t="s">
        <v>364</v>
      </c>
      <c r="C39" s="16"/>
      <c r="D39" s="16"/>
      <c r="E39" s="16"/>
    </row>
    <row r="40" spans="2:19">
      <c r="B40" t="s">
        <v>365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44012</v>
      </c>
    </row>
    <row r="2" spans="2:98" s="1" customFormat="1">
      <c r="B2" s="2" t="s">
        <v>1</v>
      </c>
      <c r="C2" s="12" t="s">
        <v>3468</v>
      </c>
    </row>
    <row r="3" spans="2:98" s="1" customFormat="1">
      <c r="B3" s="2" t="s">
        <v>2</v>
      </c>
      <c r="C3" s="26" t="s">
        <v>3469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1317985.92</v>
      </c>
      <c r="I11" s="7"/>
      <c r="J11" s="76">
        <v>9450.018147888477</v>
      </c>
      <c r="K11" s="7"/>
      <c r="L11" s="77">
        <v>1</v>
      </c>
      <c r="M11" s="77">
        <v>1.35E-2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14396.16</v>
      </c>
      <c r="J12" s="82">
        <v>49.897090560000002</v>
      </c>
      <c r="L12" s="81">
        <v>5.3E-3</v>
      </c>
      <c r="M12" s="81">
        <v>1E-4</v>
      </c>
    </row>
    <row r="13" spans="2:98">
      <c r="B13" t="s">
        <v>2353</v>
      </c>
      <c r="C13" t="s">
        <v>2354</v>
      </c>
      <c r="D13" t="s">
        <v>123</v>
      </c>
      <c r="E13" t="s">
        <v>2355</v>
      </c>
      <c r="F13" t="s">
        <v>123</v>
      </c>
      <c r="G13" t="s">
        <v>106</v>
      </c>
      <c r="H13" s="78">
        <v>14396.16</v>
      </c>
      <c r="I13" s="78">
        <v>100</v>
      </c>
      <c r="J13" s="78">
        <v>49.897090560000002</v>
      </c>
      <c r="K13" s="79">
        <v>0</v>
      </c>
      <c r="L13" s="79">
        <v>5.3E-3</v>
      </c>
      <c r="M13" s="79">
        <v>1E-4</v>
      </c>
    </row>
    <row r="14" spans="2:98">
      <c r="B14" s="80" t="s">
        <v>241</v>
      </c>
      <c r="C14" s="16"/>
      <c r="D14" s="16"/>
      <c r="E14" s="16"/>
      <c r="H14" s="82">
        <v>1303589.76</v>
      </c>
      <c r="J14" s="82">
        <v>9400.121057328477</v>
      </c>
      <c r="L14" s="81">
        <v>0.99470000000000003</v>
      </c>
      <c r="M14" s="81">
        <v>1.34E-2</v>
      </c>
    </row>
    <row r="15" spans="2:98">
      <c r="B15" s="80" t="s">
        <v>369</v>
      </c>
      <c r="C15" s="16"/>
      <c r="D15" s="16"/>
      <c r="E15" s="16"/>
      <c r="H15" s="82">
        <v>26000</v>
      </c>
      <c r="J15" s="82">
        <v>9.0116000000000003E-5</v>
      </c>
      <c r="L15" s="81">
        <v>0</v>
      </c>
      <c r="M15" s="81">
        <v>0</v>
      </c>
    </row>
    <row r="16" spans="2:98">
      <c r="B16" t="s">
        <v>2356</v>
      </c>
      <c r="C16" t="s">
        <v>2357</v>
      </c>
      <c r="D16" t="s">
        <v>1056</v>
      </c>
      <c r="E16" t="s">
        <v>2358</v>
      </c>
      <c r="F16" t="s">
        <v>1130</v>
      </c>
      <c r="G16" t="s">
        <v>106</v>
      </c>
      <c r="H16" s="78">
        <v>26000</v>
      </c>
      <c r="I16" s="78">
        <v>1E-4</v>
      </c>
      <c r="J16" s="78">
        <v>9.0116000000000003E-5</v>
      </c>
      <c r="K16" s="79">
        <v>5.9999999999999995E-4</v>
      </c>
      <c r="L16" s="79">
        <v>0</v>
      </c>
      <c r="M16" s="79">
        <v>0</v>
      </c>
    </row>
    <row r="17" spans="2:13">
      <c r="B17" s="80" t="s">
        <v>370</v>
      </c>
      <c r="C17" s="16"/>
      <c r="D17" s="16"/>
      <c r="E17" s="16"/>
      <c r="H17" s="82">
        <v>1277589.76</v>
      </c>
      <c r="J17" s="82">
        <v>9400.1209672124769</v>
      </c>
      <c r="L17" s="81">
        <v>0.99470000000000003</v>
      </c>
      <c r="M17" s="81">
        <v>1.34E-2</v>
      </c>
    </row>
    <row r="18" spans="2:13">
      <c r="B18" t="s">
        <v>2359</v>
      </c>
      <c r="C18" t="s">
        <v>2360</v>
      </c>
      <c r="D18" t="s">
        <v>123</v>
      </c>
      <c r="E18" t="s">
        <v>2361</v>
      </c>
      <c r="F18" t="s">
        <v>1271</v>
      </c>
      <c r="G18" t="s">
        <v>110</v>
      </c>
      <c r="H18" s="78">
        <v>44241.11</v>
      </c>
      <c r="I18" s="78">
        <v>112.61980000000013</v>
      </c>
      <c r="J18" s="78">
        <v>193.45759634602601</v>
      </c>
      <c r="K18" s="79">
        <v>4.0000000000000002E-4</v>
      </c>
      <c r="L18" s="79">
        <v>2.0500000000000001E-2</v>
      </c>
      <c r="M18" s="79">
        <v>2.9999999999999997E-4</v>
      </c>
    </row>
    <row r="19" spans="2:13">
      <c r="B19" t="s">
        <v>2362</v>
      </c>
      <c r="C19" t="s">
        <v>2363</v>
      </c>
      <c r="D19" t="s">
        <v>123</v>
      </c>
      <c r="E19" t="s">
        <v>2364</v>
      </c>
      <c r="F19" t="s">
        <v>1271</v>
      </c>
      <c r="G19" t="s">
        <v>106</v>
      </c>
      <c r="H19" s="78">
        <v>4170.1099999999997</v>
      </c>
      <c r="I19" s="78">
        <v>8858.4941000000308</v>
      </c>
      <c r="J19" s="78">
        <v>1280.3714148546301</v>
      </c>
      <c r="K19" s="79">
        <v>2.5000000000000001E-3</v>
      </c>
      <c r="L19" s="79">
        <v>0.13550000000000001</v>
      </c>
      <c r="M19" s="79">
        <v>1.8E-3</v>
      </c>
    </row>
    <row r="20" spans="2:13">
      <c r="B20" t="s">
        <v>2365</v>
      </c>
      <c r="C20" t="s">
        <v>2366</v>
      </c>
      <c r="D20" t="s">
        <v>123</v>
      </c>
      <c r="E20" t="s">
        <v>2367</v>
      </c>
      <c r="F20" t="s">
        <v>1271</v>
      </c>
      <c r="G20" t="s">
        <v>106</v>
      </c>
      <c r="H20" s="78">
        <v>123977.16</v>
      </c>
      <c r="I20" s="78">
        <v>114.51896500000009</v>
      </c>
      <c r="J20" s="78">
        <v>492.09353138345398</v>
      </c>
      <c r="K20" s="79">
        <v>1.5E-3</v>
      </c>
      <c r="L20" s="79">
        <v>5.21E-2</v>
      </c>
      <c r="M20" s="79">
        <v>6.9999999999999999E-4</v>
      </c>
    </row>
    <row r="21" spans="2:13">
      <c r="B21" t="s">
        <v>2368</v>
      </c>
      <c r="C21" t="s">
        <v>2369</v>
      </c>
      <c r="D21" t="s">
        <v>123</v>
      </c>
      <c r="E21" t="s">
        <v>2370</v>
      </c>
      <c r="F21" t="s">
        <v>1271</v>
      </c>
      <c r="G21" t="s">
        <v>113</v>
      </c>
      <c r="H21" s="78">
        <v>275613.03000000003</v>
      </c>
      <c r="I21" s="78">
        <v>101.067246</v>
      </c>
      <c r="J21" s="78">
        <v>1184.9986943582101</v>
      </c>
      <c r="K21" s="79">
        <v>4.1000000000000003E-3</v>
      </c>
      <c r="L21" s="79">
        <v>0.12540000000000001</v>
      </c>
      <c r="M21" s="79">
        <v>1.6999999999999999E-3</v>
      </c>
    </row>
    <row r="22" spans="2:13">
      <c r="B22" t="s">
        <v>2371</v>
      </c>
      <c r="C22" t="s">
        <v>2372</v>
      </c>
      <c r="D22" t="s">
        <v>123</v>
      </c>
      <c r="E22" t="s">
        <v>2373</v>
      </c>
      <c r="F22" t="s">
        <v>1271</v>
      </c>
      <c r="G22" t="s">
        <v>106</v>
      </c>
      <c r="H22" s="78">
        <v>240805.79</v>
      </c>
      <c r="I22" s="78">
        <v>98.726200000000034</v>
      </c>
      <c r="J22" s="78">
        <v>824.001314665633</v>
      </c>
      <c r="K22" s="79">
        <v>2.5000000000000001E-3</v>
      </c>
      <c r="L22" s="79">
        <v>8.72E-2</v>
      </c>
      <c r="M22" s="79">
        <v>1.1999999999999999E-3</v>
      </c>
    </row>
    <row r="23" spans="2:13">
      <c r="B23" t="s">
        <v>2374</v>
      </c>
      <c r="C23" t="s">
        <v>2375</v>
      </c>
      <c r="D23" t="s">
        <v>123</v>
      </c>
      <c r="E23" t="s">
        <v>2376</v>
      </c>
      <c r="F23" t="s">
        <v>1271</v>
      </c>
      <c r="G23" t="s">
        <v>106</v>
      </c>
      <c r="H23" s="78">
        <v>11529.36</v>
      </c>
      <c r="I23" s="78">
        <v>93.144000000000005</v>
      </c>
      <c r="J23" s="78">
        <v>37.221051933734401</v>
      </c>
      <c r="K23" s="79">
        <v>2.9999999999999997E-4</v>
      </c>
      <c r="L23" s="79">
        <v>3.8999999999999998E-3</v>
      </c>
      <c r="M23" s="79">
        <v>1E-4</v>
      </c>
    </row>
    <row r="24" spans="2:13">
      <c r="B24" t="s">
        <v>2377</v>
      </c>
      <c r="C24" t="s">
        <v>2378</v>
      </c>
      <c r="D24" t="s">
        <v>123</v>
      </c>
      <c r="E24" t="s">
        <v>2379</v>
      </c>
      <c r="F24" t="s">
        <v>1271</v>
      </c>
      <c r="G24" t="s">
        <v>106</v>
      </c>
      <c r="H24" s="78">
        <v>305142.44</v>
      </c>
      <c r="I24" s="78">
        <v>103.16449999999992</v>
      </c>
      <c r="J24" s="78">
        <v>1091.0921989328299</v>
      </c>
      <c r="K24" s="79">
        <v>1.6999999999999999E-3</v>
      </c>
      <c r="L24" s="79">
        <v>0.11550000000000001</v>
      </c>
      <c r="M24" s="79">
        <v>1.6000000000000001E-3</v>
      </c>
    </row>
    <row r="25" spans="2:13">
      <c r="B25" t="s">
        <v>2380</v>
      </c>
      <c r="C25" t="s">
        <v>2381</v>
      </c>
      <c r="D25" t="s">
        <v>123</v>
      </c>
      <c r="E25" t="s">
        <v>2382</v>
      </c>
      <c r="F25" t="s">
        <v>2033</v>
      </c>
      <c r="G25" t="s">
        <v>106</v>
      </c>
      <c r="H25" s="78">
        <v>72394.850000000006</v>
      </c>
      <c r="I25" s="78">
        <v>100</v>
      </c>
      <c r="J25" s="78">
        <v>250.92055010000001</v>
      </c>
      <c r="K25" s="79">
        <v>0</v>
      </c>
      <c r="L25" s="79">
        <v>2.6599999999999999E-2</v>
      </c>
      <c r="M25" s="79">
        <v>4.0000000000000002E-4</v>
      </c>
    </row>
    <row r="26" spans="2:13">
      <c r="B26" t="s">
        <v>2383</v>
      </c>
      <c r="C26" t="s">
        <v>2384</v>
      </c>
      <c r="D26" t="s">
        <v>123</v>
      </c>
      <c r="E26" t="s">
        <v>2385</v>
      </c>
      <c r="F26" t="s">
        <v>123</v>
      </c>
      <c r="G26" t="s">
        <v>106</v>
      </c>
      <c r="H26" s="78">
        <v>5391.62</v>
      </c>
      <c r="I26" s="78">
        <v>10070.115800000014</v>
      </c>
      <c r="J26" s="78">
        <v>1881.838280401</v>
      </c>
      <c r="K26" s="79">
        <v>1.5E-3</v>
      </c>
      <c r="L26" s="79">
        <v>0.1991</v>
      </c>
      <c r="M26" s="79">
        <v>2.7000000000000001E-3</v>
      </c>
    </row>
    <row r="27" spans="2:13">
      <c r="B27" t="s">
        <v>2386</v>
      </c>
      <c r="C27" t="s">
        <v>2387</v>
      </c>
      <c r="D27" t="s">
        <v>123</v>
      </c>
      <c r="E27" t="s">
        <v>2388</v>
      </c>
      <c r="F27" t="s">
        <v>123</v>
      </c>
      <c r="G27" t="s">
        <v>106</v>
      </c>
      <c r="H27" s="78">
        <v>3884.53</v>
      </c>
      <c r="I27" s="78">
        <v>10283.032600000004</v>
      </c>
      <c r="J27" s="78">
        <v>1384.484987366</v>
      </c>
      <c r="K27" s="79">
        <v>1.6000000000000001E-3</v>
      </c>
      <c r="L27" s="79">
        <v>0.14649999999999999</v>
      </c>
      <c r="M27" s="79">
        <v>2E-3</v>
      </c>
    </row>
    <row r="28" spans="2:13">
      <c r="B28" t="s">
        <v>2389</v>
      </c>
      <c r="C28" t="s">
        <v>2390</v>
      </c>
      <c r="D28" t="s">
        <v>123</v>
      </c>
      <c r="E28" t="s">
        <v>2391</v>
      </c>
      <c r="F28" t="s">
        <v>439</v>
      </c>
      <c r="G28" t="s">
        <v>110</v>
      </c>
      <c r="H28" s="78">
        <v>190439.76</v>
      </c>
      <c r="I28" s="78">
        <v>105.43679999999999</v>
      </c>
      <c r="J28" s="78">
        <v>779.64134687095896</v>
      </c>
      <c r="K28" s="79">
        <v>3.3999999999999998E-3</v>
      </c>
      <c r="L28" s="79">
        <v>8.2500000000000004E-2</v>
      </c>
      <c r="M28" s="79">
        <v>1.1000000000000001E-3</v>
      </c>
    </row>
    <row r="29" spans="2:13">
      <c r="B29" t="s">
        <v>243</v>
      </c>
      <c r="C29" s="16"/>
      <c r="D29" s="16"/>
      <c r="E29" s="16"/>
    </row>
    <row r="30" spans="2:13">
      <c r="B30" t="s">
        <v>363</v>
      </c>
      <c r="C30" s="16"/>
      <c r="D30" s="16"/>
      <c r="E30" s="16"/>
    </row>
    <row r="31" spans="2:13">
      <c r="B31" t="s">
        <v>364</v>
      </c>
      <c r="C31" s="16"/>
      <c r="D31" s="16"/>
      <c r="E31" s="16"/>
    </row>
    <row r="32" spans="2:13">
      <c r="B32" t="s">
        <v>365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44012</v>
      </c>
    </row>
    <row r="2" spans="2:55" s="1" customFormat="1">
      <c r="B2" s="2" t="s">
        <v>1</v>
      </c>
      <c r="C2" s="12" t="s">
        <v>3468</v>
      </c>
    </row>
    <row r="3" spans="2:55" s="1" customFormat="1">
      <c r="B3" s="2" t="s">
        <v>2</v>
      </c>
      <c r="C3" s="26" t="s">
        <v>3469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139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11287173.550000001</v>
      </c>
      <c r="G11" s="7"/>
      <c r="H11" s="76">
        <v>31616.117469249944</v>
      </c>
      <c r="I11" s="7"/>
      <c r="J11" s="77">
        <v>1</v>
      </c>
      <c r="K11" s="77">
        <v>4.5100000000000001E-2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1171069.4099999999</v>
      </c>
      <c r="H12" s="82">
        <v>1426.6587453383108</v>
      </c>
      <c r="J12" s="81">
        <v>4.5100000000000001E-2</v>
      </c>
      <c r="K12" s="81">
        <v>2E-3</v>
      </c>
    </row>
    <row r="13" spans="2:55">
      <c r="B13" s="80" t="s">
        <v>2392</v>
      </c>
      <c r="C13" s="16"/>
      <c r="F13" s="82">
        <v>38589.61</v>
      </c>
      <c r="H13" s="82">
        <v>146.2084964869872</v>
      </c>
      <c r="J13" s="81">
        <v>4.5999999999999999E-3</v>
      </c>
      <c r="K13" s="81">
        <v>2.0000000000000001E-4</v>
      </c>
    </row>
    <row r="14" spans="2:55">
      <c r="B14" t="s">
        <v>2393</v>
      </c>
      <c r="C14" t="s">
        <v>2394</v>
      </c>
      <c r="D14" t="s">
        <v>106</v>
      </c>
      <c r="E14" t="s">
        <v>2395</v>
      </c>
      <c r="F14" s="78">
        <v>14394.43</v>
      </c>
      <c r="G14" s="78">
        <v>124.96820000000008</v>
      </c>
      <c r="H14" s="78">
        <v>62.348002606987201</v>
      </c>
      <c r="I14" s="79">
        <v>1E-4</v>
      </c>
      <c r="J14" s="79">
        <v>2E-3</v>
      </c>
      <c r="K14" s="79">
        <v>1E-4</v>
      </c>
    </row>
    <row r="15" spans="2:55">
      <c r="B15" t="s">
        <v>2396</v>
      </c>
      <c r="C15" t="s">
        <v>2397</v>
      </c>
      <c r="D15" t="s">
        <v>106</v>
      </c>
      <c r="E15" t="s">
        <v>2398</v>
      </c>
      <c r="F15" s="78">
        <v>24195.18</v>
      </c>
      <c r="G15" s="78">
        <v>100</v>
      </c>
      <c r="H15" s="78">
        <v>83.860493880000007</v>
      </c>
      <c r="I15" s="79">
        <v>4.4000000000000003E-3</v>
      </c>
      <c r="J15" s="79">
        <v>2.7000000000000001E-3</v>
      </c>
      <c r="K15" s="79">
        <v>1E-4</v>
      </c>
    </row>
    <row r="16" spans="2:55">
      <c r="B16" s="80" t="s">
        <v>2399</v>
      </c>
      <c r="C16" s="16"/>
      <c r="F16" s="82">
        <v>0</v>
      </c>
      <c r="H16" s="82">
        <v>0</v>
      </c>
      <c r="J16" s="81">
        <v>0</v>
      </c>
      <c r="K16" s="81">
        <v>0</v>
      </c>
    </row>
    <row r="17" spans="2:11">
      <c r="B17" t="s">
        <v>215</v>
      </c>
      <c r="C17" t="s">
        <v>215</v>
      </c>
      <c r="D17" t="s">
        <v>215</v>
      </c>
      <c r="F17" s="78">
        <v>0</v>
      </c>
      <c r="G17" s="78">
        <v>0</v>
      </c>
      <c r="H17" s="78">
        <v>0</v>
      </c>
      <c r="I17" s="79">
        <v>0</v>
      </c>
      <c r="J17" s="79">
        <v>0</v>
      </c>
      <c r="K17" s="79">
        <v>0</v>
      </c>
    </row>
    <row r="18" spans="2:11">
      <c r="B18" s="80" t="s">
        <v>2400</v>
      </c>
      <c r="C18" s="16"/>
      <c r="F18" s="82">
        <v>161512.12</v>
      </c>
      <c r="H18" s="82">
        <v>127.245274153197</v>
      </c>
      <c r="J18" s="81">
        <v>4.0000000000000001E-3</v>
      </c>
      <c r="K18" s="81">
        <v>2.0000000000000001E-4</v>
      </c>
    </row>
    <row r="19" spans="2:11">
      <c r="B19" t="s">
        <v>2401</v>
      </c>
      <c r="C19" t="s">
        <v>2402</v>
      </c>
      <c r="D19" t="s">
        <v>102</v>
      </c>
      <c r="E19" t="s">
        <v>2403</v>
      </c>
      <c r="F19" s="78">
        <v>161512.12</v>
      </c>
      <c r="G19" s="78">
        <v>78.783730999999875</v>
      </c>
      <c r="H19" s="78">
        <v>127.245274153197</v>
      </c>
      <c r="I19" s="79">
        <v>1.4E-3</v>
      </c>
      <c r="J19" s="79">
        <v>4.0000000000000001E-3</v>
      </c>
      <c r="K19" s="79">
        <v>2.0000000000000001E-4</v>
      </c>
    </row>
    <row r="20" spans="2:11">
      <c r="B20" s="80" t="s">
        <v>2404</v>
      </c>
      <c r="C20" s="16"/>
      <c r="F20" s="82">
        <v>970967.68</v>
      </c>
      <c r="H20" s="82">
        <v>1153.2049746981265</v>
      </c>
      <c r="J20" s="81">
        <v>3.6499999999999998E-2</v>
      </c>
      <c r="K20" s="81">
        <v>1.6000000000000001E-3</v>
      </c>
    </row>
    <row r="21" spans="2:11">
      <c r="B21" t="s">
        <v>2405</v>
      </c>
      <c r="C21" t="s">
        <v>2406</v>
      </c>
      <c r="D21" t="s">
        <v>106</v>
      </c>
      <c r="E21" t="s">
        <v>341</v>
      </c>
      <c r="F21" s="78">
        <v>366.28</v>
      </c>
      <c r="G21" s="78">
        <v>100</v>
      </c>
      <c r="H21" s="78">
        <v>1.2695264799999999</v>
      </c>
      <c r="I21" s="79">
        <v>8.9999999999999998E-4</v>
      </c>
      <c r="J21" s="79">
        <v>0</v>
      </c>
      <c r="K21" s="79">
        <v>0</v>
      </c>
    </row>
    <row r="22" spans="2:11">
      <c r="B22" t="s">
        <v>2407</v>
      </c>
      <c r="C22" t="s">
        <v>2408</v>
      </c>
      <c r="D22" t="s">
        <v>106</v>
      </c>
      <c r="E22" t="s">
        <v>2409</v>
      </c>
      <c r="F22" s="78">
        <v>1813.97</v>
      </c>
      <c r="G22" s="78">
        <v>100</v>
      </c>
      <c r="H22" s="78">
        <v>6.2872200200000004</v>
      </c>
      <c r="I22" s="79">
        <v>1E-4</v>
      </c>
      <c r="J22" s="79">
        <v>2.0000000000000001E-4</v>
      </c>
      <c r="K22" s="79">
        <v>0</v>
      </c>
    </row>
    <row r="23" spans="2:11">
      <c r="B23" t="s">
        <v>2410</v>
      </c>
      <c r="C23" t="s">
        <v>2411</v>
      </c>
      <c r="D23" t="s">
        <v>106</v>
      </c>
      <c r="E23" t="s">
        <v>2412</v>
      </c>
      <c r="F23" s="78">
        <v>7713.79</v>
      </c>
      <c r="G23" s="78">
        <v>95.065799999999925</v>
      </c>
      <c r="H23" s="78">
        <v>25.4167886184601</v>
      </c>
      <c r="I23" s="79">
        <v>1E-4</v>
      </c>
      <c r="J23" s="79">
        <v>8.0000000000000004E-4</v>
      </c>
      <c r="K23" s="79">
        <v>0</v>
      </c>
    </row>
    <row r="24" spans="2:11">
      <c r="B24" t="s">
        <v>2413</v>
      </c>
      <c r="C24" t="s">
        <v>2414</v>
      </c>
      <c r="D24" t="s">
        <v>102</v>
      </c>
      <c r="E24" t="s">
        <v>2415</v>
      </c>
      <c r="F24" s="78">
        <v>454958.44</v>
      </c>
      <c r="G24" s="78">
        <v>94.610299999999995</v>
      </c>
      <c r="H24" s="78">
        <v>430.43754495932001</v>
      </c>
      <c r="I24" s="79">
        <v>0</v>
      </c>
      <c r="J24" s="79">
        <v>1.3599999999999999E-2</v>
      </c>
      <c r="K24" s="79">
        <v>5.9999999999999995E-4</v>
      </c>
    </row>
    <row r="25" spans="2:11">
      <c r="B25" t="s">
        <v>2416</v>
      </c>
      <c r="C25" t="s">
        <v>2417</v>
      </c>
      <c r="D25" t="s">
        <v>106</v>
      </c>
      <c r="E25" t="s">
        <v>2418</v>
      </c>
      <c r="F25" s="78">
        <v>2635.59</v>
      </c>
      <c r="G25" s="78">
        <v>100</v>
      </c>
      <c r="H25" s="78">
        <v>9.1349549400000001</v>
      </c>
      <c r="I25" s="79">
        <v>0</v>
      </c>
      <c r="J25" s="79">
        <v>2.9999999999999997E-4</v>
      </c>
      <c r="K25" s="79">
        <v>0</v>
      </c>
    </row>
    <row r="26" spans="2:11">
      <c r="B26" t="s">
        <v>2419</v>
      </c>
      <c r="C26" t="s">
        <v>2420</v>
      </c>
      <c r="D26" t="s">
        <v>106</v>
      </c>
      <c r="E26" t="s">
        <v>2418</v>
      </c>
      <c r="F26" s="78">
        <v>1303.96</v>
      </c>
      <c r="G26" s="78">
        <v>100</v>
      </c>
      <c r="H26" s="78">
        <v>4.5195253600000003</v>
      </c>
      <c r="I26" s="79">
        <v>0</v>
      </c>
      <c r="J26" s="79">
        <v>1E-4</v>
      </c>
      <c r="K26" s="79">
        <v>0</v>
      </c>
    </row>
    <row r="27" spans="2:11">
      <c r="B27" t="s">
        <v>2421</v>
      </c>
      <c r="C27" t="s">
        <v>2422</v>
      </c>
      <c r="D27" t="s">
        <v>102</v>
      </c>
      <c r="E27" t="s">
        <v>2423</v>
      </c>
      <c r="F27" s="78">
        <v>470069.07</v>
      </c>
      <c r="G27" s="78">
        <v>97.2667</v>
      </c>
      <c r="H27" s="78">
        <v>457.22067210968999</v>
      </c>
      <c r="I27" s="79">
        <v>4.4000000000000003E-3</v>
      </c>
      <c r="J27" s="79">
        <v>1.4500000000000001E-2</v>
      </c>
      <c r="K27" s="79">
        <v>6.9999999999999999E-4</v>
      </c>
    </row>
    <row r="28" spans="2:11">
      <c r="B28" t="s">
        <v>2424</v>
      </c>
      <c r="C28" t="s">
        <v>2425</v>
      </c>
      <c r="D28" t="s">
        <v>106</v>
      </c>
      <c r="E28" t="s">
        <v>2426</v>
      </c>
      <c r="F28" s="78">
        <v>7513.23</v>
      </c>
      <c r="G28" s="78">
        <v>65.377499999999998</v>
      </c>
      <c r="H28" s="78">
        <v>17.024860095304501</v>
      </c>
      <c r="I28" s="79">
        <v>2.3999999999999998E-3</v>
      </c>
      <c r="J28" s="79">
        <v>5.0000000000000001E-4</v>
      </c>
      <c r="K28" s="79">
        <v>0</v>
      </c>
    </row>
    <row r="29" spans="2:11">
      <c r="B29" t="s">
        <v>2427</v>
      </c>
      <c r="C29" t="s">
        <v>2428</v>
      </c>
      <c r="D29" t="s">
        <v>110</v>
      </c>
      <c r="E29" t="s">
        <v>2429</v>
      </c>
      <c r="F29" s="78">
        <v>24593.35</v>
      </c>
      <c r="G29" s="78">
        <v>211.42699999999999</v>
      </c>
      <c r="H29" s="78">
        <v>201.893882115352</v>
      </c>
      <c r="I29" s="79">
        <v>2.0000000000000001E-4</v>
      </c>
      <c r="J29" s="79">
        <v>6.4000000000000003E-3</v>
      </c>
      <c r="K29" s="79">
        <v>2.9999999999999997E-4</v>
      </c>
    </row>
    <row r="30" spans="2:11">
      <c r="B30" s="80" t="s">
        <v>241</v>
      </c>
      <c r="C30" s="16"/>
      <c r="F30" s="82">
        <v>10116104.140000001</v>
      </c>
      <c r="H30" s="82">
        <v>30189.458723911637</v>
      </c>
      <c r="J30" s="81">
        <v>0.95489999999999997</v>
      </c>
      <c r="K30" s="81">
        <v>4.3099999999999999E-2</v>
      </c>
    </row>
    <row r="31" spans="2:11">
      <c r="B31" s="80" t="s">
        <v>2430</v>
      </c>
      <c r="C31" s="16"/>
      <c r="F31" s="82">
        <v>185388.76</v>
      </c>
      <c r="H31" s="82">
        <v>678.50436504706943</v>
      </c>
      <c r="J31" s="81">
        <v>2.1499999999999998E-2</v>
      </c>
      <c r="K31" s="81">
        <v>1E-3</v>
      </c>
    </row>
    <row r="32" spans="2:11">
      <c r="B32" t="s">
        <v>2431</v>
      </c>
      <c r="C32" t="s">
        <v>2432</v>
      </c>
      <c r="D32" t="s">
        <v>106</v>
      </c>
      <c r="E32" t="s">
        <v>2433</v>
      </c>
      <c r="F32" s="78">
        <v>13963.41</v>
      </c>
      <c r="G32" s="78">
        <v>89.274199999999965</v>
      </c>
      <c r="H32" s="78">
        <v>43.206194428382503</v>
      </c>
      <c r="I32" s="79">
        <v>1.6999999999999999E-3</v>
      </c>
      <c r="J32" s="79">
        <v>1.4E-3</v>
      </c>
      <c r="K32" s="79">
        <v>1E-4</v>
      </c>
    </row>
    <row r="33" spans="2:11">
      <c r="B33" t="s">
        <v>2434</v>
      </c>
      <c r="C33" t="s">
        <v>2435</v>
      </c>
      <c r="D33" t="s">
        <v>106</v>
      </c>
      <c r="E33" t="s">
        <v>2436</v>
      </c>
      <c r="F33" s="78">
        <v>21822.76</v>
      </c>
      <c r="G33" s="78">
        <v>103.40619999999997</v>
      </c>
      <c r="H33" s="78">
        <v>78.214057025981901</v>
      </c>
      <c r="I33" s="79">
        <v>0</v>
      </c>
      <c r="J33" s="79">
        <v>2.5000000000000001E-3</v>
      </c>
      <c r="K33" s="79">
        <v>1E-4</v>
      </c>
    </row>
    <row r="34" spans="2:11">
      <c r="B34" t="s">
        <v>2437</v>
      </c>
      <c r="C34" t="s">
        <v>2438</v>
      </c>
      <c r="D34" t="s">
        <v>106</v>
      </c>
      <c r="E34" t="s">
        <v>2439</v>
      </c>
      <c r="F34" s="78">
        <v>28747.89</v>
      </c>
      <c r="G34" s="78">
        <v>148.16569999999982</v>
      </c>
      <c r="H34" s="78">
        <v>147.632580164628</v>
      </c>
      <c r="I34" s="79">
        <v>1E-4</v>
      </c>
      <c r="J34" s="79">
        <v>4.7000000000000002E-3</v>
      </c>
      <c r="K34" s="79">
        <v>2.0000000000000001E-4</v>
      </c>
    </row>
    <row r="35" spans="2:11">
      <c r="B35" t="s">
        <v>2440</v>
      </c>
      <c r="C35" t="s">
        <v>2441</v>
      </c>
      <c r="D35" t="s">
        <v>106</v>
      </c>
      <c r="E35" t="s">
        <v>2442</v>
      </c>
      <c r="F35" s="78">
        <v>59771.8</v>
      </c>
      <c r="G35" s="78">
        <v>96.521700000000195</v>
      </c>
      <c r="H35" s="78">
        <v>199.96309742776</v>
      </c>
      <c r="I35" s="79">
        <v>4.0000000000000002E-4</v>
      </c>
      <c r="J35" s="79">
        <v>6.3E-3</v>
      </c>
      <c r="K35" s="79">
        <v>2.9999999999999997E-4</v>
      </c>
    </row>
    <row r="36" spans="2:11">
      <c r="B36" t="s">
        <v>2443</v>
      </c>
      <c r="C36" t="s">
        <v>2444</v>
      </c>
      <c r="D36" t="s">
        <v>106</v>
      </c>
      <c r="E36" t="s">
        <v>2445</v>
      </c>
      <c r="F36" s="78">
        <v>61082.9</v>
      </c>
      <c r="G36" s="78">
        <v>98.949099999999817</v>
      </c>
      <c r="H36" s="78">
        <v>209.48843600031699</v>
      </c>
      <c r="I36" s="79">
        <v>1.1999999999999999E-3</v>
      </c>
      <c r="J36" s="79">
        <v>6.6E-3</v>
      </c>
      <c r="K36" s="79">
        <v>2.9999999999999997E-4</v>
      </c>
    </row>
    <row r="37" spans="2:11">
      <c r="B37" s="80" t="s">
        <v>2446</v>
      </c>
      <c r="C37" s="16"/>
      <c r="F37" s="82">
        <v>0</v>
      </c>
      <c r="H37" s="82">
        <v>0</v>
      </c>
      <c r="J37" s="81">
        <v>0</v>
      </c>
      <c r="K37" s="81">
        <v>0</v>
      </c>
    </row>
    <row r="38" spans="2:11">
      <c r="B38" t="s">
        <v>215</v>
      </c>
      <c r="C38" t="s">
        <v>215</v>
      </c>
      <c r="D38" t="s">
        <v>215</v>
      </c>
      <c r="F38" s="78">
        <v>0</v>
      </c>
      <c r="G38" s="78">
        <v>0</v>
      </c>
      <c r="H38" s="78">
        <v>0</v>
      </c>
      <c r="I38" s="79">
        <v>0</v>
      </c>
      <c r="J38" s="79">
        <v>0</v>
      </c>
      <c r="K38" s="79">
        <v>0</v>
      </c>
    </row>
    <row r="39" spans="2:11">
      <c r="B39" s="80" t="s">
        <v>2447</v>
      </c>
      <c r="C39" s="16"/>
      <c r="F39" s="82">
        <v>463624.28</v>
      </c>
      <c r="H39" s="82">
        <v>1695.761541305176</v>
      </c>
      <c r="J39" s="81">
        <v>5.3600000000000002E-2</v>
      </c>
      <c r="K39" s="81">
        <v>2.3999999999999998E-3</v>
      </c>
    </row>
    <row r="40" spans="2:11">
      <c r="B40" t="s">
        <v>2448</v>
      </c>
      <c r="C40" t="s">
        <v>2449</v>
      </c>
      <c r="D40" t="s">
        <v>106</v>
      </c>
      <c r="E40" t="s">
        <v>2450</v>
      </c>
      <c r="F40" s="78">
        <v>244364.9</v>
      </c>
      <c r="G40" s="78">
        <v>119.00539999999957</v>
      </c>
      <c r="H40" s="78">
        <v>1007.93854095814</v>
      </c>
      <c r="I40" s="79">
        <v>1E-4</v>
      </c>
      <c r="J40" s="79">
        <v>3.1899999999999998E-2</v>
      </c>
      <c r="K40" s="79">
        <v>1.4E-3</v>
      </c>
    </row>
    <row r="41" spans="2:11">
      <c r="B41" t="s">
        <v>2451</v>
      </c>
      <c r="C41" t="s">
        <v>2452</v>
      </c>
      <c r="D41" t="s">
        <v>106</v>
      </c>
      <c r="E41" t="s">
        <v>2453</v>
      </c>
      <c r="F41" s="78">
        <v>124931.99</v>
      </c>
      <c r="G41" s="78">
        <v>96.045500000000075</v>
      </c>
      <c r="H41" s="78">
        <v>415.89072774259</v>
      </c>
      <c r="I41" s="79">
        <v>0</v>
      </c>
      <c r="J41" s="79">
        <v>1.32E-2</v>
      </c>
      <c r="K41" s="79">
        <v>5.9999999999999995E-4</v>
      </c>
    </row>
    <row r="42" spans="2:11">
      <c r="B42" t="s">
        <v>2454</v>
      </c>
      <c r="C42" t="s">
        <v>2455</v>
      </c>
      <c r="D42" t="s">
        <v>106</v>
      </c>
      <c r="E42" t="s">
        <v>2456</v>
      </c>
      <c r="F42" s="78">
        <v>94327.39</v>
      </c>
      <c r="G42" s="78">
        <v>83.175299999999936</v>
      </c>
      <c r="H42" s="78">
        <v>271.93227260444598</v>
      </c>
      <c r="I42" s="79">
        <v>0</v>
      </c>
      <c r="J42" s="79">
        <v>8.6E-3</v>
      </c>
      <c r="K42" s="79">
        <v>4.0000000000000002E-4</v>
      </c>
    </row>
    <row r="43" spans="2:11">
      <c r="B43" s="80" t="s">
        <v>2457</v>
      </c>
      <c r="C43" s="16"/>
      <c r="F43" s="82">
        <v>9467091.0999999996</v>
      </c>
      <c r="H43" s="82">
        <v>27815.192817559389</v>
      </c>
      <c r="J43" s="81">
        <v>0.87980000000000003</v>
      </c>
      <c r="K43" s="81">
        <v>3.9699999999999999E-2</v>
      </c>
    </row>
    <row r="44" spans="2:11">
      <c r="B44" t="s">
        <v>2458</v>
      </c>
      <c r="C44" t="s">
        <v>2459</v>
      </c>
      <c r="D44" t="s">
        <v>106</v>
      </c>
      <c r="E44" t="s">
        <v>2433</v>
      </c>
      <c r="F44" s="78">
        <v>74888.98</v>
      </c>
      <c r="G44" s="78">
        <v>98.257699999999858</v>
      </c>
      <c r="H44" s="78">
        <v>255.04280011885999</v>
      </c>
      <c r="I44" s="79">
        <v>1E-4</v>
      </c>
      <c r="J44" s="79">
        <v>8.0999999999999996E-3</v>
      </c>
      <c r="K44" s="79">
        <v>4.0000000000000002E-4</v>
      </c>
    </row>
    <row r="45" spans="2:11">
      <c r="B45" t="s">
        <v>2460</v>
      </c>
      <c r="C45" t="s">
        <v>2461</v>
      </c>
      <c r="D45" t="s">
        <v>106</v>
      </c>
      <c r="E45" t="s">
        <v>2462</v>
      </c>
      <c r="F45" s="78">
        <v>18010.75</v>
      </c>
      <c r="G45" s="78">
        <v>104.22150000000001</v>
      </c>
      <c r="H45" s="78">
        <v>65.060541829792498</v>
      </c>
      <c r="I45" s="79">
        <v>1.6000000000000001E-3</v>
      </c>
      <c r="J45" s="79">
        <v>2.0999999999999999E-3</v>
      </c>
      <c r="K45" s="79">
        <v>1E-4</v>
      </c>
    </row>
    <row r="46" spans="2:11">
      <c r="B46" t="s">
        <v>2463</v>
      </c>
      <c r="C46" t="s">
        <v>2464</v>
      </c>
      <c r="D46" t="s">
        <v>106</v>
      </c>
      <c r="E46" t="s">
        <v>2465</v>
      </c>
      <c r="F46" s="78">
        <v>19098.61</v>
      </c>
      <c r="G46" s="78">
        <v>92.654899999999941</v>
      </c>
      <c r="H46" s="78">
        <v>61.333635857220699</v>
      </c>
      <c r="I46" s="79">
        <v>2.0999999999999999E-3</v>
      </c>
      <c r="J46" s="79">
        <v>1.9E-3</v>
      </c>
      <c r="K46" s="79">
        <v>1E-4</v>
      </c>
    </row>
    <row r="47" spans="2:11">
      <c r="B47" t="s">
        <v>2466</v>
      </c>
      <c r="C47" t="s">
        <v>2467</v>
      </c>
      <c r="D47" t="s">
        <v>106</v>
      </c>
      <c r="E47" t="s">
        <v>2468</v>
      </c>
      <c r="F47" s="78">
        <v>22732.09</v>
      </c>
      <c r="G47" s="78">
        <v>1E-4</v>
      </c>
      <c r="H47" s="78">
        <v>7.8789423940000002E-5</v>
      </c>
      <c r="I47" s="79">
        <v>6.9999999999999999E-4</v>
      </c>
      <c r="J47" s="79">
        <v>0</v>
      </c>
      <c r="K47" s="79">
        <v>0</v>
      </c>
    </row>
    <row r="48" spans="2:11">
      <c r="B48" t="s">
        <v>2469</v>
      </c>
      <c r="C48" t="s">
        <v>2470</v>
      </c>
      <c r="D48" t="s">
        <v>106</v>
      </c>
      <c r="E48" t="s">
        <v>2471</v>
      </c>
      <c r="F48" s="78">
        <v>4297.71</v>
      </c>
      <c r="G48" s="78">
        <v>98.735699999999866</v>
      </c>
      <c r="H48" s="78">
        <v>14.707534465861</v>
      </c>
      <c r="I48" s="79">
        <v>0</v>
      </c>
      <c r="J48" s="79">
        <v>5.0000000000000001E-4</v>
      </c>
      <c r="K48" s="79">
        <v>0</v>
      </c>
    </row>
    <row r="49" spans="2:11">
      <c r="B49" t="s">
        <v>2472</v>
      </c>
      <c r="C49" t="s">
        <v>2473</v>
      </c>
      <c r="D49" t="s">
        <v>106</v>
      </c>
      <c r="E49" t="s">
        <v>2468</v>
      </c>
      <c r="F49" s="78">
        <v>1670755.51</v>
      </c>
      <c r="G49" s="78">
        <v>97.387099999999961</v>
      </c>
      <c r="H49" s="78">
        <v>5639.5297759417399</v>
      </c>
      <c r="I49" s="79">
        <v>1.2999999999999999E-3</v>
      </c>
      <c r="J49" s="79">
        <v>0.1784</v>
      </c>
      <c r="K49" s="79">
        <v>8.0000000000000002E-3</v>
      </c>
    </row>
    <row r="50" spans="2:11">
      <c r="B50" t="s">
        <v>2474</v>
      </c>
      <c r="C50" t="s">
        <v>2475</v>
      </c>
      <c r="D50" t="s">
        <v>110</v>
      </c>
      <c r="E50" t="s">
        <v>2476</v>
      </c>
      <c r="F50" s="78">
        <v>151773.37</v>
      </c>
      <c r="G50" s="78">
        <v>98.302700000000002</v>
      </c>
      <c r="H50" s="78">
        <v>579.30335639069597</v>
      </c>
      <c r="I50" s="79">
        <v>1.1999999999999999E-3</v>
      </c>
      <c r="J50" s="79">
        <v>1.83E-2</v>
      </c>
      <c r="K50" s="79">
        <v>8.0000000000000004E-4</v>
      </c>
    </row>
    <row r="51" spans="2:11">
      <c r="B51" t="s">
        <v>2477</v>
      </c>
      <c r="C51" t="s">
        <v>2478</v>
      </c>
      <c r="D51" t="s">
        <v>110</v>
      </c>
      <c r="E51" t="s">
        <v>2479</v>
      </c>
      <c r="F51" s="78">
        <v>34513.57</v>
      </c>
      <c r="G51" s="78">
        <v>100.94140000000019</v>
      </c>
      <c r="H51" s="78">
        <v>135.27085304825701</v>
      </c>
      <c r="I51" s="79">
        <v>6.9999999999999999E-4</v>
      </c>
      <c r="J51" s="79">
        <v>4.3E-3</v>
      </c>
      <c r="K51" s="79">
        <v>2.0000000000000001E-4</v>
      </c>
    </row>
    <row r="52" spans="2:11">
      <c r="B52" t="s">
        <v>2480</v>
      </c>
      <c r="C52" t="s">
        <v>2481</v>
      </c>
      <c r="D52" t="s">
        <v>110</v>
      </c>
      <c r="E52" t="s">
        <v>2482</v>
      </c>
      <c r="F52" s="78">
        <v>64391</v>
      </c>
      <c r="G52" s="78">
        <v>101.49370000000016</v>
      </c>
      <c r="H52" s="78">
        <v>253.75188432738801</v>
      </c>
      <c r="I52" s="79">
        <v>1.5E-3</v>
      </c>
      <c r="J52" s="79">
        <v>8.0000000000000002E-3</v>
      </c>
      <c r="K52" s="79">
        <v>4.0000000000000002E-4</v>
      </c>
    </row>
    <row r="53" spans="2:11">
      <c r="B53" t="s">
        <v>2483</v>
      </c>
      <c r="C53" t="s">
        <v>2484</v>
      </c>
      <c r="D53" t="s">
        <v>106</v>
      </c>
      <c r="E53" t="s">
        <v>2485</v>
      </c>
      <c r="F53" s="78">
        <v>33.18</v>
      </c>
      <c r="G53" s="78">
        <v>100</v>
      </c>
      <c r="H53" s="78">
        <v>0.11500188</v>
      </c>
      <c r="I53" s="79">
        <v>5.9999999999999995E-4</v>
      </c>
      <c r="J53" s="79">
        <v>0</v>
      </c>
      <c r="K53" s="79">
        <v>0</v>
      </c>
    </row>
    <row r="54" spans="2:11">
      <c r="B54" t="s">
        <v>2486</v>
      </c>
      <c r="C54" t="s">
        <v>2487</v>
      </c>
      <c r="D54" t="s">
        <v>106</v>
      </c>
      <c r="E54" t="s">
        <v>2488</v>
      </c>
      <c r="F54" s="78">
        <v>23532.34</v>
      </c>
      <c r="G54" s="78">
        <v>100</v>
      </c>
      <c r="H54" s="78">
        <v>81.563090439999996</v>
      </c>
      <c r="I54" s="79">
        <v>0</v>
      </c>
      <c r="J54" s="79">
        <v>2.5999999999999999E-3</v>
      </c>
      <c r="K54" s="79">
        <v>1E-4</v>
      </c>
    </row>
    <row r="55" spans="2:11">
      <c r="B55" t="s">
        <v>2489</v>
      </c>
      <c r="C55" t="s">
        <v>2490</v>
      </c>
      <c r="D55" t="s">
        <v>106</v>
      </c>
      <c r="E55" t="s">
        <v>2491</v>
      </c>
      <c r="F55" s="78">
        <v>27488.61</v>
      </c>
      <c r="G55" s="78">
        <v>98.768600000000049</v>
      </c>
      <c r="H55" s="78">
        <v>94.102299478890401</v>
      </c>
      <c r="I55" s="79">
        <v>0</v>
      </c>
      <c r="J55" s="79">
        <v>3.0000000000000001E-3</v>
      </c>
      <c r="K55" s="79">
        <v>1E-4</v>
      </c>
    </row>
    <row r="56" spans="2:11">
      <c r="B56" t="s">
        <v>2492</v>
      </c>
      <c r="C56" t="s">
        <v>2493</v>
      </c>
      <c r="D56" t="s">
        <v>106</v>
      </c>
      <c r="E56" t="s">
        <v>2494</v>
      </c>
      <c r="F56" s="78">
        <v>141757.62</v>
      </c>
      <c r="G56" s="78">
        <v>97.47630000000008</v>
      </c>
      <c r="H56" s="78">
        <v>478.93216748411197</v>
      </c>
      <c r="I56" s="79">
        <v>5.0000000000000001E-4</v>
      </c>
      <c r="J56" s="79">
        <v>1.5100000000000001E-2</v>
      </c>
      <c r="K56" s="79">
        <v>6.9999999999999999E-4</v>
      </c>
    </row>
    <row r="57" spans="2:11">
      <c r="B57" t="s">
        <v>2495</v>
      </c>
      <c r="C57" t="s">
        <v>2496</v>
      </c>
      <c r="D57" t="s">
        <v>113</v>
      </c>
      <c r="E57" t="s">
        <v>2497</v>
      </c>
      <c r="F57" s="78">
        <v>31568.63</v>
      </c>
      <c r="G57" s="78">
        <v>104.66070000000002</v>
      </c>
      <c r="H57" s="78">
        <v>140.55524762971001</v>
      </c>
      <c r="I57" s="79">
        <v>1E-4</v>
      </c>
      <c r="J57" s="79">
        <v>4.4000000000000003E-3</v>
      </c>
      <c r="K57" s="79">
        <v>2.0000000000000001E-4</v>
      </c>
    </row>
    <row r="58" spans="2:11">
      <c r="B58" t="s">
        <v>2498</v>
      </c>
      <c r="C58" t="s">
        <v>2499</v>
      </c>
      <c r="D58" t="s">
        <v>106</v>
      </c>
      <c r="E58" t="s">
        <v>2500</v>
      </c>
      <c r="F58" s="78">
        <v>29014.76</v>
      </c>
      <c r="G58" s="78">
        <v>102.43370000000007</v>
      </c>
      <c r="H58" s="78">
        <v>103.01261241413999</v>
      </c>
      <c r="I58" s="79">
        <v>0</v>
      </c>
      <c r="J58" s="79">
        <v>3.3E-3</v>
      </c>
      <c r="K58" s="79">
        <v>1E-4</v>
      </c>
    </row>
    <row r="59" spans="2:11">
      <c r="B59" t="s">
        <v>2501</v>
      </c>
      <c r="C59" t="s">
        <v>2502</v>
      </c>
      <c r="D59" t="s">
        <v>106</v>
      </c>
      <c r="E59" t="s">
        <v>2503</v>
      </c>
      <c r="F59" s="78">
        <v>1119.3699999999999</v>
      </c>
      <c r="G59" s="78">
        <v>103.6923</v>
      </c>
      <c r="H59" s="78">
        <v>4.0229879278356604</v>
      </c>
      <c r="I59" s="79">
        <v>0</v>
      </c>
      <c r="J59" s="79">
        <v>1E-4</v>
      </c>
      <c r="K59" s="79">
        <v>0</v>
      </c>
    </row>
    <row r="60" spans="2:11">
      <c r="B60" t="s">
        <v>2504</v>
      </c>
      <c r="C60" t="s">
        <v>2505</v>
      </c>
      <c r="D60" t="s">
        <v>106</v>
      </c>
      <c r="E60" t="s">
        <v>2429</v>
      </c>
      <c r="F60" s="78">
        <v>11512.22</v>
      </c>
      <c r="G60" s="78">
        <v>121.58450000000001</v>
      </c>
      <c r="H60" s="78">
        <v>48.513862386369397</v>
      </c>
      <c r="I60" s="79">
        <v>0</v>
      </c>
      <c r="J60" s="79">
        <v>1.5E-3</v>
      </c>
      <c r="K60" s="79">
        <v>1E-4</v>
      </c>
    </row>
    <row r="61" spans="2:11">
      <c r="B61" t="s">
        <v>2506</v>
      </c>
      <c r="C61" t="s">
        <v>2507</v>
      </c>
      <c r="D61" t="s">
        <v>106</v>
      </c>
      <c r="E61" t="s">
        <v>2508</v>
      </c>
      <c r="F61" s="78">
        <v>2293.58</v>
      </c>
      <c r="G61" s="78">
        <v>100.16</v>
      </c>
      <c r="H61" s="78">
        <v>7.9622675572480004</v>
      </c>
      <c r="I61" s="79">
        <v>0</v>
      </c>
      <c r="J61" s="79">
        <v>2.9999999999999997E-4</v>
      </c>
      <c r="K61" s="79">
        <v>0</v>
      </c>
    </row>
    <row r="62" spans="2:11">
      <c r="B62" t="s">
        <v>2509</v>
      </c>
      <c r="C62" t="s">
        <v>2510</v>
      </c>
      <c r="D62" t="s">
        <v>110</v>
      </c>
      <c r="E62" t="s">
        <v>815</v>
      </c>
      <c r="F62" s="78">
        <v>1552.11</v>
      </c>
      <c r="G62" s="78">
        <v>103.77020000000006</v>
      </c>
      <c r="H62" s="78">
        <v>6.2537450441570197</v>
      </c>
      <c r="I62" s="79">
        <v>0</v>
      </c>
      <c r="J62" s="79">
        <v>2.0000000000000001E-4</v>
      </c>
      <c r="K62" s="79">
        <v>0</v>
      </c>
    </row>
    <row r="63" spans="2:11">
      <c r="B63" t="s">
        <v>2511</v>
      </c>
      <c r="C63" t="s">
        <v>2512</v>
      </c>
      <c r="D63" t="s">
        <v>106</v>
      </c>
      <c r="E63" t="s">
        <v>2513</v>
      </c>
      <c r="F63" s="78">
        <v>34465.65</v>
      </c>
      <c r="G63" s="78">
        <v>64.444299999999998</v>
      </c>
      <c r="H63" s="78">
        <v>76.983835096304702</v>
      </c>
      <c r="I63" s="79">
        <v>1.1000000000000001E-3</v>
      </c>
      <c r="J63" s="79">
        <v>2.3999999999999998E-3</v>
      </c>
      <c r="K63" s="79">
        <v>1E-4</v>
      </c>
    </row>
    <row r="64" spans="2:11">
      <c r="B64" t="s">
        <v>2514</v>
      </c>
      <c r="C64" t="s">
        <v>2515</v>
      </c>
      <c r="D64" t="s">
        <v>113</v>
      </c>
      <c r="E64" t="s">
        <v>2516</v>
      </c>
      <c r="F64" s="78">
        <v>1520.86</v>
      </c>
      <c r="G64" s="78">
        <v>1E-4</v>
      </c>
      <c r="H64" s="78">
        <v>6.4698905260000002E-6</v>
      </c>
      <c r="I64" s="79">
        <v>0</v>
      </c>
      <c r="J64" s="79">
        <v>0</v>
      </c>
      <c r="K64" s="79">
        <v>0</v>
      </c>
    </row>
    <row r="65" spans="2:11">
      <c r="B65" t="s">
        <v>2517</v>
      </c>
      <c r="C65" t="s">
        <v>2518</v>
      </c>
      <c r="D65" t="s">
        <v>106</v>
      </c>
      <c r="E65" t="s">
        <v>2519</v>
      </c>
      <c r="F65" s="78">
        <v>12530</v>
      </c>
      <c r="G65" s="78">
        <v>87.634699999999995</v>
      </c>
      <c r="H65" s="78">
        <v>38.058856336060003</v>
      </c>
      <c r="I65" s="79">
        <v>1E-4</v>
      </c>
      <c r="J65" s="79">
        <v>1.1999999999999999E-3</v>
      </c>
      <c r="K65" s="79">
        <v>1E-4</v>
      </c>
    </row>
    <row r="66" spans="2:11">
      <c r="B66" t="s">
        <v>2520</v>
      </c>
      <c r="C66" t="s">
        <v>2521</v>
      </c>
      <c r="D66" t="s">
        <v>110</v>
      </c>
      <c r="E66" t="s">
        <v>2522</v>
      </c>
      <c r="F66" s="78">
        <v>171084.68</v>
      </c>
      <c r="G66" s="78">
        <v>102.09509999999996</v>
      </c>
      <c r="H66" s="78">
        <v>678.20508491740395</v>
      </c>
      <c r="I66" s="79">
        <v>0</v>
      </c>
      <c r="J66" s="79">
        <v>2.1499999999999998E-2</v>
      </c>
      <c r="K66" s="79">
        <v>1E-3</v>
      </c>
    </row>
    <row r="67" spans="2:11">
      <c r="B67" t="s">
        <v>2523</v>
      </c>
      <c r="C67" t="s">
        <v>2524</v>
      </c>
      <c r="D67" t="s">
        <v>106</v>
      </c>
      <c r="E67" t="s">
        <v>2488</v>
      </c>
      <c r="F67" s="78">
        <v>126874.41</v>
      </c>
      <c r="G67" s="78">
        <v>100</v>
      </c>
      <c r="H67" s="78">
        <v>439.74670506000001</v>
      </c>
      <c r="I67" s="79">
        <v>0</v>
      </c>
      <c r="J67" s="79">
        <v>1.3899999999999999E-2</v>
      </c>
      <c r="K67" s="79">
        <v>5.9999999999999995E-4</v>
      </c>
    </row>
    <row r="68" spans="2:11">
      <c r="B68" t="s">
        <v>2525</v>
      </c>
      <c r="C68" t="s">
        <v>2526</v>
      </c>
      <c r="D68" t="s">
        <v>106</v>
      </c>
      <c r="E68" t="s">
        <v>2527</v>
      </c>
      <c r="F68" s="78">
        <v>72813.41</v>
      </c>
      <c r="G68" s="78">
        <v>50.18330000000001</v>
      </c>
      <c r="H68" s="78">
        <v>126.64823608451699</v>
      </c>
      <c r="I68" s="79">
        <v>0</v>
      </c>
      <c r="J68" s="79">
        <v>4.0000000000000001E-3</v>
      </c>
      <c r="K68" s="79">
        <v>2.0000000000000001E-4</v>
      </c>
    </row>
    <row r="69" spans="2:11">
      <c r="B69" t="s">
        <v>2528</v>
      </c>
      <c r="C69" t="s">
        <v>2529</v>
      </c>
      <c r="D69" t="s">
        <v>106</v>
      </c>
      <c r="E69" t="s">
        <v>2530</v>
      </c>
      <c r="F69" s="78">
        <v>9948.5300000000007</v>
      </c>
      <c r="G69" s="78">
        <v>81.970299999999881</v>
      </c>
      <c r="H69" s="78">
        <v>28.2646750469209</v>
      </c>
      <c r="I69" s="79">
        <v>0</v>
      </c>
      <c r="J69" s="79">
        <v>8.9999999999999998E-4</v>
      </c>
      <c r="K69" s="79">
        <v>0</v>
      </c>
    </row>
    <row r="70" spans="2:11">
      <c r="B70" t="s">
        <v>2531</v>
      </c>
      <c r="C70" t="s">
        <v>2532</v>
      </c>
      <c r="D70" t="s">
        <v>106</v>
      </c>
      <c r="E70" t="s">
        <v>287</v>
      </c>
      <c r="F70" s="78">
        <v>77925.119999999995</v>
      </c>
      <c r="G70" s="78">
        <v>99.986300000000014</v>
      </c>
      <c r="H70" s="78">
        <v>270.05146380016902</v>
      </c>
      <c r="I70" s="79">
        <v>2.0999999999999999E-3</v>
      </c>
      <c r="J70" s="79">
        <v>8.5000000000000006E-3</v>
      </c>
      <c r="K70" s="79">
        <v>4.0000000000000002E-4</v>
      </c>
    </row>
    <row r="71" spans="2:11">
      <c r="B71" t="s">
        <v>2533</v>
      </c>
      <c r="C71" t="s">
        <v>2534</v>
      </c>
      <c r="D71" t="s">
        <v>110</v>
      </c>
      <c r="E71" t="s">
        <v>2535</v>
      </c>
      <c r="F71" s="78">
        <v>56773.35</v>
      </c>
      <c r="G71" s="78">
        <v>83.68159999999996</v>
      </c>
      <c r="H71" s="78">
        <v>184.46735366939799</v>
      </c>
      <c r="I71" s="79">
        <v>1E-4</v>
      </c>
      <c r="J71" s="79">
        <v>5.7999999999999996E-3</v>
      </c>
      <c r="K71" s="79">
        <v>2.9999999999999997E-4</v>
      </c>
    </row>
    <row r="72" spans="2:11">
      <c r="B72" t="s">
        <v>2536</v>
      </c>
      <c r="C72" t="s">
        <v>2537</v>
      </c>
      <c r="D72" t="s">
        <v>110</v>
      </c>
      <c r="E72" t="s">
        <v>2538</v>
      </c>
      <c r="F72" s="78">
        <v>1843.27</v>
      </c>
      <c r="G72" s="78">
        <v>1E-4</v>
      </c>
      <c r="H72" s="78">
        <v>7.1570487559999997E-6</v>
      </c>
      <c r="I72" s="79">
        <v>0</v>
      </c>
      <c r="J72" s="79">
        <v>0</v>
      </c>
      <c r="K72" s="79">
        <v>0</v>
      </c>
    </row>
    <row r="73" spans="2:11">
      <c r="B73" t="s">
        <v>2539</v>
      </c>
      <c r="C73" t="s">
        <v>2540</v>
      </c>
      <c r="D73" t="s">
        <v>106</v>
      </c>
      <c r="E73" t="s">
        <v>529</v>
      </c>
      <c r="F73" s="78">
        <v>49776.09</v>
      </c>
      <c r="G73" s="78">
        <v>91.322499999999707</v>
      </c>
      <c r="H73" s="78">
        <v>157.55316409300599</v>
      </c>
      <c r="I73" s="79">
        <v>0</v>
      </c>
      <c r="J73" s="79">
        <v>5.0000000000000001E-3</v>
      </c>
      <c r="K73" s="79">
        <v>2.0000000000000001E-4</v>
      </c>
    </row>
    <row r="74" spans="2:11">
      <c r="B74" t="s">
        <v>2541</v>
      </c>
      <c r="C74" t="s">
        <v>2542</v>
      </c>
      <c r="D74" t="s">
        <v>106</v>
      </c>
      <c r="E74" t="s">
        <v>2543</v>
      </c>
      <c r="F74" s="78">
        <v>143.1</v>
      </c>
      <c r="G74" s="78">
        <v>100</v>
      </c>
      <c r="H74" s="78">
        <v>0.4959846</v>
      </c>
      <c r="I74" s="79">
        <v>4.0000000000000002E-4</v>
      </c>
      <c r="J74" s="79">
        <v>0</v>
      </c>
      <c r="K74" s="79">
        <v>0</v>
      </c>
    </row>
    <row r="75" spans="2:11">
      <c r="B75" t="s">
        <v>2544</v>
      </c>
      <c r="C75" t="s">
        <v>2545</v>
      </c>
      <c r="D75" t="s">
        <v>106</v>
      </c>
      <c r="E75" t="s">
        <v>2546</v>
      </c>
      <c r="F75" s="78">
        <v>1881.39</v>
      </c>
      <c r="G75" s="78">
        <v>99.750399999999999</v>
      </c>
      <c r="H75" s="78">
        <v>6.5046215792409603</v>
      </c>
      <c r="I75" s="79">
        <v>0</v>
      </c>
      <c r="J75" s="79">
        <v>2.0000000000000001E-4</v>
      </c>
      <c r="K75" s="79">
        <v>0</v>
      </c>
    </row>
    <row r="76" spans="2:11">
      <c r="B76" t="s">
        <v>2547</v>
      </c>
      <c r="C76" t="s">
        <v>2548</v>
      </c>
      <c r="D76" t="s">
        <v>110</v>
      </c>
      <c r="E76" t="s">
        <v>2549</v>
      </c>
      <c r="F76" s="78">
        <v>2046.44</v>
      </c>
      <c r="G76" s="78">
        <v>170.44789999999963</v>
      </c>
      <c r="H76" s="78">
        <v>13.543649057682099</v>
      </c>
      <c r="I76" s="79">
        <v>0</v>
      </c>
      <c r="J76" s="79">
        <v>4.0000000000000002E-4</v>
      </c>
      <c r="K76" s="79">
        <v>0</v>
      </c>
    </row>
    <row r="77" spans="2:11">
      <c r="B77" t="s">
        <v>2550</v>
      </c>
      <c r="C77" t="s">
        <v>2551</v>
      </c>
      <c r="D77" t="s">
        <v>106</v>
      </c>
      <c r="E77" t="s">
        <v>2549</v>
      </c>
      <c r="F77" s="78">
        <v>3987.07</v>
      </c>
      <c r="G77" s="78">
        <v>172.08930000000029</v>
      </c>
      <c r="H77" s="78">
        <v>23.781338078265701</v>
      </c>
      <c r="I77" s="79">
        <v>0</v>
      </c>
      <c r="J77" s="79">
        <v>8.0000000000000004E-4</v>
      </c>
      <c r="K77" s="79">
        <v>0</v>
      </c>
    </row>
    <row r="78" spans="2:11">
      <c r="B78" t="s">
        <v>2552</v>
      </c>
      <c r="C78" t="s">
        <v>2553</v>
      </c>
      <c r="D78" t="s">
        <v>106</v>
      </c>
      <c r="E78" t="s">
        <v>2554</v>
      </c>
      <c r="F78" s="78">
        <v>1744.62</v>
      </c>
      <c r="G78" s="78">
        <v>111.0254</v>
      </c>
      <c r="H78" s="78">
        <v>6.7135426418416797</v>
      </c>
      <c r="I78" s="79">
        <v>0</v>
      </c>
      <c r="J78" s="79">
        <v>2.0000000000000001E-4</v>
      </c>
      <c r="K78" s="79">
        <v>0</v>
      </c>
    </row>
    <row r="79" spans="2:11">
      <c r="B79" t="s">
        <v>2555</v>
      </c>
      <c r="C79" t="s">
        <v>2556</v>
      </c>
      <c r="D79" t="s">
        <v>110</v>
      </c>
      <c r="E79" t="s">
        <v>2557</v>
      </c>
      <c r="F79" s="78">
        <v>3222.03</v>
      </c>
      <c r="G79" s="78">
        <v>109.54059999999997</v>
      </c>
      <c r="H79" s="78">
        <v>13.7040746642021</v>
      </c>
      <c r="I79" s="79">
        <v>0</v>
      </c>
      <c r="J79" s="79">
        <v>4.0000000000000002E-4</v>
      </c>
      <c r="K79" s="79">
        <v>0</v>
      </c>
    </row>
    <row r="80" spans="2:11">
      <c r="B80" t="s">
        <v>2558</v>
      </c>
      <c r="C80" t="s">
        <v>2559</v>
      </c>
      <c r="D80" t="s">
        <v>106</v>
      </c>
      <c r="E80" t="s">
        <v>2560</v>
      </c>
      <c r="F80" s="78">
        <v>2998.5</v>
      </c>
      <c r="G80" s="78">
        <v>118.381</v>
      </c>
      <c r="H80" s="78">
        <v>12.303101751810001</v>
      </c>
      <c r="I80" s="79">
        <v>0</v>
      </c>
      <c r="J80" s="79">
        <v>4.0000000000000002E-4</v>
      </c>
      <c r="K80" s="79">
        <v>0</v>
      </c>
    </row>
    <row r="81" spans="2:11">
      <c r="B81" t="s">
        <v>2561</v>
      </c>
      <c r="C81" t="s">
        <v>2562</v>
      </c>
      <c r="D81" t="s">
        <v>106</v>
      </c>
      <c r="E81" t="s">
        <v>2563</v>
      </c>
      <c r="F81" s="78">
        <v>120201.39</v>
      </c>
      <c r="G81" s="78">
        <v>95.895400000000009</v>
      </c>
      <c r="H81" s="78">
        <v>399.51751458384399</v>
      </c>
      <c r="I81" s="79">
        <v>2.9999999999999997E-4</v>
      </c>
      <c r="J81" s="79">
        <v>1.26E-2</v>
      </c>
      <c r="K81" s="79">
        <v>5.9999999999999995E-4</v>
      </c>
    </row>
    <row r="82" spans="2:11">
      <c r="B82" t="s">
        <v>2564</v>
      </c>
      <c r="C82" t="s">
        <v>2565</v>
      </c>
      <c r="D82" t="s">
        <v>110</v>
      </c>
      <c r="E82" t="s">
        <v>2566</v>
      </c>
      <c r="F82" s="78">
        <v>633.96</v>
      </c>
      <c r="G82" s="78">
        <v>91.074399999999912</v>
      </c>
      <c r="H82" s="78">
        <v>2.24183268375667</v>
      </c>
      <c r="I82" s="79">
        <v>0</v>
      </c>
      <c r="J82" s="79">
        <v>1E-4</v>
      </c>
      <c r="K82" s="79">
        <v>0</v>
      </c>
    </row>
    <row r="83" spans="2:11">
      <c r="B83" t="s">
        <v>2567</v>
      </c>
      <c r="C83" t="s">
        <v>2568</v>
      </c>
      <c r="D83" t="s">
        <v>110</v>
      </c>
      <c r="E83" t="s">
        <v>2569</v>
      </c>
      <c r="F83" s="78">
        <v>216373.92</v>
      </c>
      <c r="G83" s="78">
        <v>93.352999999999966</v>
      </c>
      <c r="H83" s="78">
        <v>784.292773013393</v>
      </c>
      <c r="I83" s="79">
        <v>4.0000000000000002E-4</v>
      </c>
      <c r="J83" s="79">
        <v>2.4799999999999999E-2</v>
      </c>
      <c r="K83" s="79">
        <v>1.1000000000000001E-3</v>
      </c>
    </row>
    <row r="84" spans="2:11">
      <c r="B84" t="s">
        <v>2570</v>
      </c>
      <c r="C84" t="s">
        <v>2571</v>
      </c>
      <c r="D84" t="s">
        <v>106</v>
      </c>
      <c r="E84" t="s">
        <v>2572</v>
      </c>
      <c r="F84" s="78">
        <v>3020.06</v>
      </c>
      <c r="G84" s="78">
        <v>135.47710000000038</v>
      </c>
      <c r="H84" s="78">
        <v>14.181103321897201</v>
      </c>
      <c r="I84" s="79">
        <v>0</v>
      </c>
      <c r="J84" s="79">
        <v>4.0000000000000002E-4</v>
      </c>
      <c r="K84" s="79">
        <v>0</v>
      </c>
    </row>
    <row r="85" spans="2:11">
      <c r="B85" t="s">
        <v>2573</v>
      </c>
      <c r="C85" t="s">
        <v>2574</v>
      </c>
      <c r="D85" t="s">
        <v>106</v>
      </c>
      <c r="E85" t="s">
        <v>255</v>
      </c>
      <c r="F85" s="78">
        <v>4030.42</v>
      </c>
      <c r="G85" s="78">
        <v>87.586900000000142</v>
      </c>
      <c r="H85" s="78">
        <v>12.235395694640699</v>
      </c>
      <c r="I85" s="79">
        <v>0</v>
      </c>
      <c r="J85" s="79">
        <v>4.0000000000000002E-4</v>
      </c>
      <c r="K85" s="79">
        <v>0</v>
      </c>
    </row>
    <row r="86" spans="2:11">
      <c r="B86" t="s">
        <v>2483</v>
      </c>
      <c r="C86" t="s">
        <v>2575</v>
      </c>
      <c r="D86" t="s">
        <v>106</v>
      </c>
      <c r="E86" t="s">
        <v>2576</v>
      </c>
      <c r="F86" s="78">
        <v>1877.65</v>
      </c>
      <c r="G86" s="78">
        <v>100.77330000000001</v>
      </c>
      <c r="H86" s="78">
        <v>6.5582607605816996</v>
      </c>
      <c r="I86" s="79">
        <v>0</v>
      </c>
      <c r="J86" s="79">
        <v>2.0000000000000001E-4</v>
      </c>
      <c r="K86" s="79">
        <v>0</v>
      </c>
    </row>
    <row r="87" spans="2:11">
      <c r="B87" t="s">
        <v>2577</v>
      </c>
      <c r="C87" t="s">
        <v>2578</v>
      </c>
      <c r="D87" t="s">
        <v>106</v>
      </c>
      <c r="E87" t="s">
        <v>815</v>
      </c>
      <c r="F87" s="78">
        <v>2909.31</v>
      </c>
      <c r="G87" s="78">
        <v>101.1771999999998</v>
      </c>
      <c r="H87" s="78">
        <v>10.2023734051111</v>
      </c>
      <c r="I87" s="79">
        <v>1E-4</v>
      </c>
      <c r="J87" s="79">
        <v>2.9999999999999997E-4</v>
      </c>
      <c r="K87" s="79">
        <v>0</v>
      </c>
    </row>
    <row r="88" spans="2:11">
      <c r="B88" t="s">
        <v>2579</v>
      </c>
      <c r="C88" t="s">
        <v>2580</v>
      </c>
      <c r="D88" t="s">
        <v>110</v>
      </c>
      <c r="E88" t="s">
        <v>2581</v>
      </c>
      <c r="F88" s="78">
        <v>195000</v>
      </c>
      <c r="G88" s="78">
        <v>97.808899999999994</v>
      </c>
      <c r="H88" s="78">
        <v>740.55617399400001</v>
      </c>
      <c r="I88" s="79">
        <v>2.5000000000000001E-3</v>
      </c>
      <c r="J88" s="79">
        <v>2.3400000000000001E-2</v>
      </c>
      <c r="K88" s="79">
        <v>1.1000000000000001E-3</v>
      </c>
    </row>
    <row r="89" spans="2:11">
      <c r="B89" t="s">
        <v>2582</v>
      </c>
      <c r="C89" t="s">
        <v>2583</v>
      </c>
      <c r="D89" t="s">
        <v>106</v>
      </c>
      <c r="E89" t="s">
        <v>2584</v>
      </c>
      <c r="F89" s="78">
        <v>130097.54</v>
      </c>
      <c r="G89" s="78">
        <v>65.571700000000021</v>
      </c>
      <c r="H89" s="78">
        <v>295.67464649300001</v>
      </c>
      <c r="I89" s="79">
        <v>0</v>
      </c>
      <c r="J89" s="79">
        <v>9.4000000000000004E-3</v>
      </c>
      <c r="K89" s="79">
        <v>4.0000000000000002E-4</v>
      </c>
    </row>
    <row r="90" spans="2:11">
      <c r="B90" t="s">
        <v>2585</v>
      </c>
      <c r="C90" t="s">
        <v>2586</v>
      </c>
      <c r="D90" t="s">
        <v>110</v>
      </c>
      <c r="E90" t="s">
        <v>2587</v>
      </c>
      <c r="F90" s="78">
        <v>2427.7600000000002</v>
      </c>
      <c r="G90" s="78">
        <v>98.507499999999993</v>
      </c>
      <c r="H90" s="78">
        <v>9.2858159180696003</v>
      </c>
      <c r="I90" s="79">
        <v>0</v>
      </c>
      <c r="J90" s="79">
        <v>2.9999999999999997E-4</v>
      </c>
      <c r="K90" s="79">
        <v>0</v>
      </c>
    </row>
    <row r="91" spans="2:11">
      <c r="B91" t="s">
        <v>2588</v>
      </c>
      <c r="C91" t="s">
        <v>2589</v>
      </c>
      <c r="D91" t="s">
        <v>106</v>
      </c>
      <c r="E91" t="s">
        <v>2508</v>
      </c>
      <c r="F91" s="78">
        <v>35108.61</v>
      </c>
      <c r="G91" s="78">
        <v>85.163000000000167</v>
      </c>
      <c r="H91" s="78">
        <v>103.631824821884</v>
      </c>
      <c r="I91" s="79">
        <v>1.9E-3</v>
      </c>
      <c r="J91" s="79">
        <v>3.3E-3</v>
      </c>
      <c r="K91" s="79">
        <v>1E-4</v>
      </c>
    </row>
    <row r="92" spans="2:11">
      <c r="B92" t="s">
        <v>2590</v>
      </c>
      <c r="C92" t="s">
        <v>2591</v>
      </c>
      <c r="D92" t="s">
        <v>110</v>
      </c>
      <c r="E92" t="s">
        <v>2592</v>
      </c>
      <c r="F92" s="78">
        <v>147861.5</v>
      </c>
      <c r="G92" s="78">
        <v>96.983599999999967</v>
      </c>
      <c r="H92" s="78">
        <v>556.79897810631905</v>
      </c>
      <c r="I92" s="79">
        <v>8.9999999999999998E-4</v>
      </c>
      <c r="J92" s="79">
        <v>1.7600000000000001E-2</v>
      </c>
      <c r="K92" s="79">
        <v>8.0000000000000004E-4</v>
      </c>
    </row>
    <row r="93" spans="2:11">
      <c r="B93" t="s">
        <v>2593</v>
      </c>
      <c r="C93" t="s">
        <v>2594</v>
      </c>
      <c r="D93" t="s">
        <v>110</v>
      </c>
      <c r="E93" t="s">
        <v>2595</v>
      </c>
      <c r="F93" s="78">
        <v>54377.39</v>
      </c>
      <c r="G93" s="78">
        <v>94.878000000000114</v>
      </c>
      <c r="H93" s="78">
        <v>200.322116830932</v>
      </c>
      <c r="I93" s="79">
        <v>0</v>
      </c>
      <c r="J93" s="79">
        <v>6.3E-3</v>
      </c>
      <c r="K93" s="79">
        <v>2.9999999999999997E-4</v>
      </c>
    </row>
    <row r="94" spans="2:11">
      <c r="B94" t="s">
        <v>2596</v>
      </c>
      <c r="C94" t="s">
        <v>2597</v>
      </c>
      <c r="D94" t="s">
        <v>110</v>
      </c>
      <c r="E94" t="s">
        <v>2598</v>
      </c>
      <c r="F94" s="78">
        <v>114840</v>
      </c>
      <c r="G94" s="78">
        <v>92.811599999999999</v>
      </c>
      <c r="H94" s="78">
        <v>413.84762234323199</v>
      </c>
      <c r="I94" s="79">
        <v>1.2999999999999999E-3</v>
      </c>
      <c r="J94" s="79">
        <v>1.3100000000000001E-2</v>
      </c>
      <c r="K94" s="79">
        <v>5.9999999999999995E-4</v>
      </c>
    </row>
    <row r="95" spans="2:11">
      <c r="B95" t="s">
        <v>2599</v>
      </c>
      <c r="C95" t="s">
        <v>2600</v>
      </c>
      <c r="D95" t="s">
        <v>106</v>
      </c>
      <c r="E95" t="s">
        <v>2601</v>
      </c>
      <c r="F95" s="78">
        <v>12991.59</v>
      </c>
      <c r="G95" s="78">
        <v>106.78379999999996</v>
      </c>
      <c r="H95" s="78">
        <v>48.083518130067702</v>
      </c>
      <c r="I95" s="79">
        <v>0</v>
      </c>
      <c r="J95" s="79">
        <v>1.5E-3</v>
      </c>
      <c r="K95" s="79">
        <v>1E-4</v>
      </c>
    </row>
    <row r="96" spans="2:11">
      <c r="B96" t="s">
        <v>2602</v>
      </c>
      <c r="C96" t="s">
        <v>2603</v>
      </c>
      <c r="D96" t="s">
        <v>106</v>
      </c>
      <c r="E96" t="s">
        <v>2604</v>
      </c>
      <c r="F96" s="78">
        <v>2761.69</v>
      </c>
      <c r="G96" s="78">
        <v>92.877600000000001</v>
      </c>
      <c r="H96" s="78">
        <v>8.8902601627310407</v>
      </c>
      <c r="I96" s="79">
        <v>1E-4</v>
      </c>
      <c r="J96" s="79">
        <v>2.9999999999999997E-4</v>
      </c>
      <c r="K96" s="79">
        <v>0</v>
      </c>
    </row>
    <row r="97" spans="2:11">
      <c r="B97" t="s">
        <v>2605</v>
      </c>
      <c r="C97" t="s">
        <v>2606</v>
      </c>
      <c r="D97" t="s">
        <v>110</v>
      </c>
      <c r="E97" t="s">
        <v>2607</v>
      </c>
      <c r="F97" s="78">
        <v>331294.69</v>
      </c>
      <c r="G97" s="78">
        <v>96.764199999999917</v>
      </c>
      <c r="H97" s="78">
        <v>1244.7272759513801</v>
      </c>
      <c r="I97" s="79">
        <v>2.9999999999999997E-4</v>
      </c>
      <c r="J97" s="79">
        <v>3.9399999999999998E-2</v>
      </c>
      <c r="K97" s="79">
        <v>1.8E-3</v>
      </c>
    </row>
    <row r="98" spans="2:11">
      <c r="B98" t="s">
        <v>2608</v>
      </c>
      <c r="C98" t="s">
        <v>2609</v>
      </c>
      <c r="D98" t="s">
        <v>106</v>
      </c>
      <c r="E98" t="s">
        <v>2508</v>
      </c>
      <c r="F98" s="78">
        <v>6177</v>
      </c>
      <c r="G98" s="78">
        <v>100.85380000000001</v>
      </c>
      <c r="H98" s="78">
        <v>21.592276157316</v>
      </c>
      <c r="I98" s="79">
        <v>0</v>
      </c>
      <c r="J98" s="79">
        <v>6.9999999999999999E-4</v>
      </c>
      <c r="K98" s="79">
        <v>0</v>
      </c>
    </row>
    <row r="99" spans="2:11">
      <c r="B99" t="s">
        <v>2610</v>
      </c>
      <c r="C99" t="s">
        <v>2611</v>
      </c>
      <c r="D99" t="s">
        <v>106</v>
      </c>
      <c r="E99" t="s">
        <v>2612</v>
      </c>
      <c r="F99" s="78">
        <v>59096.52</v>
      </c>
      <c r="G99" s="78">
        <v>132.67949999999979</v>
      </c>
      <c r="H99" s="78">
        <v>271.76548050028401</v>
      </c>
      <c r="I99" s="79">
        <v>0</v>
      </c>
      <c r="J99" s="79">
        <v>8.6E-3</v>
      </c>
      <c r="K99" s="79">
        <v>4.0000000000000002E-4</v>
      </c>
    </row>
    <row r="100" spans="2:11">
      <c r="B100" t="s">
        <v>2613</v>
      </c>
      <c r="C100" t="s">
        <v>2614</v>
      </c>
      <c r="D100" t="s">
        <v>106</v>
      </c>
      <c r="E100" t="s">
        <v>2615</v>
      </c>
      <c r="F100" s="78">
        <v>318028.15000000002</v>
      </c>
      <c r="G100" s="78">
        <v>105.99070000000043</v>
      </c>
      <c r="H100" s="78">
        <v>1168.32018941619</v>
      </c>
      <c r="I100" s="79">
        <v>1E-4</v>
      </c>
      <c r="J100" s="79">
        <v>3.6999999999999998E-2</v>
      </c>
      <c r="K100" s="79">
        <v>1.6999999999999999E-3</v>
      </c>
    </row>
    <row r="101" spans="2:11">
      <c r="B101" t="s">
        <v>2616</v>
      </c>
      <c r="C101" t="s">
        <v>2617</v>
      </c>
      <c r="D101" t="s">
        <v>106</v>
      </c>
      <c r="E101" t="s">
        <v>2618</v>
      </c>
      <c r="F101" s="78">
        <v>1446.39</v>
      </c>
      <c r="G101" s="78">
        <v>127.411</v>
      </c>
      <c r="H101" s="78">
        <v>6.3873526314114004</v>
      </c>
      <c r="I101" s="79">
        <v>0</v>
      </c>
      <c r="J101" s="79">
        <v>2.0000000000000001E-4</v>
      </c>
      <c r="K101" s="79">
        <v>0</v>
      </c>
    </row>
    <row r="102" spans="2:11">
      <c r="B102" t="s">
        <v>2619</v>
      </c>
      <c r="C102" t="s">
        <v>2620</v>
      </c>
      <c r="D102" t="s">
        <v>106</v>
      </c>
      <c r="E102" t="s">
        <v>2607</v>
      </c>
      <c r="F102" s="78">
        <v>2005.13</v>
      </c>
      <c r="G102" s="78">
        <v>93.672700000000006</v>
      </c>
      <c r="H102" s="78">
        <v>6.5100471133616598</v>
      </c>
      <c r="I102" s="79">
        <v>0</v>
      </c>
      <c r="J102" s="79">
        <v>2.0000000000000001E-4</v>
      </c>
      <c r="K102" s="79">
        <v>0</v>
      </c>
    </row>
    <row r="103" spans="2:11">
      <c r="B103" t="s">
        <v>2621</v>
      </c>
      <c r="C103" t="s">
        <v>2622</v>
      </c>
      <c r="D103" t="s">
        <v>106</v>
      </c>
      <c r="E103" t="s">
        <v>338</v>
      </c>
      <c r="F103" s="78">
        <v>95987.520000000004</v>
      </c>
      <c r="G103" s="78">
        <v>70.579499999999882</v>
      </c>
      <c r="H103" s="78">
        <v>234.81287547733399</v>
      </c>
      <c r="I103" s="79">
        <v>1.1000000000000001E-3</v>
      </c>
      <c r="J103" s="79">
        <v>7.4000000000000003E-3</v>
      </c>
      <c r="K103" s="79">
        <v>2.9999999999999997E-4</v>
      </c>
    </row>
    <row r="104" spans="2:11">
      <c r="B104" t="s">
        <v>2623</v>
      </c>
      <c r="C104" t="s">
        <v>2624</v>
      </c>
      <c r="D104" t="s">
        <v>110</v>
      </c>
      <c r="E104" t="s">
        <v>2625</v>
      </c>
      <c r="F104" s="78">
        <v>59883.15</v>
      </c>
      <c r="G104" s="78">
        <v>91.098600000000204</v>
      </c>
      <c r="H104" s="78">
        <v>211.81726738089301</v>
      </c>
      <c r="I104" s="79">
        <v>0</v>
      </c>
      <c r="J104" s="79">
        <v>6.7000000000000002E-3</v>
      </c>
      <c r="K104" s="79">
        <v>2.9999999999999997E-4</v>
      </c>
    </row>
    <row r="105" spans="2:11">
      <c r="B105" t="s">
        <v>2626</v>
      </c>
      <c r="C105" t="s">
        <v>2627</v>
      </c>
      <c r="D105" t="s">
        <v>106</v>
      </c>
      <c r="E105" t="s">
        <v>2628</v>
      </c>
      <c r="F105" s="78">
        <v>2314</v>
      </c>
      <c r="G105" s="78">
        <v>124.4877</v>
      </c>
      <c r="H105" s="78">
        <v>9.9843168801480005</v>
      </c>
      <c r="I105" s="79">
        <v>0</v>
      </c>
      <c r="J105" s="79">
        <v>2.9999999999999997E-4</v>
      </c>
      <c r="K105" s="79">
        <v>0</v>
      </c>
    </row>
    <row r="106" spans="2:11">
      <c r="B106" t="s">
        <v>2629</v>
      </c>
      <c r="C106" t="s">
        <v>2630</v>
      </c>
      <c r="D106" t="s">
        <v>110</v>
      </c>
      <c r="E106" t="s">
        <v>2628</v>
      </c>
      <c r="F106" s="78">
        <v>1176.28</v>
      </c>
      <c r="G106" s="78">
        <v>75.45870000000005</v>
      </c>
      <c r="H106" s="78">
        <v>3.44639500954661</v>
      </c>
      <c r="I106" s="79">
        <v>0</v>
      </c>
      <c r="J106" s="79">
        <v>1E-4</v>
      </c>
      <c r="K106" s="79">
        <v>0</v>
      </c>
    </row>
    <row r="107" spans="2:11">
      <c r="B107" t="s">
        <v>2631</v>
      </c>
      <c r="C107" t="s">
        <v>2632</v>
      </c>
      <c r="D107" t="s">
        <v>106</v>
      </c>
      <c r="E107" t="s">
        <v>2633</v>
      </c>
      <c r="F107" s="78">
        <v>186483.12</v>
      </c>
      <c r="G107" s="78">
        <v>88.55400000000003</v>
      </c>
      <c r="H107" s="78">
        <v>572.36921638591696</v>
      </c>
      <c r="I107" s="79">
        <v>0</v>
      </c>
      <c r="J107" s="79">
        <v>1.8100000000000002E-2</v>
      </c>
      <c r="K107" s="79">
        <v>8.0000000000000004E-4</v>
      </c>
    </row>
    <row r="108" spans="2:11">
      <c r="B108" t="s">
        <v>2634</v>
      </c>
      <c r="C108" t="s">
        <v>2635</v>
      </c>
      <c r="D108" t="s">
        <v>106</v>
      </c>
      <c r="E108" t="s">
        <v>2338</v>
      </c>
      <c r="F108" s="78">
        <v>63246.43</v>
      </c>
      <c r="G108" s="78">
        <v>80.037899999999993</v>
      </c>
      <c r="H108" s="78">
        <v>175.45278249989801</v>
      </c>
      <c r="I108" s="79">
        <v>2.9999999999999997E-4</v>
      </c>
      <c r="J108" s="79">
        <v>5.4999999999999997E-3</v>
      </c>
      <c r="K108" s="79">
        <v>2.9999999999999997E-4</v>
      </c>
    </row>
    <row r="109" spans="2:11">
      <c r="B109" t="s">
        <v>2636</v>
      </c>
      <c r="C109" t="s">
        <v>2637</v>
      </c>
      <c r="D109" t="s">
        <v>110</v>
      </c>
      <c r="E109" t="s">
        <v>2638</v>
      </c>
      <c r="F109" s="78">
        <v>241149.13</v>
      </c>
      <c r="G109" s="78">
        <v>79.962699999999955</v>
      </c>
      <c r="H109" s="78">
        <v>748.71782104814702</v>
      </c>
      <c r="I109" s="79">
        <v>1E-4</v>
      </c>
      <c r="J109" s="79">
        <v>2.3699999999999999E-2</v>
      </c>
      <c r="K109" s="79">
        <v>1.1000000000000001E-3</v>
      </c>
    </row>
    <row r="110" spans="2:11">
      <c r="B110" t="s">
        <v>2639</v>
      </c>
      <c r="C110" t="s">
        <v>2640</v>
      </c>
      <c r="D110" t="s">
        <v>106</v>
      </c>
      <c r="E110" t="s">
        <v>2641</v>
      </c>
      <c r="F110" s="78">
        <v>49698.02</v>
      </c>
      <c r="G110" s="78">
        <v>90.477500000000006</v>
      </c>
      <c r="H110" s="78">
        <v>155.850513273703</v>
      </c>
      <c r="I110" s="79">
        <v>2.9999999999999997E-4</v>
      </c>
      <c r="J110" s="79">
        <v>4.8999999999999998E-3</v>
      </c>
      <c r="K110" s="79">
        <v>2.0000000000000001E-4</v>
      </c>
    </row>
    <row r="111" spans="2:11">
      <c r="B111" t="s">
        <v>2642</v>
      </c>
      <c r="C111" t="s">
        <v>2643</v>
      </c>
      <c r="D111" t="s">
        <v>113</v>
      </c>
      <c r="E111" t="s">
        <v>2625</v>
      </c>
      <c r="F111" s="78">
        <v>426523.56</v>
      </c>
      <c r="G111" s="78">
        <v>91.451499999999953</v>
      </c>
      <c r="H111" s="78">
        <v>1659.36357725519</v>
      </c>
      <c r="I111" s="79">
        <v>2.0999999999999999E-3</v>
      </c>
      <c r="J111" s="79">
        <v>5.2499999999999998E-2</v>
      </c>
      <c r="K111" s="79">
        <v>2.3999999999999998E-3</v>
      </c>
    </row>
    <row r="112" spans="2:11">
      <c r="B112" t="s">
        <v>2644</v>
      </c>
      <c r="C112" t="s">
        <v>2645</v>
      </c>
      <c r="D112" t="s">
        <v>106</v>
      </c>
      <c r="E112" t="s">
        <v>2491</v>
      </c>
      <c r="F112" s="78">
        <v>4165.63</v>
      </c>
      <c r="G112" s="78">
        <v>129.97910000000013</v>
      </c>
      <c r="H112" s="78">
        <v>18.7664780966218</v>
      </c>
      <c r="I112" s="79">
        <v>2.9999999999999997E-4</v>
      </c>
      <c r="J112" s="79">
        <v>5.9999999999999995E-4</v>
      </c>
      <c r="K112" s="79">
        <v>0</v>
      </c>
    </row>
    <row r="113" spans="2:11">
      <c r="B113" t="s">
        <v>2646</v>
      </c>
      <c r="C113" t="s">
        <v>2647</v>
      </c>
      <c r="D113" t="s">
        <v>113</v>
      </c>
      <c r="E113" t="s">
        <v>2648</v>
      </c>
      <c r="F113" s="78">
        <v>2542.98</v>
      </c>
      <c r="G113" s="78">
        <v>127.23889999999999</v>
      </c>
      <c r="H113" s="78">
        <v>13.7648202667798</v>
      </c>
      <c r="I113" s="79">
        <v>0</v>
      </c>
      <c r="J113" s="79">
        <v>4.0000000000000002E-4</v>
      </c>
      <c r="K113" s="79">
        <v>0</v>
      </c>
    </row>
    <row r="114" spans="2:11">
      <c r="B114" t="s">
        <v>2649</v>
      </c>
      <c r="C114" t="s">
        <v>2650</v>
      </c>
      <c r="D114" t="s">
        <v>106</v>
      </c>
      <c r="E114" t="s">
        <v>2648</v>
      </c>
      <c r="F114" s="78">
        <v>1805.75</v>
      </c>
      <c r="G114" s="78">
        <v>111.0642</v>
      </c>
      <c r="H114" s="78">
        <v>6.9512078493390002</v>
      </c>
      <c r="I114" s="79">
        <v>0</v>
      </c>
      <c r="J114" s="79">
        <v>2.0000000000000001E-4</v>
      </c>
      <c r="K114" s="79">
        <v>0</v>
      </c>
    </row>
    <row r="115" spans="2:11">
      <c r="B115" t="s">
        <v>2651</v>
      </c>
      <c r="C115" t="s">
        <v>2652</v>
      </c>
      <c r="D115" t="s">
        <v>113</v>
      </c>
      <c r="E115" t="s">
        <v>2653</v>
      </c>
      <c r="F115" s="78">
        <v>133488.47</v>
      </c>
      <c r="G115" s="78">
        <v>100.02980000000007</v>
      </c>
      <c r="H115" s="78">
        <v>568.04252647046803</v>
      </c>
      <c r="I115" s="79">
        <v>2.0000000000000001E-4</v>
      </c>
      <c r="J115" s="79">
        <v>1.7999999999999999E-2</v>
      </c>
      <c r="K115" s="79">
        <v>8.0000000000000004E-4</v>
      </c>
    </row>
    <row r="116" spans="2:11">
      <c r="B116" t="s">
        <v>2654</v>
      </c>
      <c r="C116" t="s">
        <v>2655</v>
      </c>
      <c r="D116" t="s">
        <v>106</v>
      </c>
      <c r="E116" t="s">
        <v>359</v>
      </c>
      <c r="F116" s="78">
        <v>56387.23</v>
      </c>
      <c r="G116" s="78">
        <v>91.826699999999974</v>
      </c>
      <c r="H116" s="78">
        <v>179.464393750401</v>
      </c>
      <c r="I116" s="79">
        <v>0</v>
      </c>
      <c r="J116" s="79">
        <v>5.7000000000000002E-3</v>
      </c>
      <c r="K116" s="79">
        <v>2.9999999999999997E-4</v>
      </c>
    </row>
    <row r="117" spans="2:11">
      <c r="B117" t="s">
        <v>2656</v>
      </c>
      <c r="C117" t="s">
        <v>2657</v>
      </c>
      <c r="D117" t="s">
        <v>106</v>
      </c>
      <c r="E117" t="s">
        <v>2658</v>
      </c>
      <c r="F117" s="78">
        <v>820475.62</v>
      </c>
      <c r="G117" s="78">
        <v>90.893700000000067</v>
      </c>
      <c r="H117" s="78">
        <v>2584.8064081028501</v>
      </c>
      <c r="I117" s="79">
        <v>1E-4</v>
      </c>
      <c r="J117" s="79">
        <v>8.1799999999999998E-2</v>
      </c>
      <c r="K117" s="79">
        <v>3.7000000000000002E-3</v>
      </c>
    </row>
    <row r="118" spans="2:11">
      <c r="B118" t="s">
        <v>2659</v>
      </c>
      <c r="C118" t="s">
        <v>2660</v>
      </c>
      <c r="D118" t="s">
        <v>106</v>
      </c>
      <c r="E118" t="s">
        <v>2661</v>
      </c>
      <c r="F118" s="78">
        <v>9397.4699999999993</v>
      </c>
      <c r="G118" s="78">
        <v>115.746</v>
      </c>
      <c r="H118" s="78">
        <v>37.700360040409201</v>
      </c>
      <c r="I118" s="79">
        <v>1E-4</v>
      </c>
      <c r="J118" s="79">
        <v>1.1999999999999999E-3</v>
      </c>
      <c r="K118" s="79">
        <v>1E-4</v>
      </c>
    </row>
    <row r="119" spans="2:11">
      <c r="B119" t="s">
        <v>2662</v>
      </c>
      <c r="C119" t="s">
        <v>2663</v>
      </c>
      <c r="D119" t="s">
        <v>106</v>
      </c>
      <c r="E119" t="s">
        <v>350</v>
      </c>
      <c r="F119" s="78">
        <v>147043.60999999999</v>
      </c>
      <c r="G119" s="78">
        <v>84.219299999999961</v>
      </c>
      <c r="H119" s="78">
        <v>429.22631726130601</v>
      </c>
      <c r="I119" s="79">
        <v>1E-4</v>
      </c>
      <c r="J119" s="79">
        <v>1.3599999999999999E-2</v>
      </c>
      <c r="K119" s="79">
        <v>5.9999999999999995E-4</v>
      </c>
    </row>
    <row r="120" spans="2:11">
      <c r="B120" t="s">
        <v>2664</v>
      </c>
      <c r="C120" t="s">
        <v>2665</v>
      </c>
      <c r="D120" t="s">
        <v>106</v>
      </c>
      <c r="E120" t="s">
        <v>2666</v>
      </c>
      <c r="F120" s="78">
        <v>36159.5</v>
      </c>
      <c r="G120" s="78">
        <v>118.0611</v>
      </c>
      <c r="H120" s="78">
        <v>147.964591773297</v>
      </c>
      <c r="I120" s="79">
        <v>0</v>
      </c>
      <c r="J120" s="79">
        <v>4.7000000000000002E-3</v>
      </c>
      <c r="K120" s="79">
        <v>2.0000000000000001E-4</v>
      </c>
    </row>
    <row r="121" spans="2:11">
      <c r="B121" t="s">
        <v>2667</v>
      </c>
      <c r="C121" t="s">
        <v>2668</v>
      </c>
      <c r="D121" t="s">
        <v>110</v>
      </c>
      <c r="E121" t="s">
        <v>2669</v>
      </c>
      <c r="F121" s="78">
        <v>83854.710000000006</v>
      </c>
      <c r="G121" s="78">
        <v>100</v>
      </c>
      <c r="H121" s="78">
        <v>325.59106798800002</v>
      </c>
      <c r="I121" s="79">
        <v>2.0000000000000001E-4</v>
      </c>
      <c r="J121" s="79">
        <v>1.03E-2</v>
      </c>
      <c r="K121" s="79">
        <v>5.0000000000000001E-4</v>
      </c>
    </row>
    <row r="122" spans="2:11">
      <c r="B122" t="s">
        <v>2670</v>
      </c>
      <c r="C122" t="s">
        <v>2671</v>
      </c>
      <c r="D122" t="s">
        <v>110</v>
      </c>
      <c r="E122" t="s">
        <v>341</v>
      </c>
      <c r="F122" s="78">
        <v>30873.38</v>
      </c>
      <c r="G122" s="78">
        <v>100</v>
      </c>
      <c r="H122" s="78">
        <v>119.875159864</v>
      </c>
      <c r="I122" s="79">
        <v>1.2999999999999999E-3</v>
      </c>
      <c r="J122" s="79">
        <v>3.8E-3</v>
      </c>
      <c r="K122" s="79">
        <v>2.0000000000000001E-4</v>
      </c>
    </row>
    <row r="123" spans="2:11">
      <c r="B123" t="s">
        <v>2672</v>
      </c>
      <c r="C123" t="s">
        <v>2673</v>
      </c>
      <c r="D123" t="s">
        <v>110</v>
      </c>
      <c r="E123" t="s">
        <v>2519</v>
      </c>
      <c r="F123" s="78">
        <v>48046.86</v>
      </c>
      <c r="G123" s="78">
        <v>77.368400000000278</v>
      </c>
      <c r="H123" s="78">
        <v>144.33566155222201</v>
      </c>
      <c r="I123" s="79">
        <v>2.0000000000000001E-4</v>
      </c>
      <c r="J123" s="79">
        <v>4.5999999999999999E-3</v>
      </c>
      <c r="K123" s="79">
        <v>2.0000000000000001E-4</v>
      </c>
    </row>
    <row r="124" spans="2:11">
      <c r="B124" t="s">
        <v>2674</v>
      </c>
      <c r="C124" t="s">
        <v>2675</v>
      </c>
      <c r="D124" t="s">
        <v>106</v>
      </c>
      <c r="E124" t="s">
        <v>2676</v>
      </c>
      <c r="F124" s="78">
        <v>397602.51</v>
      </c>
      <c r="G124" s="78">
        <v>94.7289999999999</v>
      </c>
      <c r="H124" s="78">
        <v>1305.45115996492</v>
      </c>
      <c r="I124" s="79">
        <v>4.0000000000000002E-4</v>
      </c>
      <c r="J124" s="79">
        <v>4.1300000000000003E-2</v>
      </c>
      <c r="K124" s="79">
        <v>1.9E-3</v>
      </c>
    </row>
    <row r="125" spans="2:11">
      <c r="B125" t="s">
        <v>2677</v>
      </c>
      <c r="C125" t="s">
        <v>2678</v>
      </c>
      <c r="D125" t="s">
        <v>204</v>
      </c>
      <c r="E125" t="s">
        <v>2679</v>
      </c>
      <c r="F125" s="78">
        <v>1607887.51</v>
      </c>
      <c r="G125" s="78">
        <v>101.90459999999999</v>
      </c>
      <c r="H125" s="78">
        <v>853.500554670003</v>
      </c>
      <c r="I125" s="79">
        <v>2.9999999999999997E-4</v>
      </c>
      <c r="J125" s="79">
        <v>2.7E-2</v>
      </c>
      <c r="K125" s="79">
        <v>1.1999999999999999E-3</v>
      </c>
    </row>
    <row r="126" spans="2:11">
      <c r="B126" t="s">
        <v>2680</v>
      </c>
      <c r="C126" t="s">
        <v>2681</v>
      </c>
      <c r="D126" t="s">
        <v>106</v>
      </c>
      <c r="E126" t="s">
        <v>2618</v>
      </c>
      <c r="F126" s="78">
        <v>5850.54</v>
      </c>
      <c r="G126" s="78">
        <v>104.7384000000002</v>
      </c>
      <c r="H126" s="78">
        <v>21.238823048189801</v>
      </c>
      <c r="I126" s="79">
        <v>0</v>
      </c>
      <c r="J126" s="79">
        <v>6.9999999999999999E-4</v>
      </c>
      <c r="K126" s="79">
        <v>0</v>
      </c>
    </row>
    <row r="127" spans="2:11">
      <c r="B127" t="s">
        <v>2682</v>
      </c>
      <c r="C127" t="s">
        <v>2683</v>
      </c>
      <c r="D127" t="s">
        <v>110</v>
      </c>
      <c r="E127" t="s">
        <v>2684</v>
      </c>
      <c r="F127" s="78">
        <v>230574.92</v>
      </c>
      <c r="G127" s="78">
        <v>102.20489999999995</v>
      </c>
      <c r="H127" s="78">
        <v>915.01624650094095</v>
      </c>
      <c r="I127" s="79">
        <v>1E-4</v>
      </c>
      <c r="J127" s="79">
        <v>2.8899999999999999E-2</v>
      </c>
      <c r="K127" s="79">
        <v>1.2999999999999999E-3</v>
      </c>
    </row>
    <row r="128" spans="2:11">
      <c r="B128" t="s">
        <v>243</v>
      </c>
      <c r="C128" s="16"/>
    </row>
    <row r="129" spans="2:3">
      <c r="B129" t="s">
        <v>363</v>
      </c>
      <c r="C129" s="16"/>
    </row>
    <row r="130" spans="2:3">
      <c r="B130" t="s">
        <v>364</v>
      </c>
      <c r="C130" s="16"/>
    </row>
    <row r="131" spans="2:3">
      <c r="B131" t="s">
        <v>365</v>
      </c>
      <c r="C131" s="16"/>
    </row>
    <row r="132" spans="2:3">
      <c r="C132" s="16"/>
    </row>
    <row r="133" spans="2:3">
      <c r="C133" s="16"/>
    </row>
    <row r="134" spans="2:3">
      <c r="C134" s="16"/>
    </row>
    <row r="135" spans="2:3">
      <c r="C135" s="16"/>
    </row>
    <row r="136" spans="2:3">
      <c r="C136" s="16"/>
    </row>
    <row r="137" spans="2:3">
      <c r="C137" s="16"/>
    </row>
    <row r="138" spans="2:3">
      <c r="C138" s="16"/>
    </row>
    <row r="139" spans="2:3">
      <c r="C139" s="16"/>
    </row>
    <row r="140" spans="2:3">
      <c r="C140" s="16"/>
    </row>
    <row r="141" spans="2:3">
      <c r="C141" s="16"/>
    </row>
    <row r="142" spans="2:3">
      <c r="C142" s="16"/>
    </row>
    <row r="143" spans="2:3">
      <c r="C143" s="16"/>
    </row>
    <row r="144" spans="2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44012</v>
      </c>
    </row>
    <row r="2" spans="2:59" s="1" customFormat="1">
      <c r="B2" s="2" t="s">
        <v>1</v>
      </c>
      <c r="C2" s="12" t="s">
        <v>3468</v>
      </c>
    </row>
    <row r="3" spans="2:59" s="1" customFormat="1">
      <c r="B3" s="2" t="s">
        <v>2</v>
      </c>
      <c r="C3" s="26" t="s">
        <v>3469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2685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2256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243</v>
      </c>
      <c r="C16" s="16"/>
      <c r="D16" s="16"/>
    </row>
    <row r="17" spans="2:4">
      <c r="B17" t="s">
        <v>363</v>
      </c>
      <c r="C17" s="16"/>
      <c r="D17" s="16"/>
    </row>
    <row r="18" spans="2:4">
      <c r="B18" t="s">
        <v>364</v>
      </c>
      <c r="C18" s="16"/>
      <c r="D18" s="16"/>
    </row>
    <row r="19" spans="2:4">
      <c r="B19" t="s">
        <v>365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44012</v>
      </c>
    </row>
    <row r="2" spans="2:52" s="1" customFormat="1">
      <c r="B2" s="2" t="s">
        <v>1</v>
      </c>
      <c r="C2" s="12" t="s">
        <v>3468</v>
      </c>
    </row>
    <row r="3" spans="2:52" s="1" customFormat="1">
      <c r="B3" s="2" t="s">
        <v>2</v>
      </c>
      <c r="C3" s="26" t="s">
        <v>3469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2264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2686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2265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2272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2265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2273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1052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243</v>
      </c>
      <c r="C34" s="16"/>
      <c r="D34" s="16"/>
    </row>
    <row r="35" spans="2:12">
      <c r="B35" t="s">
        <v>363</v>
      </c>
      <c r="C35" s="16"/>
      <c r="D35" s="16"/>
    </row>
    <row r="36" spans="2:12">
      <c r="B36" t="s">
        <v>364</v>
      </c>
      <c r="C36" s="16"/>
      <c r="D36" s="16"/>
    </row>
    <row r="37" spans="2:12">
      <c r="B37" t="s">
        <v>365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9" workbookViewId="0">
      <selection activeCell="H18" sqref="H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44012</v>
      </c>
    </row>
    <row r="2" spans="2:13" s="1" customFormat="1">
      <c r="B2" s="2" t="s">
        <v>1</v>
      </c>
      <c r="C2" s="12" t="s">
        <v>3468</v>
      </c>
    </row>
    <row r="3" spans="2:13" s="1" customFormat="1">
      <c r="B3" s="2" t="s">
        <v>2</v>
      </c>
      <c r="C3" s="26" t="s">
        <v>3469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104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J12+J43</f>
        <v>60264.254045289839</v>
      </c>
      <c r="K11" s="85">
        <f>J11/$J$11</f>
        <v>1</v>
      </c>
      <c r="L11" s="85">
        <f>J11/'סכום נכסי הקרן'!$C$42</f>
        <v>8.5952624622564242E-2</v>
      </c>
    </row>
    <row r="12" spans="2:13">
      <c r="B12" s="87" t="s">
        <v>206</v>
      </c>
      <c r="C12" s="26"/>
      <c r="D12" s="27"/>
      <c r="E12" s="27"/>
      <c r="F12" s="27"/>
      <c r="G12" s="27"/>
      <c r="H12" s="27"/>
      <c r="I12" s="88">
        <v>0</v>
      </c>
      <c r="J12" s="89">
        <f>J13+J16+J33+J35+J37+J39+J41</f>
        <v>60228.683111169841</v>
      </c>
      <c r="K12" s="88">
        <f t="shared" ref="K12:K48" si="0">J12/$J$11</f>
        <v>0.99940975069411353</v>
      </c>
      <c r="L12" s="88">
        <f>J12/'סכום נכסי הקרן'!$C$42</f>
        <v>8.5901891145541642E-2</v>
      </c>
    </row>
    <row r="13" spans="2:13">
      <c r="B13" s="87" t="s">
        <v>207</v>
      </c>
      <c r="C13" s="26"/>
      <c r="D13" s="27"/>
      <c r="E13" s="27"/>
      <c r="F13" s="27"/>
      <c r="G13" s="27"/>
      <c r="H13" s="27"/>
      <c r="I13" s="88">
        <v>0</v>
      </c>
      <c r="J13" s="89">
        <v>26508.855500000001</v>
      </c>
      <c r="K13" s="88">
        <f t="shared" si="0"/>
        <v>0.43987693733134148</v>
      </c>
      <c r="L13" s="88">
        <f>J13/'סכום נכסי הקרן'!$C$42</f>
        <v>3.7808577274564006E-2</v>
      </c>
    </row>
    <row r="14" spans="2:13">
      <c r="B14" s="90" t="s">
        <v>3470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6566.4394400000001</v>
      </c>
      <c r="K14" s="79">
        <f t="shared" si="0"/>
        <v>0.10896076860198393</v>
      </c>
      <c r="L14" s="79">
        <f>J14/'סכום נכסי הקרן'!$C$42</f>
        <v>9.365464042232409E-3</v>
      </c>
    </row>
    <row r="15" spans="2:13">
      <c r="B15" s="90" t="s">
        <v>3471</v>
      </c>
      <c r="C15" t="s">
        <v>212</v>
      </c>
      <c r="D15" t="s">
        <v>213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19942.41606</v>
      </c>
      <c r="K15" s="79">
        <f t="shared" si="0"/>
        <v>0.33091616872935753</v>
      </c>
      <c r="L15" s="79">
        <f>J15/'סכום נכסי הקרן'!$C$42</f>
        <v>2.8443113232331597E-2</v>
      </c>
    </row>
    <row r="16" spans="2:13">
      <c r="B16" s="87" t="s">
        <v>214</v>
      </c>
      <c r="D16" s="16"/>
      <c r="I16" s="88">
        <v>0</v>
      </c>
      <c r="J16" s="89">
        <f>SUM(J17:J32)</f>
        <v>18675.528581169838</v>
      </c>
      <c r="K16" s="88">
        <f t="shared" si="0"/>
        <v>0.30989396412564552</v>
      </c>
      <c r="L16" s="88">
        <f>J16/'סכום נכסי הקרן'!$C$42</f>
        <v>2.6636199571289997E-2</v>
      </c>
    </row>
    <row r="17" spans="2:12">
      <c r="B17" s="90" t="s">
        <v>3471</v>
      </c>
      <c r="C17" t="s">
        <v>224</v>
      </c>
      <c r="D17" t="s">
        <v>213</v>
      </c>
      <c r="E17" t="s">
        <v>210</v>
      </c>
      <c r="F17" t="s">
        <v>211</v>
      </c>
      <c r="G17" t="s">
        <v>205</v>
      </c>
      <c r="H17" s="79">
        <v>0</v>
      </c>
      <c r="I17" s="79">
        <v>0</v>
      </c>
      <c r="J17" s="78">
        <v>0.198384585</v>
      </c>
      <c r="K17" s="79">
        <f t="shared" si="0"/>
        <v>3.2919114015899021E-6</v>
      </c>
      <c r="L17" s="79">
        <f>J17/'סכום נכסי הקרן'!$C$42</f>
        <v>2.829484249915962E-7</v>
      </c>
    </row>
    <row r="18" spans="2:12">
      <c r="B18" s="90" t="s">
        <v>3470</v>
      </c>
      <c r="C18" t="s">
        <v>218</v>
      </c>
      <c r="D18" t="s">
        <v>209</v>
      </c>
      <c r="E18" t="s">
        <v>210</v>
      </c>
      <c r="F18" t="s">
        <v>211</v>
      </c>
      <c r="G18" t="s">
        <v>120</v>
      </c>
      <c r="H18" s="79">
        <v>0</v>
      </c>
      <c r="I18" s="79">
        <v>0</v>
      </c>
      <c r="J18" s="78">
        <v>5.0541851500000003</v>
      </c>
      <c r="K18" s="79">
        <f t="shared" si="0"/>
        <v>8.3867049050365334E-5</v>
      </c>
      <c r="L18" s="79">
        <f>J18/'סכום נכסי הקרן'!$C$42</f>
        <v>7.2085929852282341E-6</v>
      </c>
    </row>
    <row r="19" spans="2:12">
      <c r="B19" s="90" t="s">
        <v>3471</v>
      </c>
      <c r="C19" t="s">
        <v>219</v>
      </c>
      <c r="D19" t="s">
        <v>213</v>
      </c>
      <c r="E19" t="s">
        <v>210</v>
      </c>
      <c r="F19" t="s">
        <v>211</v>
      </c>
      <c r="G19" t="s">
        <v>120</v>
      </c>
      <c r="H19" s="79">
        <v>0</v>
      </c>
      <c r="I19" s="79">
        <v>0</v>
      </c>
      <c r="J19" s="78">
        <f>14.592562929+0.446917597</f>
        <v>15.039480526</v>
      </c>
      <c r="K19" s="79">
        <f t="shared" si="0"/>
        <v>2.4955889298318564E-4</v>
      </c>
      <c r="L19" s="79">
        <f>J19/'סכום נכסי הקרן'!$C$42</f>
        <v>2.1450241849806437E-5</v>
      </c>
    </row>
    <row r="20" spans="2:12">
      <c r="B20" s="90" t="s">
        <v>3470</v>
      </c>
      <c r="C20" t="s">
        <v>223</v>
      </c>
      <c r="D20" t="s">
        <v>209</v>
      </c>
      <c r="E20" t="s">
        <v>210</v>
      </c>
      <c r="F20" t="s">
        <v>211</v>
      </c>
      <c r="G20" t="s">
        <v>106</v>
      </c>
      <c r="H20" s="79">
        <v>0</v>
      </c>
      <c r="I20" s="79">
        <v>0</v>
      </c>
      <c r="J20" s="78">
        <v>305.84715326000003</v>
      </c>
      <c r="K20" s="79">
        <f t="shared" si="0"/>
        <v>5.0751006231679156E-3</v>
      </c>
      <c r="L20" s="79">
        <f>J20/'סכום נכסי הקרן'!$C$42</f>
        <v>4.3621821878489367E-4</v>
      </c>
    </row>
    <row r="21" spans="2:12">
      <c r="B21" s="90" t="s">
        <v>3471</v>
      </c>
      <c r="C21" t="s">
        <v>224</v>
      </c>
      <c r="D21" t="s">
        <v>213</v>
      </c>
      <c r="E21" t="s">
        <v>210</v>
      </c>
      <c r="F21" t="s">
        <v>211</v>
      </c>
      <c r="G21" t="s">
        <v>205</v>
      </c>
      <c r="H21" s="79">
        <v>0</v>
      </c>
      <c r="I21" s="79">
        <v>0</v>
      </c>
      <c r="J21" s="78">
        <v>1.7577470399999999</v>
      </c>
      <c r="K21" s="79">
        <f t="shared" si="0"/>
        <v>2.916732427616239E-5</v>
      </c>
      <c r="L21" s="79">
        <f>J21/'סכום נכסי הקרן'!$C$42</f>
        <v>2.5070080747535914E-6</v>
      </c>
    </row>
    <row r="22" spans="2:12">
      <c r="B22" s="90" t="s">
        <v>3471</v>
      </c>
      <c r="C22" t="s">
        <v>225</v>
      </c>
      <c r="D22" t="s">
        <v>213</v>
      </c>
      <c r="E22" t="s">
        <v>210</v>
      </c>
      <c r="F22" t="s">
        <v>211</v>
      </c>
      <c r="G22" t="s">
        <v>106</v>
      </c>
      <c r="H22" s="79">
        <v>0</v>
      </c>
      <c r="I22" s="79">
        <v>0</v>
      </c>
      <c r="J22" s="78">
        <f>7116.19440052+9928.5623605</f>
        <v>17044.756761019999</v>
      </c>
      <c r="K22" s="79">
        <f t="shared" si="0"/>
        <v>0.28283361390668688</v>
      </c>
      <c r="L22" s="79">
        <f>J22/'סכום נכסי הקרן'!$C$42</f>
        <v>2.431029144676472E-2</v>
      </c>
    </row>
    <row r="23" spans="2:12">
      <c r="B23" s="90" t="s">
        <v>3471</v>
      </c>
      <c r="C23" t="s">
        <v>226</v>
      </c>
      <c r="D23" t="s">
        <v>213</v>
      </c>
      <c r="E23" t="s">
        <v>210</v>
      </c>
      <c r="F23" t="s">
        <v>211</v>
      </c>
      <c r="G23" t="s">
        <v>116</v>
      </c>
      <c r="H23" s="79">
        <v>0</v>
      </c>
      <c r="I23" s="79">
        <v>0</v>
      </c>
      <c r="J23" s="78">
        <v>1.9613193840000001</v>
      </c>
      <c r="K23" s="79">
        <f t="shared" si="0"/>
        <v>3.2545319195787736E-5</v>
      </c>
      <c r="L23" s="79">
        <f>J23/'סכום נכסי הקרן'!$C$42</f>
        <v>2.7973556040570773E-6</v>
      </c>
    </row>
    <row r="24" spans="2:12">
      <c r="B24" s="90" t="s">
        <v>3470</v>
      </c>
      <c r="C24" t="s">
        <v>227</v>
      </c>
      <c r="D24" t="s">
        <v>209</v>
      </c>
      <c r="E24" t="s">
        <v>210</v>
      </c>
      <c r="F24" t="s">
        <v>211</v>
      </c>
      <c r="G24" t="s">
        <v>110</v>
      </c>
      <c r="H24" s="79">
        <v>0</v>
      </c>
      <c r="I24" s="79">
        <v>0</v>
      </c>
      <c r="J24" s="78">
        <v>0.57865368399999995</v>
      </c>
      <c r="K24" s="79">
        <f t="shared" si="0"/>
        <v>9.6019388801382941E-6</v>
      </c>
      <c r="L24" s="79">
        <f>J24/'סכום נכסי הקרן'!$C$42</f>
        <v>8.2531184821333155E-7</v>
      </c>
    </row>
    <row r="25" spans="2:12">
      <c r="B25" s="90" t="s">
        <v>3471</v>
      </c>
      <c r="C25" t="s">
        <v>228</v>
      </c>
      <c r="D25" t="s">
        <v>213</v>
      </c>
      <c r="E25" t="s">
        <v>210</v>
      </c>
      <c r="F25" t="s">
        <v>211</v>
      </c>
      <c r="G25" t="s">
        <v>110</v>
      </c>
      <c r="H25" s="79">
        <v>0</v>
      </c>
      <c r="I25" s="79">
        <v>0</v>
      </c>
      <c r="J25" s="78">
        <f>-0.018016192+917.25092832</f>
        <v>917.23291212799995</v>
      </c>
      <c r="K25" s="79">
        <f t="shared" si="0"/>
        <v>1.5220181957926175E-2</v>
      </c>
      <c r="L25" s="79">
        <f>J25/'סכום נכסי הקרן'!$C$42</f>
        <v>1.3082145865167534E-3</v>
      </c>
    </row>
    <row r="26" spans="2:12">
      <c r="B26" s="90" t="s">
        <v>3471</v>
      </c>
      <c r="C26" t="s">
        <v>229</v>
      </c>
      <c r="D26" t="s">
        <v>213</v>
      </c>
      <c r="E26" t="s">
        <v>210</v>
      </c>
      <c r="F26" t="s">
        <v>211</v>
      </c>
      <c r="G26" t="s">
        <v>202</v>
      </c>
      <c r="H26" s="79">
        <v>0</v>
      </c>
      <c r="I26" s="79">
        <v>0</v>
      </c>
      <c r="J26" s="78">
        <f>0.17863993904+0.0860499058</f>
        <v>0.26468984484000002</v>
      </c>
      <c r="K26" s="79">
        <f t="shared" si="0"/>
        <v>4.3921533425283931E-6</v>
      </c>
      <c r="L26" s="79">
        <f>J26/'סכום נכסי הקרן'!$C$42</f>
        <v>3.7751710753508378E-7</v>
      </c>
    </row>
    <row r="27" spans="2:12">
      <c r="B27" s="90" t="s">
        <v>3470</v>
      </c>
      <c r="C27" t="s">
        <v>230</v>
      </c>
      <c r="D27" t="s">
        <v>209</v>
      </c>
      <c r="E27" t="s">
        <v>210</v>
      </c>
      <c r="F27" t="s">
        <v>211</v>
      </c>
      <c r="G27" t="s">
        <v>204</v>
      </c>
      <c r="H27" s="79">
        <v>0</v>
      </c>
      <c r="I27" s="79">
        <v>0</v>
      </c>
      <c r="J27" s="78">
        <v>1.8127319999999999E-2</v>
      </c>
      <c r="K27" s="79">
        <f t="shared" si="0"/>
        <v>3.0079721863605812E-7</v>
      </c>
      <c r="L27" s="79">
        <f>J27/'סכום נכסי הקרן'!$C$42</f>
        <v>2.5854310420936488E-8</v>
      </c>
    </row>
    <row r="28" spans="2:12">
      <c r="B28" s="90" t="s">
        <v>3471</v>
      </c>
      <c r="C28" t="s">
        <v>231</v>
      </c>
      <c r="D28" t="s">
        <v>213</v>
      </c>
      <c r="E28" t="s">
        <v>210</v>
      </c>
      <c r="F28" t="s">
        <v>211</v>
      </c>
      <c r="G28" t="s">
        <v>204</v>
      </c>
      <c r="H28" s="79">
        <v>0</v>
      </c>
      <c r="I28" s="79">
        <v>0</v>
      </c>
      <c r="J28" s="78">
        <v>5.9122150000000002E-3</v>
      </c>
      <c r="K28" s="79">
        <f t="shared" si="0"/>
        <v>9.810483998618564E-8</v>
      </c>
      <c r="L28" s="79">
        <f>J28/'סכום נכסי הקרן'!$C$42</f>
        <v>8.4323684849893443E-9</v>
      </c>
    </row>
    <row r="29" spans="2:12">
      <c r="B29" s="90" t="s">
        <v>3471</v>
      </c>
      <c r="C29" t="s">
        <v>232</v>
      </c>
      <c r="D29" t="s">
        <v>213</v>
      </c>
      <c r="E29" t="s">
        <v>210</v>
      </c>
      <c r="F29" t="s">
        <v>211</v>
      </c>
      <c r="G29" t="s">
        <v>203</v>
      </c>
      <c r="H29" s="79">
        <v>0</v>
      </c>
      <c r="I29" s="79">
        <v>0</v>
      </c>
      <c r="J29" s="78">
        <f>0.07702464+3.39640224</f>
        <v>3.4734268799999999</v>
      </c>
      <c r="K29" s="79">
        <f t="shared" si="0"/>
        <v>5.7636602908743338E-5</v>
      </c>
      <c r="L29" s="79">
        <f>J29/'סכום נכסי הקרן'!$C$42</f>
        <v>4.9540172943350106E-6</v>
      </c>
    </row>
    <row r="30" spans="2:12">
      <c r="B30" s="90" t="s">
        <v>3470</v>
      </c>
      <c r="C30" t="s">
        <v>233</v>
      </c>
      <c r="D30" t="s">
        <v>209</v>
      </c>
      <c r="E30" t="s">
        <v>210</v>
      </c>
      <c r="F30" t="s">
        <v>211</v>
      </c>
      <c r="G30" t="s">
        <v>113</v>
      </c>
      <c r="H30" s="79">
        <v>0</v>
      </c>
      <c r="I30" s="79">
        <v>0</v>
      </c>
      <c r="J30" s="78">
        <v>4.2667772179999996</v>
      </c>
      <c r="K30" s="79">
        <f t="shared" si="0"/>
        <v>7.0801128888004289E-5</v>
      </c>
      <c r="L30" s="79">
        <f>J30/'סכום נכסי הקרן'!$C$42</f>
        <v>6.0855428541644212E-6</v>
      </c>
    </row>
    <row r="31" spans="2:12">
      <c r="B31" s="90" t="s">
        <v>3471</v>
      </c>
      <c r="C31" t="s">
        <v>234</v>
      </c>
      <c r="D31" t="s">
        <v>213</v>
      </c>
      <c r="E31" t="s">
        <v>210</v>
      </c>
      <c r="F31" t="s">
        <v>211</v>
      </c>
      <c r="G31" t="s">
        <v>113</v>
      </c>
      <c r="H31" s="79">
        <v>0</v>
      </c>
      <c r="I31" s="79">
        <v>0</v>
      </c>
      <c r="J31" s="78">
        <f>0.127835705+374.918767756</f>
        <v>375.04660346100002</v>
      </c>
      <c r="K31" s="79">
        <f t="shared" si="0"/>
        <v>6.22336755681311E-3</v>
      </c>
      <c r="L31" s="79">
        <f>J31/'סכום נכסי הקרן'!$C$42</f>
        <v>5.3491477549900198E-4</v>
      </c>
    </row>
    <row r="32" spans="2:12">
      <c r="B32" s="90" t="s">
        <v>3471</v>
      </c>
      <c r="C32" t="s">
        <v>235</v>
      </c>
      <c r="D32" t="s">
        <v>213</v>
      </c>
      <c r="E32" t="s">
        <v>210</v>
      </c>
      <c r="F32" t="s">
        <v>211</v>
      </c>
      <c r="G32" t="s">
        <v>201</v>
      </c>
      <c r="H32" s="79">
        <v>0</v>
      </c>
      <c r="I32" s="79">
        <v>0</v>
      </c>
      <c r="J32" s="78">
        <f>0.011839425+0.014608029</f>
        <v>2.6447454000000002E-2</v>
      </c>
      <c r="K32" s="79">
        <f t="shared" si="0"/>
        <v>4.3885806634434057E-7</v>
      </c>
      <c r="L32" s="79">
        <f>J32/'סכום נכסי הקרן'!$C$42</f>
        <v>3.7721002639079494E-8</v>
      </c>
    </row>
    <row r="33" spans="2:12">
      <c r="B33" s="87" t="s">
        <v>236</v>
      </c>
      <c r="D33" s="16"/>
      <c r="I33" s="88">
        <v>0</v>
      </c>
      <c r="J33" s="89">
        <v>15044.29903</v>
      </c>
      <c r="K33" s="88">
        <f t="shared" si="0"/>
        <v>0.24963884923712648</v>
      </c>
      <c r="L33" s="88">
        <f>J33/'סכום נכסי הקרן'!$C$42</f>
        <v>2.1457114299687639E-2</v>
      </c>
    </row>
    <row r="34" spans="2:12">
      <c r="B34" s="90" t="s">
        <v>3471</v>
      </c>
      <c r="C34" t="s">
        <v>213</v>
      </c>
      <c r="D34">
        <v>10</v>
      </c>
      <c r="E34" t="s">
        <v>215</v>
      </c>
      <c r="F34" t="s">
        <v>216</v>
      </c>
      <c r="G34" t="s">
        <v>102</v>
      </c>
      <c r="H34" s="79">
        <v>0</v>
      </c>
      <c r="I34" s="79">
        <v>0</v>
      </c>
      <c r="J34" s="78">
        <v>15044.29903</v>
      </c>
      <c r="K34" s="79">
        <f t="shared" si="0"/>
        <v>0.24963884923712648</v>
      </c>
      <c r="L34" s="79">
        <f>J34/'סכום נכסי הקרן'!$C$42</f>
        <v>2.1457114299687639E-2</v>
      </c>
    </row>
    <row r="35" spans="2:12">
      <c r="B35" s="87" t="s">
        <v>237</v>
      </c>
      <c r="D35" s="16"/>
      <c r="I35" s="88">
        <v>0</v>
      </c>
      <c r="J35" s="89">
        <v>0</v>
      </c>
      <c r="K35" s="88">
        <f t="shared" si="0"/>
        <v>0</v>
      </c>
      <c r="L35" s="88">
        <f>J35/'סכום נכסי הקרן'!$C$42</f>
        <v>0</v>
      </c>
    </row>
    <row r="36" spans="2:12">
      <c r="B36" t="s">
        <v>215</v>
      </c>
      <c r="C36" t="s">
        <v>215</v>
      </c>
      <c r="D36" s="16"/>
      <c r="E36" t="s">
        <v>215</v>
      </c>
      <c r="G36" t="s">
        <v>215</v>
      </c>
      <c r="H36" s="79">
        <v>0</v>
      </c>
      <c r="I36" s="79">
        <v>0</v>
      </c>
      <c r="J36" s="78">
        <v>0</v>
      </c>
      <c r="K36" s="79">
        <f t="shared" si="0"/>
        <v>0</v>
      </c>
      <c r="L36" s="79">
        <f>J36/'סכום נכסי הקרן'!$C$42</f>
        <v>0</v>
      </c>
    </row>
    <row r="37" spans="2:12">
      <c r="B37" s="87" t="s">
        <v>238</v>
      </c>
      <c r="D37" s="16"/>
      <c r="I37" s="88">
        <v>0</v>
      </c>
      <c r="J37" s="89">
        <v>0</v>
      </c>
      <c r="K37" s="88">
        <f t="shared" si="0"/>
        <v>0</v>
      </c>
      <c r="L37" s="88">
        <f>J37/'סכום נכסי הקרן'!$C$42</f>
        <v>0</v>
      </c>
    </row>
    <row r="38" spans="2:12">
      <c r="B38" t="s">
        <v>215</v>
      </c>
      <c r="C38" t="s">
        <v>215</v>
      </c>
      <c r="D38" s="16"/>
      <c r="E38" t="s">
        <v>215</v>
      </c>
      <c r="G38" t="s">
        <v>215</v>
      </c>
      <c r="H38" s="79">
        <v>0</v>
      </c>
      <c r="I38" s="79">
        <v>0</v>
      </c>
      <c r="J38" s="78">
        <v>0</v>
      </c>
      <c r="K38" s="79">
        <f t="shared" si="0"/>
        <v>0</v>
      </c>
      <c r="L38" s="79">
        <f>J38/'סכום נכסי הקרן'!$C$42</f>
        <v>0</v>
      </c>
    </row>
    <row r="39" spans="2:12">
      <c r="B39" s="87" t="s">
        <v>239</v>
      </c>
      <c r="D39" s="16"/>
      <c r="I39" s="88">
        <v>0</v>
      </c>
      <c r="J39" s="89">
        <v>0</v>
      </c>
      <c r="K39" s="88">
        <f t="shared" si="0"/>
        <v>0</v>
      </c>
      <c r="L39" s="88">
        <f>J39/'סכום נכסי הקרן'!$C$42</f>
        <v>0</v>
      </c>
    </row>
    <row r="40" spans="2:12">
      <c r="B40" t="s">
        <v>215</v>
      </c>
      <c r="C40" t="s">
        <v>215</v>
      </c>
      <c r="D40" s="16"/>
      <c r="E40" t="s">
        <v>215</v>
      </c>
      <c r="G40" t="s">
        <v>215</v>
      </c>
      <c r="H40" s="79">
        <v>0</v>
      </c>
      <c r="I40" s="79">
        <v>0</v>
      </c>
      <c r="J40" s="78">
        <v>0</v>
      </c>
      <c r="K40" s="79">
        <f t="shared" si="0"/>
        <v>0</v>
      </c>
      <c r="L40" s="79">
        <f>J40/'סכום נכסי הקרן'!$C$42</f>
        <v>0</v>
      </c>
    </row>
    <row r="41" spans="2:12">
      <c r="B41" s="87" t="s">
        <v>240</v>
      </c>
      <c r="D41" s="16"/>
      <c r="I41" s="88">
        <v>0</v>
      </c>
      <c r="J41" s="89">
        <v>0</v>
      </c>
      <c r="K41" s="88">
        <f t="shared" si="0"/>
        <v>0</v>
      </c>
      <c r="L41" s="88">
        <f>J41/'סכום נכסי הקרן'!$C$42</f>
        <v>0</v>
      </c>
    </row>
    <row r="42" spans="2:12">
      <c r="B42" t="s">
        <v>215</v>
      </c>
      <c r="C42" t="s">
        <v>215</v>
      </c>
      <c r="D42" s="16"/>
      <c r="E42" t="s">
        <v>215</v>
      </c>
      <c r="G42" t="s">
        <v>215</v>
      </c>
      <c r="H42" s="79">
        <v>0</v>
      </c>
      <c r="I42" s="79">
        <v>0</v>
      </c>
      <c r="J42" s="78">
        <v>0</v>
      </c>
      <c r="K42" s="79">
        <f t="shared" si="0"/>
        <v>0</v>
      </c>
      <c r="L42" s="79">
        <f>J42/'סכום נכסי הקרן'!$C$42</f>
        <v>0</v>
      </c>
    </row>
    <row r="43" spans="2:12">
      <c r="B43" s="87" t="s">
        <v>241</v>
      </c>
      <c r="D43" s="16"/>
      <c r="I43" s="88">
        <v>0</v>
      </c>
      <c r="J43" s="89">
        <f>J44+J47</f>
        <v>35.570934119999997</v>
      </c>
      <c r="K43" s="88">
        <f t="shared" si="0"/>
        <v>5.9024930588649945E-4</v>
      </c>
      <c r="L43" s="88">
        <f>J43/'סכום נכסי הקרן'!$C$42</f>
        <v>5.0733477022591387E-5</v>
      </c>
    </row>
    <row r="44" spans="2:12">
      <c r="B44" s="87" t="s">
        <v>242</v>
      </c>
      <c r="D44" s="16"/>
      <c r="I44" s="88">
        <v>0</v>
      </c>
      <c r="J44" s="89">
        <f>SUM(J45:J46)</f>
        <v>35.570934119999997</v>
      </c>
      <c r="K44" s="88">
        <f t="shared" si="0"/>
        <v>5.9024930588649945E-4</v>
      </c>
      <c r="L44" s="88">
        <f>J44/'סכום נכסי הקרן'!$C$42</f>
        <v>5.0733477022591387E-5</v>
      </c>
    </row>
    <row r="45" spans="2:12">
      <c r="B45" s="90" t="s">
        <v>3472</v>
      </c>
      <c r="C45" t="s">
        <v>220</v>
      </c>
      <c r="D45">
        <v>91</v>
      </c>
      <c r="E45" t="s">
        <v>221</v>
      </c>
      <c r="F45" t="s">
        <v>222</v>
      </c>
      <c r="G45" t="s">
        <v>106</v>
      </c>
      <c r="H45" s="79">
        <v>0</v>
      </c>
      <c r="I45" s="79">
        <v>0</v>
      </c>
      <c r="J45" s="78">
        <v>35.570934119999997</v>
      </c>
      <c r="K45" s="79">
        <f t="shared" si="0"/>
        <v>5.9024930588649945E-4</v>
      </c>
      <c r="L45" s="79">
        <f>J45/'סכום נכסי הקרן'!$C$42</f>
        <v>5.0733477022591387E-5</v>
      </c>
    </row>
    <row r="46" spans="2:12">
      <c r="B46" t="s">
        <v>215</v>
      </c>
      <c r="C46" t="s">
        <v>215</v>
      </c>
      <c r="D46" s="16"/>
      <c r="E46" t="s">
        <v>215</v>
      </c>
      <c r="G46" t="s">
        <v>215</v>
      </c>
      <c r="H46" s="79">
        <v>0</v>
      </c>
      <c r="I46" s="79">
        <v>0</v>
      </c>
      <c r="J46" s="78">
        <v>0</v>
      </c>
      <c r="K46" s="79">
        <f t="shared" si="0"/>
        <v>0</v>
      </c>
      <c r="L46" s="79">
        <f>J46/'סכום נכסי הקרן'!$C$42</f>
        <v>0</v>
      </c>
    </row>
    <row r="47" spans="2:12">
      <c r="B47" s="87" t="s">
        <v>240</v>
      </c>
      <c r="D47" s="16"/>
      <c r="I47" s="88">
        <v>0</v>
      </c>
      <c r="J47" s="89">
        <v>0</v>
      </c>
      <c r="K47" s="88">
        <f t="shared" si="0"/>
        <v>0</v>
      </c>
      <c r="L47" s="88">
        <f>J47/'סכום נכסי הקרן'!$C$42</f>
        <v>0</v>
      </c>
    </row>
    <row r="48" spans="2:12">
      <c r="B48" t="s">
        <v>215</v>
      </c>
      <c r="C48" t="s">
        <v>215</v>
      </c>
      <c r="D48" s="16"/>
      <c r="E48" t="s">
        <v>215</v>
      </c>
      <c r="G48" t="s">
        <v>215</v>
      </c>
      <c r="H48" s="79">
        <v>0</v>
      </c>
      <c r="I48" s="79">
        <v>0</v>
      </c>
      <c r="J48" s="78">
        <v>0</v>
      </c>
      <c r="K48" s="79">
        <f t="shared" si="0"/>
        <v>0</v>
      </c>
      <c r="L48" s="79">
        <f>J48/'סכום נכסי הקרן'!$C$42</f>
        <v>0</v>
      </c>
    </row>
    <row r="49" spans="2:4">
      <c r="B49" t="s">
        <v>243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pans="4:5" s="16" customFormat="1"/>
    <row r="466" spans="4:5" s="16" customFormat="1"/>
    <row r="467" spans="4:5" s="16" customFormat="1"/>
    <row r="468" spans="4:5" s="16" customFormat="1"/>
    <row r="469" spans="4:5" s="16" customFormat="1"/>
    <row r="470" spans="4:5" s="16" customFormat="1"/>
    <row r="471" spans="4:5" s="16" customFormat="1"/>
    <row r="472" spans="4:5" s="16" customFormat="1"/>
    <row r="473" spans="4:5" s="16" customFormat="1"/>
    <row r="474" spans="4:5" s="16" customFormat="1"/>
    <row r="475" spans="4:5" s="16" customFormat="1"/>
    <row r="476" spans="4:5" s="16" customFormat="1"/>
    <row r="477" spans="4:5" s="16" customFormat="1"/>
    <row r="478" spans="4:5" s="16" customFormat="1"/>
    <row r="479" spans="4:5" s="16" customFormat="1"/>
    <row r="480" spans="4:5" s="16" customFormat="1">
      <c r="D480" s="15"/>
      <c r="E480" s="15"/>
    </row>
    <row r="481" spans="2:4">
      <c r="B481" s="16"/>
      <c r="C481" s="16"/>
      <c r="D481" s="16"/>
    </row>
    <row r="482" spans="2:4">
      <c r="B482" s="16"/>
      <c r="C482" s="16"/>
      <c r="D482" s="16"/>
    </row>
    <row r="483" spans="2:4">
      <c r="B483" s="16"/>
      <c r="C483" s="16"/>
      <c r="D483" s="16"/>
    </row>
    <row r="484" spans="2:4">
      <c r="B484" s="16"/>
      <c r="C484" s="16"/>
      <c r="D484" s="16"/>
    </row>
    <row r="485" spans="2:4">
      <c r="B485" s="16"/>
      <c r="C485" s="16"/>
      <c r="D485" s="16"/>
    </row>
    <row r="486" spans="2:4">
      <c r="B486" s="16"/>
      <c r="C486" s="16"/>
      <c r="D486" s="16"/>
    </row>
    <row r="487" spans="2:4">
      <c r="B487" s="16"/>
      <c r="C487" s="16"/>
      <c r="D487" s="16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44012</v>
      </c>
    </row>
    <row r="2" spans="2:49" s="1" customFormat="1">
      <c r="B2" s="2" t="s">
        <v>1</v>
      </c>
      <c r="C2" s="12" t="s">
        <v>3468</v>
      </c>
    </row>
    <row r="3" spans="2:49" s="1" customFormat="1">
      <c r="B3" s="2" t="s">
        <v>2</v>
      </c>
      <c r="C3" s="26" t="s">
        <v>3469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143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47118328.939999998</v>
      </c>
      <c r="H11" s="7"/>
      <c r="I11" s="76">
        <v>1908.1487475135432</v>
      </c>
      <c r="J11" s="77">
        <v>1</v>
      </c>
      <c r="K11" s="77">
        <v>2.7000000000000001E-3</v>
      </c>
      <c r="AW11" s="16"/>
    </row>
    <row r="12" spans="2:49">
      <c r="B12" s="80" t="s">
        <v>206</v>
      </c>
      <c r="C12" s="16"/>
      <c r="D12" s="16"/>
      <c r="G12" s="82">
        <v>39879632.649999999</v>
      </c>
      <c r="I12" s="82">
        <v>457.44028050651315</v>
      </c>
      <c r="J12" s="81">
        <v>0.2397</v>
      </c>
      <c r="K12" s="81">
        <v>6.9999999999999999E-4</v>
      </c>
    </row>
    <row r="13" spans="2:49">
      <c r="B13" s="80" t="s">
        <v>2259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2264</v>
      </c>
      <c r="C15" s="16"/>
      <c r="D15" s="16"/>
      <c r="G15" s="82">
        <v>39238463.359999999</v>
      </c>
      <c r="I15" s="82">
        <v>678.15849982865802</v>
      </c>
      <c r="J15" s="81">
        <v>0.35539999999999999</v>
      </c>
      <c r="K15" s="81">
        <v>1E-3</v>
      </c>
    </row>
    <row r="16" spans="2:49">
      <c r="B16" t="s">
        <v>2687</v>
      </c>
      <c r="C16" t="s">
        <v>2688</v>
      </c>
      <c r="D16" t="s">
        <v>123</v>
      </c>
      <c r="E16" t="s">
        <v>106</v>
      </c>
      <c r="F16" t="s">
        <v>295</v>
      </c>
      <c r="G16" s="78">
        <v>616799.92000000004</v>
      </c>
      <c r="H16" s="78">
        <v>-1.8695999999999999</v>
      </c>
      <c r="I16" s="78">
        <v>-11.531691304320001</v>
      </c>
      <c r="J16" s="79">
        <v>-6.0000000000000001E-3</v>
      </c>
      <c r="K16" s="79">
        <v>0</v>
      </c>
    </row>
    <row r="17" spans="2:11">
      <c r="B17" t="s">
        <v>2687</v>
      </c>
      <c r="C17" t="s">
        <v>2689</v>
      </c>
      <c r="D17" t="s">
        <v>123</v>
      </c>
      <c r="E17" t="s">
        <v>106</v>
      </c>
      <c r="F17" t="s">
        <v>341</v>
      </c>
      <c r="G17" s="78">
        <v>771794.04</v>
      </c>
      <c r="H17" s="78">
        <v>-1.6365000000000001</v>
      </c>
      <c r="I17" s="78">
        <v>-12.6304094646</v>
      </c>
      <c r="J17" s="79">
        <v>-6.6E-3</v>
      </c>
      <c r="K17" s="79">
        <v>0</v>
      </c>
    </row>
    <row r="18" spans="2:11">
      <c r="B18" t="s">
        <v>2687</v>
      </c>
      <c r="C18" t="s">
        <v>2690</v>
      </c>
      <c r="D18" t="s">
        <v>123</v>
      </c>
      <c r="E18" t="s">
        <v>106</v>
      </c>
      <c r="F18" t="s">
        <v>341</v>
      </c>
      <c r="G18" s="78">
        <v>766411.51</v>
      </c>
      <c r="H18" s="78">
        <v>8.7894000000000005</v>
      </c>
      <c r="I18" s="78">
        <v>67.362973259940006</v>
      </c>
      <c r="J18" s="79">
        <v>3.5299999999999998E-2</v>
      </c>
      <c r="K18" s="79">
        <v>1E-4</v>
      </c>
    </row>
    <row r="19" spans="2:11">
      <c r="B19" t="s">
        <v>2687</v>
      </c>
      <c r="C19" t="s">
        <v>2691</v>
      </c>
      <c r="D19" t="s">
        <v>123</v>
      </c>
      <c r="E19" t="s">
        <v>106</v>
      </c>
      <c r="F19" t="s">
        <v>341</v>
      </c>
      <c r="G19" s="78">
        <v>903306.73</v>
      </c>
      <c r="H19" s="78">
        <v>3.3652000000000002</v>
      </c>
      <c r="I19" s="78">
        <v>30.398078077960001</v>
      </c>
      <c r="J19" s="79">
        <v>1.5900000000000001E-2</v>
      </c>
      <c r="K19" s="79">
        <v>0</v>
      </c>
    </row>
    <row r="20" spans="2:11">
      <c r="B20" t="s">
        <v>2687</v>
      </c>
      <c r="C20" t="s">
        <v>2692</v>
      </c>
      <c r="D20" t="s">
        <v>123</v>
      </c>
      <c r="E20" t="s">
        <v>106</v>
      </c>
      <c r="F20" t="s">
        <v>341</v>
      </c>
      <c r="G20" s="78">
        <v>124860.54</v>
      </c>
      <c r="H20" s="78">
        <v>2.2949999999999999</v>
      </c>
      <c r="I20" s="78">
        <v>2.8655493929999998</v>
      </c>
      <c r="J20" s="79">
        <v>1.5E-3</v>
      </c>
      <c r="K20" s="79">
        <v>0</v>
      </c>
    </row>
    <row r="21" spans="2:11">
      <c r="B21" t="s">
        <v>2687</v>
      </c>
      <c r="C21" t="s">
        <v>2693</v>
      </c>
      <c r="D21" t="s">
        <v>123</v>
      </c>
      <c r="E21" t="s">
        <v>106</v>
      </c>
      <c r="F21" t="s">
        <v>359</v>
      </c>
      <c r="G21" s="78">
        <v>717462.02</v>
      </c>
      <c r="H21" s="78">
        <v>2.6008</v>
      </c>
      <c r="I21" s="78">
        <v>18.659752216160001</v>
      </c>
      <c r="J21" s="79">
        <v>9.7999999999999997E-3</v>
      </c>
      <c r="K21" s="79">
        <v>0</v>
      </c>
    </row>
    <row r="22" spans="2:11">
      <c r="B22" t="s">
        <v>2687</v>
      </c>
      <c r="C22" t="s">
        <v>2694</v>
      </c>
      <c r="D22" t="s">
        <v>123</v>
      </c>
      <c r="E22" t="s">
        <v>106</v>
      </c>
      <c r="F22" t="s">
        <v>618</v>
      </c>
      <c r="G22" s="78">
        <v>530578.62</v>
      </c>
      <c r="H22" s="78">
        <v>1.2209000000000001</v>
      </c>
      <c r="I22" s="78">
        <v>6.4778343715800002</v>
      </c>
      <c r="J22" s="79">
        <v>3.3999999999999998E-3</v>
      </c>
      <c r="K22" s="79">
        <v>0</v>
      </c>
    </row>
    <row r="23" spans="2:11">
      <c r="B23" t="s">
        <v>2687</v>
      </c>
      <c r="C23" t="s">
        <v>2695</v>
      </c>
      <c r="D23" t="s">
        <v>123</v>
      </c>
      <c r="E23" t="s">
        <v>106</v>
      </c>
      <c r="F23" t="s">
        <v>618</v>
      </c>
      <c r="G23" s="78">
        <v>703565.77</v>
      </c>
      <c r="H23" s="78">
        <v>0.67930000000000001</v>
      </c>
      <c r="I23" s="78">
        <v>4.7793222756100002</v>
      </c>
      <c r="J23" s="79">
        <v>2.5000000000000001E-3</v>
      </c>
      <c r="K23" s="79">
        <v>0</v>
      </c>
    </row>
    <row r="24" spans="2:11">
      <c r="B24" t="s">
        <v>2687</v>
      </c>
      <c r="C24" t="s">
        <v>2696</v>
      </c>
      <c r="D24" t="s">
        <v>123</v>
      </c>
      <c r="E24" t="s">
        <v>106</v>
      </c>
      <c r="F24" t="s">
        <v>618</v>
      </c>
      <c r="G24" s="78">
        <v>441947.16</v>
      </c>
      <c r="H24" s="78">
        <v>1.1409</v>
      </c>
      <c r="I24" s="78">
        <v>5.0421751484400001</v>
      </c>
      <c r="J24" s="79">
        <v>2.5999999999999999E-3</v>
      </c>
      <c r="K24" s="79">
        <v>0</v>
      </c>
    </row>
    <row r="25" spans="2:11">
      <c r="B25" t="s">
        <v>2687</v>
      </c>
      <c r="C25" t="s">
        <v>2697</v>
      </c>
      <c r="D25" t="s">
        <v>123</v>
      </c>
      <c r="E25" t="s">
        <v>106</v>
      </c>
      <c r="F25" t="s">
        <v>618</v>
      </c>
      <c r="G25" s="78">
        <v>441253.86</v>
      </c>
      <c r="H25" s="78">
        <v>1.0298</v>
      </c>
      <c r="I25" s="78">
        <v>4.5440322502799999</v>
      </c>
      <c r="J25" s="79">
        <v>2.3999999999999998E-3</v>
      </c>
      <c r="K25" s="79">
        <v>0</v>
      </c>
    </row>
    <row r="26" spans="2:11">
      <c r="B26" t="s">
        <v>2687</v>
      </c>
      <c r="C26" t="s">
        <v>2698</v>
      </c>
      <c r="D26" t="s">
        <v>123</v>
      </c>
      <c r="E26" t="s">
        <v>106</v>
      </c>
      <c r="F26" t="s">
        <v>618</v>
      </c>
      <c r="G26" s="78">
        <v>530888.72</v>
      </c>
      <c r="H26" s="78">
        <v>1.2490000000000001</v>
      </c>
      <c r="I26" s="78">
        <v>6.6308001128000003</v>
      </c>
      <c r="J26" s="79">
        <v>3.5000000000000001E-3</v>
      </c>
      <c r="K26" s="79">
        <v>0</v>
      </c>
    </row>
    <row r="27" spans="2:11">
      <c r="B27" t="s">
        <v>2687</v>
      </c>
      <c r="C27" t="s">
        <v>2699</v>
      </c>
      <c r="D27" t="s">
        <v>123</v>
      </c>
      <c r="E27" t="s">
        <v>106</v>
      </c>
      <c r="F27" t="s">
        <v>618</v>
      </c>
      <c r="G27" s="78">
        <v>533876.21</v>
      </c>
      <c r="H27" s="78">
        <v>1.8019000000000001</v>
      </c>
      <c r="I27" s="78">
        <v>9.6199154279899997</v>
      </c>
      <c r="J27" s="79">
        <v>5.0000000000000001E-3</v>
      </c>
      <c r="K27" s="79">
        <v>0</v>
      </c>
    </row>
    <row r="28" spans="2:11">
      <c r="B28" t="s">
        <v>2687</v>
      </c>
      <c r="C28" t="s">
        <v>2700</v>
      </c>
      <c r="D28" t="s">
        <v>123</v>
      </c>
      <c r="E28" t="s">
        <v>106</v>
      </c>
      <c r="F28" t="s">
        <v>347</v>
      </c>
      <c r="G28" s="78">
        <v>953857.11</v>
      </c>
      <c r="H28" s="78">
        <v>1.0722</v>
      </c>
      <c r="I28" s="78">
        <v>10.22725593342</v>
      </c>
      <c r="J28" s="79">
        <v>5.4000000000000003E-3</v>
      </c>
      <c r="K28" s="79">
        <v>0</v>
      </c>
    </row>
    <row r="29" spans="2:11">
      <c r="B29" t="s">
        <v>2687</v>
      </c>
      <c r="C29" t="s">
        <v>2701</v>
      </c>
      <c r="D29" t="s">
        <v>123</v>
      </c>
      <c r="E29" t="s">
        <v>106</v>
      </c>
      <c r="F29" t="s">
        <v>347</v>
      </c>
      <c r="G29" s="78">
        <v>706349.05</v>
      </c>
      <c r="H29" s="78">
        <v>1.0348999999999999</v>
      </c>
      <c r="I29" s="78">
        <v>7.3100063184500002</v>
      </c>
      <c r="J29" s="79">
        <v>3.8E-3</v>
      </c>
      <c r="K29" s="79">
        <v>0</v>
      </c>
    </row>
    <row r="30" spans="2:11">
      <c r="B30" t="s">
        <v>2687</v>
      </c>
      <c r="C30" t="s">
        <v>2702</v>
      </c>
      <c r="D30" t="s">
        <v>123</v>
      </c>
      <c r="E30" t="s">
        <v>106</v>
      </c>
      <c r="F30" t="s">
        <v>347</v>
      </c>
      <c r="G30" s="78">
        <v>968692.47</v>
      </c>
      <c r="H30" s="78">
        <v>0.78390000000000004</v>
      </c>
      <c r="I30" s="78">
        <v>7.5935802723299997</v>
      </c>
      <c r="J30" s="79">
        <v>4.0000000000000001E-3</v>
      </c>
      <c r="K30" s="79">
        <v>0</v>
      </c>
    </row>
    <row r="31" spans="2:11">
      <c r="B31" t="s">
        <v>2687</v>
      </c>
      <c r="C31" t="s">
        <v>2703</v>
      </c>
      <c r="D31" t="s">
        <v>123</v>
      </c>
      <c r="E31" t="s">
        <v>106</v>
      </c>
      <c r="F31" t="s">
        <v>347</v>
      </c>
      <c r="G31" s="78">
        <v>788493.74</v>
      </c>
      <c r="H31" s="78">
        <v>0.26340000000000002</v>
      </c>
      <c r="I31" s="78">
        <v>2.0768925111600001</v>
      </c>
      <c r="J31" s="79">
        <v>1.1000000000000001E-3</v>
      </c>
      <c r="K31" s="79">
        <v>0</v>
      </c>
    </row>
    <row r="32" spans="2:11">
      <c r="B32" t="s">
        <v>2687</v>
      </c>
      <c r="C32" t="s">
        <v>2704</v>
      </c>
      <c r="D32" t="s">
        <v>123</v>
      </c>
      <c r="E32" t="s">
        <v>106</v>
      </c>
      <c r="F32" t="s">
        <v>347</v>
      </c>
      <c r="G32" s="78">
        <v>786270.14</v>
      </c>
      <c r="H32" s="78">
        <v>-2.0299999999999999E-2</v>
      </c>
      <c r="I32" s="78">
        <v>-0.15961283842000001</v>
      </c>
      <c r="J32" s="79">
        <v>-1E-4</v>
      </c>
      <c r="K32" s="79">
        <v>0</v>
      </c>
    </row>
    <row r="33" spans="2:11">
      <c r="B33" t="s">
        <v>2687</v>
      </c>
      <c r="C33" t="s">
        <v>2705</v>
      </c>
      <c r="D33" t="s">
        <v>123</v>
      </c>
      <c r="E33" t="s">
        <v>106</v>
      </c>
      <c r="F33" t="s">
        <v>347</v>
      </c>
      <c r="G33" s="78">
        <v>698765.61</v>
      </c>
      <c r="H33" s="78">
        <v>-3.9300000000000002E-2</v>
      </c>
      <c r="I33" s="78">
        <v>-0.27461488473000001</v>
      </c>
      <c r="J33" s="79">
        <v>-1E-4</v>
      </c>
      <c r="K33" s="79">
        <v>0</v>
      </c>
    </row>
    <row r="34" spans="2:11">
      <c r="B34" t="s">
        <v>2687</v>
      </c>
      <c r="C34" t="s">
        <v>2706</v>
      </c>
      <c r="D34" t="s">
        <v>123</v>
      </c>
      <c r="E34" t="s">
        <v>106</v>
      </c>
      <c r="F34" t="s">
        <v>347</v>
      </c>
      <c r="G34" s="78">
        <v>787132.35</v>
      </c>
      <c r="H34" s="78">
        <v>0.1258</v>
      </c>
      <c r="I34" s="78">
        <v>0.99021249629999997</v>
      </c>
      <c r="J34" s="79">
        <v>5.0000000000000001E-4</v>
      </c>
      <c r="K34" s="79">
        <v>0</v>
      </c>
    </row>
    <row r="35" spans="2:11">
      <c r="B35" t="s">
        <v>2687</v>
      </c>
      <c r="C35" t="s">
        <v>2707</v>
      </c>
      <c r="D35" t="s">
        <v>123</v>
      </c>
      <c r="E35" t="s">
        <v>106</v>
      </c>
      <c r="F35" t="s">
        <v>347</v>
      </c>
      <c r="G35" s="78">
        <v>700298.43</v>
      </c>
      <c r="H35" s="78">
        <v>0.215</v>
      </c>
      <c r="I35" s="78">
        <v>1.5056416244999999</v>
      </c>
      <c r="J35" s="79">
        <v>8.0000000000000004E-4</v>
      </c>
      <c r="K35" s="79">
        <v>0</v>
      </c>
    </row>
    <row r="36" spans="2:11">
      <c r="B36" t="s">
        <v>2687</v>
      </c>
      <c r="C36" t="s">
        <v>2708</v>
      </c>
      <c r="D36" t="s">
        <v>123</v>
      </c>
      <c r="E36" t="s">
        <v>106</v>
      </c>
      <c r="F36" t="s">
        <v>347</v>
      </c>
      <c r="G36" s="78">
        <v>418490.94</v>
      </c>
      <c r="H36" s="78">
        <v>-0.21099999999999999</v>
      </c>
      <c r="I36" s="78">
        <v>-0.88301588340000003</v>
      </c>
      <c r="J36" s="79">
        <v>-5.0000000000000001E-4</v>
      </c>
      <c r="K36" s="79">
        <v>0</v>
      </c>
    </row>
    <row r="37" spans="2:11">
      <c r="B37" t="s">
        <v>2687</v>
      </c>
      <c r="C37" t="s">
        <v>2709</v>
      </c>
      <c r="D37" t="s">
        <v>123</v>
      </c>
      <c r="E37" t="s">
        <v>106</v>
      </c>
      <c r="F37" t="s">
        <v>347</v>
      </c>
      <c r="G37" s="78">
        <v>784613.79</v>
      </c>
      <c r="H37" s="78">
        <v>-0.21820000000000001</v>
      </c>
      <c r="I37" s="78">
        <v>-1.71202728978</v>
      </c>
      <c r="J37" s="79">
        <v>-8.9999999999999998E-4</v>
      </c>
      <c r="K37" s="79">
        <v>0</v>
      </c>
    </row>
    <row r="38" spans="2:11">
      <c r="B38" t="s">
        <v>2687</v>
      </c>
      <c r="C38" t="s">
        <v>2710</v>
      </c>
      <c r="D38" t="s">
        <v>123</v>
      </c>
      <c r="E38" t="s">
        <v>106</v>
      </c>
      <c r="F38" t="s">
        <v>347</v>
      </c>
      <c r="G38" s="78">
        <v>261689.19</v>
      </c>
      <c r="H38" s="78">
        <v>-0.1603</v>
      </c>
      <c r="I38" s="78">
        <v>-0.41948777157</v>
      </c>
      <c r="J38" s="79">
        <v>-2.0000000000000001E-4</v>
      </c>
      <c r="K38" s="79">
        <v>0</v>
      </c>
    </row>
    <row r="39" spans="2:11">
      <c r="B39" t="s">
        <v>2687</v>
      </c>
      <c r="C39" t="s">
        <v>2711</v>
      </c>
      <c r="D39" t="s">
        <v>123</v>
      </c>
      <c r="E39" t="s">
        <v>106</v>
      </c>
      <c r="F39" t="s">
        <v>347</v>
      </c>
      <c r="G39" s="78">
        <v>781981.77</v>
      </c>
      <c r="H39" s="78">
        <v>-0.53090000000000004</v>
      </c>
      <c r="I39" s="78">
        <v>-4.1515412169300001</v>
      </c>
      <c r="J39" s="79">
        <v>-2.2000000000000001E-3</v>
      </c>
      <c r="K39" s="79">
        <v>0</v>
      </c>
    </row>
    <row r="40" spans="2:11">
      <c r="B40" t="s">
        <v>2687</v>
      </c>
      <c r="C40" t="s">
        <v>2712</v>
      </c>
      <c r="D40" t="s">
        <v>123</v>
      </c>
      <c r="E40" t="s">
        <v>106</v>
      </c>
      <c r="F40" t="s">
        <v>347</v>
      </c>
      <c r="G40" s="78">
        <v>799521.5</v>
      </c>
      <c r="H40" s="78">
        <v>-0.51049999999999995</v>
      </c>
      <c r="I40" s="78">
        <v>-4.0815572575000001</v>
      </c>
      <c r="J40" s="79">
        <v>-2.0999999999999999E-3</v>
      </c>
      <c r="K40" s="79">
        <v>0</v>
      </c>
    </row>
    <row r="41" spans="2:11">
      <c r="B41" t="s">
        <v>2687</v>
      </c>
      <c r="C41" t="s">
        <v>2713</v>
      </c>
      <c r="D41" t="s">
        <v>123</v>
      </c>
      <c r="E41" t="s">
        <v>106</v>
      </c>
      <c r="F41" t="s">
        <v>347</v>
      </c>
      <c r="G41" s="78">
        <v>1219857.3700000001</v>
      </c>
      <c r="H41" s="78">
        <v>-0.27129999999999999</v>
      </c>
      <c r="I41" s="78">
        <v>-3.3094730448099998</v>
      </c>
      <c r="J41" s="79">
        <v>-1.6999999999999999E-3</v>
      </c>
      <c r="K41" s="79">
        <v>0</v>
      </c>
    </row>
    <row r="42" spans="2:11">
      <c r="B42" t="s">
        <v>2687</v>
      </c>
      <c r="C42" t="s">
        <v>2714</v>
      </c>
      <c r="D42" t="s">
        <v>123</v>
      </c>
      <c r="E42" t="s">
        <v>106</v>
      </c>
      <c r="F42" t="s">
        <v>347</v>
      </c>
      <c r="G42" s="78">
        <v>260297.55</v>
      </c>
      <c r="H42" s="78">
        <v>-0.67110000000000003</v>
      </c>
      <c r="I42" s="78">
        <v>-1.7468568580499999</v>
      </c>
      <c r="J42" s="79">
        <v>-8.9999999999999998E-4</v>
      </c>
      <c r="K42" s="79">
        <v>0</v>
      </c>
    </row>
    <row r="43" spans="2:11">
      <c r="B43" t="s">
        <v>2687</v>
      </c>
      <c r="C43" t="s">
        <v>2715</v>
      </c>
      <c r="D43" t="s">
        <v>123</v>
      </c>
      <c r="E43" t="s">
        <v>106</v>
      </c>
      <c r="F43" t="s">
        <v>347</v>
      </c>
      <c r="G43" s="78">
        <v>606725.64</v>
      </c>
      <c r="H43" s="78">
        <v>-0.77649999999999997</v>
      </c>
      <c r="I43" s="78">
        <v>-4.7112245946</v>
      </c>
      <c r="J43" s="79">
        <v>-2.5000000000000001E-3</v>
      </c>
      <c r="K43" s="79">
        <v>0</v>
      </c>
    </row>
    <row r="44" spans="2:11">
      <c r="B44" t="s">
        <v>2687</v>
      </c>
      <c r="C44" t="s">
        <v>2716</v>
      </c>
      <c r="D44" t="s">
        <v>123</v>
      </c>
      <c r="E44" t="s">
        <v>106</v>
      </c>
      <c r="F44" t="s">
        <v>347</v>
      </c>
      <c r="G44" s="78">
        <v>764182.87</v>
      </c>
      <c r="H44" s="78">
        <v>-0.58109999999999995</v>
      </c>
      <c r="I44" s="78">
        <v>-4.4406666575699996</v>
      </c>
      <c r="J44" s="79">
        <v>-2.3E-3</v>
      </c>
      <c r="K44" s="79">
        <v>0</v>
      </c>
    </row>
    <row r="45" spans="2:11">
      <c r="B45" t="s">
        <v>2687</v>
      </c>
      <c r="C45" t="s">
        <v>2717</v>
      </c>
      <c r="D45" t="s">
        <v>123</v>
      </c>
      <c r="E45" t="s">
        <v>106</v>
      </c>
      <c r="F45" t="s">
        <v>347</v>
      </c>
      <c r="G45" s="78">
        <v>349584.49</v>
      </c>
      <c r="H45" s="78">
        <v>1.7500000000000002E-2</v>
      </c>
      <c r="I45" s="78">
        <v>6.1177285749999998E-2</v>
      </c>
      <c r="J45" s="79">
        <v>0</v>
      </c>
      <c r="K45" s="79">
        <v>0</v>
      </c>
    </row>
    <row r="46" spans="2:11">
      <c r="B46" t="s">
        <v>2687</v>
      </c>
      <c r="C46" t="s">
        <v>2718</v>
      </c>
      <c r="D46" t="s">
        <v>123</v>
      </c>
      <c r="E46" t="s">
        <v>106</v>
      </c>
      <c r="F46" t="s">
        <v>347</v>
      </c>
      <c r="G46" s="78">
        <v>782276.73</v>
      </c>
      <c r="H46" s="78">
        <v>-0.50149999999999995</v>
      </c>
      <c r="I46" s="78">
        <v>-3.9231178009500001</v>
      </c>
      <c r="J46" s="79">
        <v>-2.0999999999999999E-3</v>
      </c>
      <c r="K46" s="79">
        <v>0</v>
      </c>
    </row>
    <row r="47" spans="2:11">
      <c r="B47" t="s">
        <v>2687</v>
      </c>
      <c r="C47" t="s">
        <v>2719</v>
      </c>
      <c r="D47" t="s">
        <v>123</v>
      </c>
      <c r="E47" t="s">
        <v>106</v>
      </c>
      <c r="F47" t="s">
        <v>347</v>
      </c>
      <c r="G47" s="78">
        <v>953398.27</v>
      </c>
      <c r="H47" s="78">
        <v>-0.72489999999999999</v>
      </c>
      <c r="I47" s="78">
        <v>-6.91118405923</v>
      </c>
      <c r="J47" s="79">
        <v>-3.5999999999999999E-3</v>
      </c>
      <c r="K47" s="79">
        <v>0</v>
      </c>
    </row>
    <row r="48" spans="2:11">
      <c r="B48" t="s">
        <v>2687</v>
      </c>
      <c r="C48" t="s">
        <v>2720</v>
      </c>
      <c r="D48" t="s">
        <v>123</v>
      </c>
      <c r="E48" t="s">
        <v>106</v>
      </c>
      <c r="F48" t="s">
        <v>347</v>
      </c>
      <c r="G48" s="78">
        <v>607343.31000000006</v>
      </c>
      <c r="H48" s="78">
        <v>-0.66090000000000004</v>
      </c>
      <c r="I48" s="78">
        <v>-4.0139319357899996</v>
      </c>
      <c r="J48" s="79">
        <v>-2.0999999999999999E-3</v>
      </c>
      <c r="K48" s="79">
        <v>0</v>
      </c>
    </row>
    <row r="49" spans="2:11">
      <c r="B49" t="s">
        <v>2687</v>
      </c>
      <c r="C49" t="s">
        <v>2721</v>
      </c>
      <c r="D49" t="s">
        <v>123</v>
      </c>
      <c r="E49" t="s">
        <v>106</v>
      </c>
      <c r="F49" t="s">
        <v>347</v>
      </c>
      <c r="G49" s="78">
        <v>778374.09</v>
      </c>
      <c r="H49" s="78">
        <v>-0.94210000000000005</v>
      </c>
      <c r="I49" s="78">
        <v>-7.3330623018900001</v>
      </c>
      <c r="J49" s="79">
        <v>-3.8E-3</v>
      </c>
      <c r="K49" s="79">
        <v>0</v>
      </c>
    </row>
    <row r="50" spans="2:11">
      <c r="B50" t="s">
        <v>2687</v>
      </c>
      <c r="C50" t="s">
        <v>2722</v>
      </c>
      <c r="D50" t="s">
        <v>123</v>
      </c>
      <c r="E50" t="s">
        <v>106</v>
      </c>
      <c r="F50" t="s">
        <v>347</v>
      </c>
      <c r="G50" s="78">
        <v>860649.87</v>
      </c>
      <c r="H50" s="78">
        <v>-1.3897999999999999</v>
      </c>
      <c r="I50" s="78">
        <v>-11.96131189326</v>
      </c>
      <c r="J50" s="79">
        <v>-6.3E-3</v>
      </c>
      <c r="K50" s="79">
        <v>0</v>
      </c>
    </row>
    <row r="51" spans="2:11">
      <c r="B51" t="s">
        <v>2687</v>
      </c>
      <c r="C51" t="s">
        <v>2723</v>
      </c>
      <c r="D51" t="s">
        <v>123</v>
      </c>
      <c r="E51" t="s">
        <v>106</v>
      </c>
      <c r="F51" t="s">
        <v>347</v>
      </c>
      <c r="G51" s="78">
        <v>864103.77</v>
      </c>
      <c r="H51" s="78">
        <v>-1.081</v>
      </c>
      <c r="I51" s="78">
        <v>-9.3409617537000003</v>
      </c>
      <c r="J51" s="79">
        <v>-4.8999999999999998E-3</v>
      </c>
      <c r="K51" s="79">
        <v>0</v>
      </c>
    </row>
    <row r="52" spans="2:11">
      <c r="B52" t="s">
        <v>2687</v>
      </c>
      <c r="C52" t="s">
        <v>2724</v>
      </c>
      <c r="D52" t="s">
        <v>123</v>
      </c>
      <c r="E52" t="s">
        <v>106</v>
      </c>
      <c r="F52" t="s">
        <v>347</v>
      </c>
      <c r="G52" s="78">
        <v>689840.95</v>
      </c>
      <c r="H52" s="78">
        <v>-1.2856000000000001</v>
      </c>
      <c r="I52" s="78">
        <v>-8.8685952532000005</v>
      </c>
      <c r="J52" s="79">
        <v>-4.5999999999999999E-3</v>
      </c>
      <c r="K52" s="79">
        <v>0</v>
      </c>
    </row>
    <row r="53" spans="2:11">
      <c r="B53" t="s">
        <v>2687</v>
      </c>
      <c r="C53" t="s">
        <v>2725</v>
      </c>
      <c r="D53" t="s">
        <v>123</v>
      </c>
      <c r="E53" t="s">
        <v>106</v>
      </c>
      <c r="F53" t="s">
        <v>347</v>
      </c>
      <c r="G53" s="78">
        <v>692241.03</v>
      </c>
      <c r="H53" s="78">
        <v>-0.93100000000000005</v>
      </c>
      <c r="I53" s="78">
        <v>-6.4447639893000002</v>
      </c>
      <c r="J53" s="79">
        <v>-3.3999999999999998E-3</v>
      </c>
      <c r="K53" s="79">
        <v>0</v>
      </c>
    </row>
    <row r="54" spans="2:11">
      <c r="B54" t="s">
        <v>2687</v>
      </c>
      <c r="C54" t="s">
        <v>2726</v>
      </c>
      <c r="D54" t="s">
        <v>123</v>
      </c>
      <c r="E54" t="s">
        <v>106</v>
      </c>
      <c r="F54" t="s">
        <v>347</v>
      </c>
      <c r="G54" s="78">
        <v>434862.9</v>
      </c>
      <c r="H54" s="78">
        <v>-0.3629</v>
      </c>
      <c r="I54" s="78">
        <v>-1.5781174641</v>
      </c>
      <c r="J54" s="79">
        <v>-8.0000000000000004E-4</v>
      </c>
      <c r="K54" s="79">
        <v>0</v>
      </c>
    </row>
    <row r="55" spans="2:11">
      <c r="B55" t="s">
        <v>2687</v>
      </c>
      <c r="C55" t="s">
        <v>2727</v>
      </c>
      <c r="D55" t="s">
        <v>123</v>
      </c>
      <c r="E55" t="s">
        <v>106</v>
      </c>
      <c r="F55" t="s">
        <v>295</v>
      </c>
      <c r="G55" s="78">
        <v>733165.05</v>
      </c>
      <c r="H55" s="78">
        <v>-1.8666</v>
      </c>
      <c r="I55" s="78">
        <v>-13.6852588233</v>
      </c>
      <c r="J55" s="79">
        <v>-7.1999999999999998E-3</v>
      </c>
      <c r="K55" s="79">
        <v>0</v>
      </c>
    </row>
    <row r="56" spans="2:11">
      <c r="B56" t="s">
        <v>2687</v>
      </c>
      <c r="C56" t="s">
        <v>2728</v>
      </c>
      <c r="D56" t="s">
        <v>123</v>
      </c>
      <c r="E56" t="s">
        <v>106</v>
      </c>
      <c r="F56" t="s">
        <v>295</v>
      </c>
      <c r="G56" s="78">
        <v>735085.29</v>
      </c>
      <c r="H56" s="78">
        <v>-1.6006</v>
      </c>
      <c r="I56" s="78">
        <v>-11.76577515174</v>
      </c>
      <c r="J56" s="79">
        <v>-6.1999999999999998E-3</v>
      </c>
      <c r="K56" s="79">
        <v>0</v>
      </c>
    </row>
    <row r="57" spans="2:11">
      <c r="B57" t="s">
        <v>2687</v>
      </c>
      <c r="C57" t="s">
        <v>2729</v>
      </c>
      <c r="D57" t="s">
        <v>123</v>
      </c>
      <c r="E57" t="s">
        <v>106</v>
      </c>
      <c r="F57" t="s">
        <v>341</v>
      </c>
      <c r="G57" s="78">
        <v>1478800.88</v>
      </c>
      <c r="H57" s="78">
        <v>-0.99939999999999996</v>
      </c>
      <c r="I57" s="78">
        <v>-14.779135994720001</v>
      </c>
      <c r="J57" s="79">
        <v>-7.7000000000000002E-3</v>
      </c>
      <c r="K57" s="79">
        <v>0</v>
      </c>
    </row>
    <row r="58" spans="2:11">
      <c r="B58" t="s">
        <v>2687</v>
      </c>
      <c r="C58" t="s">
        <v>2730</v>
      </c>
      <c r="D58" t="s">
        <v>123</v>
      </c>
      <c r="E58" t="s">
        <v>106</v>
      </c>
      <c r="F58" t="s">
        <v>341</v>
      </c>
      <c r="G58" s="78">
        <v>1480742.69</v>
      </c>
      <c r="H58" s="78">
        <v>-0.88349999999999995</v>
      </c>
      <c r="I58" s="78">
        <v>-13.08236166615</v>
      </c>
      <c r="J58" s="79">
        <v>-6.8999999999999999E-3</v>
      </c>
      <c r="K58" s="79">
        <v>0</v>
      </c>
    </row>
    <row r="59" spans="2:11">
      <c r="B59" t="s">
        <v>2687</v>
      </c>
      <c r="C59" t="s">
        <v>2731</v>
      </c>
      <c r="D59" t="s">
        <v>123</v>
      </c>
      <c r="E59" t="s">
        <v>106</v>
      </c>
      <c r="F59" t="s">
        <v>341</v>
      </c>
      <c r="G59" s="78">
        <v>1041564.29</v>
      </c>
      <c r="H59" s="78">
        <v>-0.47939999999999999</v>
      </c>
      <c r="I59" s="78">
        <v>-4.9932592062600003</v>
      </c>
      <c r="J59" s="79">
        <v>-2.5999999999999999E-3</v>
      </c>
      <c r="K59" s="79">
        <v>0</v>
      </c>
    </row>
    <row r="60" spans="2:11">
      <c r="B60" t="s">
        <v>2687</v>
      </c>
      <c r="C60" t="s">
        <v>2732</v>
      </c>
      <c r="D60" t="s">
        <v>123</v>
      </c>
      <c r="E60" t="s">
        <v>106</v>
      </c>
      <c r="F60" t="s">
        <v>341</v>
      </c>
      <c r="G60" s="78">
        <v>1115767.56</v>
      </c>
      <c r="H60" s="78">
        <v>-0.49180000000000001</v>
      </c>
      <c r="I60" s="78">
        <v>-5.4873448600800003</v>
      </c>
      <c r="J60" s="79">
        <v>-2.8999999999999998E-3</v>
      </c>
      <c r="K60" s="79">
        <v>0</v>
      </c>
    </row>
    <row r="61" spans="2:11">
      <c r="B61" t="s">
        <v>2687</v>
      </c>
      <c r="C61" t="s">
        <v>2733</v>
      </c>
      <c r="D61" t="s">
        <v>123</v>
      </c>
      <c r="E61" t="s">
        <v>106</v>
      </c>
      <c r="F61" t="s">
        <v>341</v>
      </c>
      <c r="G61" s="78">
        <v>1495543.65</v>
      </c>
      <c r="H61" s="78">
        <v>3.1699999999999999E-2</v>
      </c>
      <c r="I61" s="78">
        <v>0.47408733705</v>
      </c>
      <c r="J61" s="79">
        <v>2.0000000000000001E-4</v>
      </c>
      <c r="K61" s="79">
        <v>0</v>
      </c>
    </row>
    <row r="62" spans="2:11">
      <c r="B62" t="s">
        <v>2687</v>
      </c>
      <c r="C62" t="s">
        <v>2734</v>
      </c>
      <c r="D62" t="s">
        <v>123</v>
      </c>
      <c r="E62" t="s">
        <v>106</v>
      </c>
      <c r="F62" t="s">
        <v>341</v>
      </c>
      <c r="G62" s="78">
        <v>1495241.59</v>
      </c>
      <c r="H62" s="78">
        <v>1.89E-2</v>
      </c>
      <c r="I62" s="78">
        <v>0.28260066050999999</v>
      </c>
      <c r="J62" s="79">
        <v>1E-4</v>
      </c>
      <c r="K62" s="79">
        <v>0</v>
      </c>
    </row>
    <row r="63" spans="2:11">
      <c r="B63" t="s">
        <v>2687</v>
      </c>
      <c r="C63" t="s">
        <v>2735</v>
      </c>
      <c r="D63" t="s">
        <v>123</v>
      </c>
      <c r="E63" t="s">
        <v>106</v>
      </c>
      <c r="F63" t="s">
        <v>341</v>
      </c>
      <c r="G63" s="78">
        <v>770577.38</v>
      </c>
      <c r="H63" s="78">
        <v>2.9548999999999999</v>
      </c>
      <c r="I63" s="78">
        <v>22.76979100162</v>
      </c>
      <c r="J63" s="79">
        <v>1.1900000000000001E-2</v>
      </c>
      <c r="K63" s="79">
        <v>0</v>
      </c>
    </row>
    <row r="64" spans="2:11">
      <c r="B64" t="s">
        <v>2687</v>
      </c>
      <c r="C64" t="s">
        <v>2736</v>
      </c>
      <c r="D64" t="s">
        <v>123</v>
      </c>
      <c r="E64" t="s">
        <v>106</v>
      </c>
      <c r="F64" t="s">
        <v>341</v>
      </c>
      <c r="G64" s="78">
        <v>610714.12</v>
      </c>
      <c r="H64" s="78">
        <v>2.3115999999999999</v>
      </c>
      <c r="I64" s="78">
        <v>14.11726759792</v>
      </c>
      <c r="J64" s="79">
        <v>7.4000000000000003E-3</v>
      </c>
      <c r="K64" s="79">
        <v>0</v>
      </c>
    </row>
    <row r="65" spans="2:11">
      <c r="B65" t="s">
        <v>2687</v>
      </c>
      <c r="C65" t="s">
        <v>2737</v>
      </c>
      <c r="D65" t="s">
        <v>123</v>
      </c>
      <c r="E65" t="s">
        <v>106</v>
      </c>
      <c r="F65" t="s">
        <v>359</v>
      </c>
      <c r="G65" s="78">
        <v>460495.23</v>
      </c>
      <c r="H65" s="78">
        <v>2.5981000000000001</v>
      </c>
      <c r="I65" s="78">
        <v>11.96412657063</v>
      </c>
      <c r="J65" s="79">
        <v>6.3E-3</v>
      </c>
      <c r="K65" s="79">
        <v>0</v>
      </c>
    </row>
    <row r="66" spans="2:11">
      <c r="B66" t="s">
        <v>2687</v>
      </c>
      <c r="C66" t="s">
        <v>2738</v>
      </c>
      <c r="D66" t="s">
        <v>123</v>
      </c>
      <c r="E66" t="s">
        <v>106</v>
      </c>
      <c r="F66" t="s">
        <v>359</v>
      </c>
      <c r="G66" s="78">
        <v>768570.83</v>
      </c>
      <c r="H66" s="78">
        <v>2.7031999999999998</v>
      </c>
      <c r="I66" s="78">
        <v>20.776006676560002</v>
      </c>
      <c r="J66" s="79">
        <v>1.09E-2</v>
      </c>
      <c r="K66" s="79">
        <v>0</v>
      </c>
    </row>
    <row r="67" spans="2:11">
      <c r="B67" t="s">
        <v>2687</v>
      </c>
      <c r="C67" t="s">
        <v>2739</v>
      </c>
      <c r="D67" t="s">
        <v>123</v>
      </c>
      <c r="E67" t="s">
        <v>106</v>
      </c>
      <c r="F67" t="s">
        <v>359</v>
      </c>
      <c r="G67" s="78">
        <v>686315.5</v>
      </c>
      <c r="H67" s="78">
        <v>1.9367000000000001</v>
      </c>
      <c r="I67" s="78">
        <v>13.2918722885</v>
      </c>
      <c r="J67" s="79">
        <v>7.0000000000000001E-3</v>
      </c>
      <c r="K67" s="79">
        <v>0</v>
      </c>
    </row>
    <row r="68" spans="2:11">
      <c r="B68" t="s">
        <v>2687</v>
      </c>
      <c r="C68" t="s">
        <v>2740</v>
      </c>
      <c r="D68" t="s">
        <v>123</v>
      </c>
      <c r="E68" t="s">
        <v>106</v>
      </c>
      <c r="F68" t="s">
        <v>618</v>
      </c>
      <c r="G68" s="78">
        <v>451977.13</v>
      </c>
      <c r="H68" s="78">
        <v>0.77190000000000003</v>
      </c>
      <c r="I68" s="78">
        <v>3.4888114664700001</v>
      </c>
      <c r="J68" s="79">
        <v>1.8E-3</v>
      </c>
      <c r="K68" s="79">
        <v>0</v>
      </c>
    </row>
    <row r="69" spans="2:11">
      <c r="B69" t="s">
        <v>2687</v>
      </c>
      <c r="C69" t="s">
        <v>2741</v>
      </c>
      <c r="D69" t="s">
        <v>123</v>
      </c>
      <c r="E69" t="s">
        <v>106</v>
      </c>
      <c r="F69" t="s">
        <v>618</v>
      </c>
      <c r="G69" s="78">
        <v>1519794.77</v>
      </c>
      <c r="H69" s="78">
        <v>1.6247</v>
      </c>
      <c r="I69" s="78">
        <v>24.692105628189999</v>
      </c>
      <c r="J69" s="79">
        <v>1.29E-2</v>
      </c>
      <c r="K69" s="79">
        <v>0</v>
      </c>
    </row>
    <row r="70" spans="2:11">
      <c r="B70" t="s">
        <v>2687</v>
      </c>
      <c r="C70" t="s">
        <v>2742</v>
      </c>
      <c r="D70" t="s">
        <v>123</v>
      </c>
      <c r="E70" t="s">
        <v>106</v>
      </c>
      <c r="F70" t="s">
        <v>347</v>
      </c>
      <c r="G70" s="78">
        <v>1490451.77</v>
      </c>
      <c r="H70" s="78">
        <v>-0.30559999999999998</v>
      </c>
      <c r="I70" s="78">
        <v>-4.5548206091200001</v>
      </c>
      <c r="J70" s="79">
        <v>-2.3999999999999998E-3</v>
      </c>
      <c r="K70" s="79">
        <v>0</v>
      </c>
    </row>
    <row r="71" spans="2:11">
      <c r="B71" t="s">
        <v>2687</v>
      </c>
      <c r="C71" t="s">
        <v>2743</v>
      </c>
      <c r="D71" t="s">
        <v>123</v>
      </c>
      <c r="E71" t="s">
        <v>106</v>
      </c>
      <c r="F71" t="s">
        <v>347</v>
      </c>
      <c r="G71" s="78">
        <v>522564.3</v>
      </c>
      <c r="H71" s="78">
        <v>-0.1603</v>
      </c>
      <c r="I71" s="78">
        <v>-0.83767057290000002</v>
      </c>
      <c r="J71" s="79">
        <v>-4.0000000000000002E-4</v>
      </c>
      <c r="K71" s="79">
        <v>0</v>
      </c>
    </row>
    <row r="72" spans="2:11">
      <c r="B72" t="s">
        <v>2687</v>
      </c>
      <c r="C72" t="s">
        <v>2744</v>
      </c>
      <c r="D72" t="s">
        <v>123</v>
      </c>
      <c r="E72" t="s">
        <v>106</v>
      </c>
      <c r="F72" t="s">
        <v>347</v>
      </c>
      <c r="G72" s="78">
        <v>1189599.72</v>
      </c>
      <c r="H72" s="78">
        <v>-0.53839999999999999</v>
      </c>
      <c r="I72" s="78">
        <v>-6.4048048924799996</v>
      </c>
      <c r="J72" s="79">
        <v>-3.3999999999999998E-3</v>
      </c>
      <c r="K72" s="79">
        <v>0</v>
      </c>
    </row>
    <row r="73" spans="2:11">
      <c r="B73" t="s">
        <v>2687</v>
      </c>
      <c r="C73" t="s">
        <v>2745</v>
      </c>
      <c r="D73" t="s">
        <v>123</v>
      </c>
      <c r="E73" t="s">
        <v>106</v>
      </c>
      <c r="F73" t="s">
        <v>347</v>
      </c>
      <c r="G73" s="78">
        <v>1180831.3500000001</v>
      </c>
      <c r="H73" s="78">
        <v>-1.2342</v>
      </c>
      <c r="I73" s="78">
        <v>-14.5738205217</v>
      </c>
      <c r="J73" s="79">
        <v>-7.6E-3</v>
      </c>
      <c r="K73" s="79">
        <v>0</v>
      </c>
    </row>
    <row r="74" spans="2:11">
      <c r="B74" t="s">
        <v>2687</v>
      </c>
      <c r="C74" t="s">
        <v>2746</v>
      </c>
      <c r="D74" t="s">
        <v>123</v>
      </c>
      <c r="E74" t="s">
        <v>106</v>
      </c>
      <c r="F74" t="s">
        <v>347</v>
      </c>
      <c r="G74" s="78">
        <v>1179588.58</v>
      </c>
      <c r="H74" s="78">
        <v>-1.3408</v>
      </c>
      <c r="I74" s="78">
        <v>-15.815923680639999</v>
      </c>
      <c r="J74" s="79">
        <v>-8.3000000000000001E-3</v>
      </c>
      <c r="K74" s="79">
        <v>0</v>
      </c>
    </row>
    <row r="75" spans="2:11">
      <c r="B75" t="s">
        <v>2687</v>
      </c>
      <c r="C75" t="s">
        <v>2747</v>
      </c>
      <c r="D75" t="s">
        <v>123</v>
      </c>
      <c r="E75" t="s">
        <v>106</v>
      </c>
      <c r="F75" t="s">
        <v>347</v>
      </c>
      <c r="G75" s="78">
        <v>1494637.47</v>
      </c>
      <c r="H75" s="78">
        <v>-6.5500000000000003E-2</v>
      </c>
      <c r="I75" s="78">
        <v>-0.97898754285</v>
      </c>
      <c r="J75" s="79">
        <v>-5.0000000000000001E-4</v>
      </c>
      <c r="K75" s="79">
        <v>0</v>
      </c>
    </row>
    <row r="76" spans="2:11">
      <c r="B76" t="s">
        <v>2687</v>
      </c>
      <c r="C76" t="s">
        <v>2748</v>
      </c>
      <c r="D76" t="s">
        <v>123</v>
      </c>
      <c r="E76" t="s">
        <v>106</v>
      </c>
      <c r="F76" t="s">
        <v>347</v>
      </c>
      <c r="G76" s="78">
        <v>751698.61</v>
      </c>
      <c r="H76" s="78">
        <v>0.54459999999999997</v>
      </c>
      <c r="I76" s="78">
        <v>4.0937506300599997</v>
      </c>
      <c r="J76" s="79">
        <v>2.0999999999999999E-3</v>
      </c>
      <c r="K76" s="79">
        <v>0</v>
      </c>
    </row>
    <row r="77" spans="2:11">
      <c r="B77" t="s">
        <v>2687</v>
      </c>
      <c r="C77" t="s">
        <v>2749</v>
      </c>
      <c r="D77" t="s">
        <v>123</v>
      </c>
      <c r="E77" t="s">
        <v>106</v>
      </c>
      <c r="F77" t="s">
        <v>347</v>
      </c>
      <c r="G77" s="78">
        <v>741558.01</v>
      </c>
      <c r="H77" s="78">
        <v>-0.75929999999999997</v>
      </c>
      <c r="I77" s="78">
        <v>-5.6306499699300003</v>
      </c>
      <c r="J77" s="79">
        <v>-3.0000000000000001E-3</v>
      </c>
      <c r="K77" s="79">
        <v>0</v>
      </c>
    </row>
    <row r="78" spans="2:11">
      <c r="B78" t="s">
        <v>2687</v>
      </c>
      <c r="C78" t="s">
        <v>2750</v>
      </c>
      <c r="D78" t="s">
        <v>123</v>
      </c>
      <c r="E78" t="s">
        <v>106</v>
      </c>
      <c r="F78" t="s">
        <v>347</v>
      </c>
      <c r="G78" s="78">
        <v>1555459.46</v>
      </c>
      <c r="H78" s="78">
        <v>-0.90890000000000004</v>
      </c>
      <c r="I78" s="78">
        <v>-14.13757103194</v>
      </c>
      <c r="J78" s="79">
        <v>-7.4000000000000003E-3</v>
      </c>
      <c r="K78" s="79">
        <v>0</v>
      </c>
    </row>
    <row r="79" spans="2:11">
      <c r="B79" t="s">
        <v>2687</v>
      </c>
      <c r="C79" t="s">
        <v>2751</v>
      </c>
      <c r="D79" t="s">
        <v>123</v>
      </c>
      <c r="E79" t="s">
        <v>106</v>
      </c>
      <c r="F79" t="s">
        <v>295</v>
      </c>
      <c r="G79" s="78">
        <v>768922.54</v>
      </c>
      <c r="H79" s="78">
        <v>-1.849</v>
      </c>
      <c r="I79" s="78">
        <v>-14.2173777646</v>
      </c>
      <c r="J79" s="79">
        <v>-7.4999999999999997E-3</v>
      </c>
      <c r="K79" s="79">
        <v>0</v>
      </c>
    </row>
    <row r="80" spans="2:11">
      <c r="B80" t="s">
        <v>2687</v>
      </c>
      <c r="C80" t="s">
        <v>2752</v>
      </c>
      <c r="D80" t="s">
        <v>123</v>
      </c>
      <c r="E80" t="s">
        <v>106</v>
      </c>
      <c r="F80" t="s">
        <v>341</v>
      </c>
      <c r="G80" s="78">
        <v>698547.49</v>
      </c>
      <c r="H80" s="78">
        <v>-1.7673000000000001</v>
      </c>
      <c r="I80" s="78">
        <v>-12.34542979077</v>
      </c>
      <c r="J80" s="79">
        <v>-6.4999999999999997E-3</v>
      </c>
      <c r="K80" s="79">
        <v>0</v>
      </c>
    </row>
    <row r="81" spans="2:11">
      <c r="B81" t="s">
        <v>2687</v>
      </c>
      <c r="C81" t="s">
        <v>2753</v>
      </c>
      <c r="D81" t="s">
        <v>123</v>
      </c>
      <c r="E81" t="s">
        <v>106</v>
      </c>
      <c r="F81" t="s">
        <v>341</v>
      </c>
      <c r="G81" s="78">
        <v>800400.06</v>
      </c>
      <c r="H81" s="78">
        <v>-1.2388999999999999</v>
      </c>
      <c r="I81" s="78">
        <v>-9.9161563433400008</v>
      </c>
      <c r="J81" s="79">
        <v>-5.1999999999999998E-3</v>
      </c>
      <c r="K81" s="79">
        <v>0</v>
      </c>
    </row>
    <row r="82" spans="2:11">
      <c r="B82" t="s">
        <v>2687</v>
      </c>
      <c r="C82" t="s">
        <v>2754</v>
      </c>
      <c r="D82" t="s">
        <v>123</v>
      </c>
      <c r="E82" t="s">
        <v>106</v>
      </c>
      <c r="F82" t="s">
        <v>341</v>
      </c>
      <c r="G82" s="78">
        <v>843513.52</v>
      </c>
      <c r="H82" s="78">
        <v>-1.137</v>
      </c>
      <c r="I82" s="78">
        <v>-9.5907487224000008</v>
      </c>
      <c r="J82" s="79">
        <v>-5.0000000000000001E-3</v>
      </c>
      <c r="K82" s="79">
        <v>0</v>
      </c>
    </row>
    <row r="83" spans="2:11">
      <c r="B83" t="s">
        <v>2687</v>
      </c>
      <c r="C83" t="s">
        <v>2755</v>
      </c>
      <c r="D83" t="s">
        <v>123</v>
      </c>
      <c r="E83" t="s">
        <v>106</v>
      </c>
      <c r="F83" t="s">
        <v>341</v>
      </c>
      <c r="G83" s="78">
        <v>843316.09</v>
      </c>
      <c r="H83" s="78">
        <v>-1.1478999999999999</v>
      </c>
      <c r="I83" s="78">
        <v>-9.6804253971099996</v>
      </c>
      <c r="J83" s="79">
        <v>-5.1000000000000004E-3</v>
      </c>
      <c r="K83" s="79">
        <v>0</v>
      </c>
    </row>
    <row r="84" spans="2:11">
      <c r="B84" t="s">
        <v>2687</v>
      </c>
      <c r="C84" t="s">
        <v>2756</v>
      </c>
      <c r="D84" t="s">
        <v>123</v>
      </c>
      <c r="E84" t="s">
        <v>106</v>
      </c>
      <c r="F84" t="s">
        <v>359</v>
      </c>
      <c r="G84" s="78">
        <v>738917.52</v>
      </c>
      <c r="H84" s="78">
        <v>3.5346000000000002</v>
      </c>
      <c r="I84" s="78">
        <v>26.117778661919999</v>
      </c>
      <c r="J84" s="79">
        <v>1.37E-2</v>
      </c>
      <c r="K84" s="79">
        <v>0</v>
      </c>
    </row>
    <row r="85" spans="2:11">
      <c r="B85" t="s">
        <v>2687</v>
      </c>
      <c r="C85" t="s">
        <v>2757</v>
      </c>
      <c r="D85" t="s">
        <v>123</v>
      </c>
      <c r="E85" t="s">
        <v>106</v>
      </c>
      <c r="F85" t="s">
        <v>359</v>
      </c>
      <c r="G85" s="78">
        <v>578737.15</v>
      </c>
      <c r="H85" s="78">
        <v>1.7393000000000001</v>
      </c>
      <c r="I85" s="78">
        <v>10.06597524995</v>
      </c>
      <c r="J85" s="79">
        <v>5.3E-3</v>
      </c>
      <c r="K85" s="79">
        <v>0</v>
      </c>
    </row>
    <row r="86" spans="2:11">
      <c r="B86" t="s">
        <v>2687</v>
      </c>
      <c r="C86" t="s">
        <v>2758</v>
      </c>
      <c r="D86" t="s">
        <v>123</v>
      </c>
      <c r="E86" t="s">
        <v>106</v>
      </c>
      <c r="F86" t="s">
        <v>359</v>
      </c>
      <c r="G86" s="78">
        <v>1010253.46</v>
      </c>
      <c r="H86" s="78">
        <v>1.2210000000000001</v>
      </c>
      <c r="I86" s="78">
        <v>12.335194746599999</v>
      </c>
      <c r="J86" s="79">
        <v>6.4999999999999997E-3</v>
      </c>
      <c r="K86" s="79">
        <v>0</v>
      </c>
    </row>
    <row r="87" spans="2:11">
      <c r="B87" t="s">
        <v>2687</v>
      </c>
      <c r="C87" t="s">
        <v>2759</v>
      </c>
      <c r="D87" t="s">
        <v>123</v>
      </c>
      <c r="E87" t="s">
        <v>106</v>
      </c>
      <c r="F87" t="s">
        <v>618</v>
      </c>
      <c r="G87" s="78">
        <v>1728980.61</v>
      </c>
      <c r="H87" s="78">
        <v>1.0931999999999999</v>
      </c>
      <c r="I87" s="78">
        <v>18.90121602852</v>
      </c>
      <c r="J87" s="79">
        <v>9.9000000000000008E-3</v>
      </c>
      <c r="K87" s="79">
        <v>0</v>
      </c>
    </row>
    <row r="88" spans="2:11">
      <c r="B88" t="s">
        <v>2687</v>
      </c>
      <c r="C88" t="s">
        <v>2760</v>
      </c>
      <c r="D88" t="s">
        <v>123</v>
      </c>
      <c r="E88" t="s">
        <v>106</v>
      </c>
      <c r="F88" t="s">
        <v>618</v>
      </c>
      <c r="G88" s="78">
        <v>726927.84</v>
      </c>
      <c r="H88" s="78">
        <v>1.9446000000000001</v>
      </c>
      <c r="I88" s="78">
        <v>14.13583877664</v>
      </c>
      <c r="J88" s="79">
        <v>7.4000000000000003E-3</v>
      </c>
      <c r="K88" s="79">
        <v>0</v>
      </c>
    </row>
    <row r="89" spans="2:11">
      <c r="B89" t="s">
        <v>2687</v>
      </c>
      <c r="C89" t="s">
        <v>2761</v>
      </c>
      <c r="D89" t="s">
        <v>123</v>
      </c>
      <c r="E89" t="s">
        <v>106</v>
      </c>
      <c r="F89" t="s">
        <v>618</v>
      </c>
      <c r="G89" s="78">
        <v>581262.59</v>
      </c>
      <c r="H89" s="78">
        <v>1.8994</v>
      </c>
      <c r="I89" s="78">
        <v>11.04050163446</v>
      </c>
      <c r="J89" s="79">
        <v>5.7999999999999996E-3</v>
      </c>
      <c r="K89" s="79">
        <v>0</v>
      </c>
    </row>
    <row r="90" spans="2:11">
      <c r="B90" t="s">
        <v>2687</v>
      </c>
      <c r="C90" t="s">
        <v>2762</v>
      </c>
      <c r="D90" t="s">
        <v>123</v>
      </c>
      <c r="E90" t="s">
        <v>106</v>
      </c>
      <c r="F90" t="s">
        <v>347</v>
      </c>
      <c r="G90" s="78">
        <v>574698.09</v>
      </c>
      <c r="H90" s="78">
        <v>0.7853</v>
      </c>
      <c r="I90" s="78">
        <v>4.5131041007699997</v>
      </c>
      <c r="J90" s="79">
        <v>2.3999999999999998E-3</v>
      </c>
      <c r="K90" s="79">
        <v>0</v>
      </c>
    </row>
    <row r="91" spans="2:11">
      <c r="B91" t="s">
        <v>2687</v>
      </c>
      <c r="C91" t="s">
        <v>2763</v>
      </c>
      <c r="D91" t="s">
        <v>123</v>
      </c>
      <c r="E91" t="s">
        <v>106</v>
      </c>
      <c r="F91" t="s">
        <v>347</v>
      </c>
      <c r="G91" s="78">
        <v>142716.17000000001</v>
      </c>
      <c r="H91" s="78">
        <v>0.12189999999999999</v>
      </c>
      <c r="I91" s="78">
        <v>0.17397101123</v>
      </c>
      <c r="J91" s="79">
        <v>1E-4</v>
      </c>
      <c r="K91" s="79">
        <v>0</v>
      </c>
    </row>
    <row r="92" spans="2:11">
      <c r="B92" t="s">
        <v>2687</v>
      </c>
      <c r="C92" t="s">
        <v>2764</v>
      </c>
      <c r="D92" t="s">
        <v>123</v>
      </c>
      <c r="E92" t="s">
        <v>106</v>
      </c>
      <c r="F92" t="s">
        <v>347</v>
      </c>
      <c r="G92" s="78">
        <v>285374.76</v>
      </c>
      <c r="H92" s="78">
        <v>9.2499999999999999E-2</v>
      </c>
      <c r="I92" s="78">
        <v>0.26397165299999997</v>
      </c>
      <c r="J92" s="79">
        <v>1E-4</v>
      </c>
      <c r="K92" s="79">
        <v>0</v>
      </c>
    </row>
    <row r="93" spans="2:11">
      <c r="B93" t="s">
        <v>2687</v>
      </c>
      <c r="C93" t="s">
        <v>2765</v>
      </c>
      <c r="D93" t="s">
        <v>123</v>
      </c>
      <c r="E93" t="s">
        <v>106</v>
      </c>
      <c r="F93" t="s">
        <v>347</v>
      </c>
      <c r="G93" s="78">
        <v>847106.72</v>
      </c>
      <c r="H93" s="78">
        <v>-0.92190000000000005</v>
      </c>
      <c r="I93" s="78">
        <v>-7.8094768516800004</v>
      </c>
      <c r="J93" s="79">
        <v>-4.1000000000000003E-3</v>
      </c>
      <c r="K93" s="79">
        <v>0</v>
      </c>
    </row>
    <row r="94" spans="2:11">
      <c r="B94" t="s">
        <v>2687</v>
      </c>
      <c r="C94" t="s">
        <v>2766</v>
      </c>
      <c r="D94" t="s">
        <v>123</v>
      </c>
      <c r="E94" t="s">
        <v>106</v>
      </c>
      <c r="F94" t="s">
        <v>341</v>
      </c>
      <c r="G94" s="78">
        <v>429630.33</v>
      </c>
      <c r="H94" s="78">
        <v>-1.5469999999999999</v>
      </c>
      <c r="I94" s="78">
        <v>-6.6463812051</v>
      </c>
      <c r="J94" s="79">
        <v>-3.5000000000000001E-3</v>
      </c>
      <c r="K94" s="79">
        <v>0</v>
      </c>
    </row>
    <row r="95" spans="2:11">
      <c r="B95" t="s">
        <v>2687</v>
      </c>
      <c r="C95" t="s">
        <v>2767</v>
      </c>
      <c r="D95" t="s">
        <v>123</v>
      </c>
      <c r="E95" t="s">
        <v>106</v>
      </c>
      <c r="F95" t="s">
        <v>341</v>
      </c>
      <c r="G95" s="78">
        <v>241032.14</v>
      </c>
      <c r="H95" s="78">
        <v>9.2668999999999997</v>
      </c>
      <c r="I95" s="78">
        <v>22.33620738166</v>
      </c>
      <c r="J95" s="79">
        <v>1.17E-2</v>
      </c>
      <c r="K95" s="79">
        <v>0</v>
      </c>
    </row>
    <row r="96" spans="2:11">
      <c r="B96" t="s">
        <v>2687</v>
      </c>
      <c r="C96" t="s">
        <v>2768</v>
      </c>
      <c r="D96" t="s">
        <v>123</v>
      </c>
      <c r="E96" t="s">
        <v>106</v>
      </c>
      <c r="F96" t="s">
        <v>618</v>
      </c>
      <c r="G96" s="78">
        <v>774025.52</v>
      </c>
      <c r="H96" s="78">
        <v>1.1097999999999999</v>
      </c>
      <c r="I96" s="78">
        <v>8.5901352209600006</v>
      </c>
      <c r="J96" s="79">
        <v>4.4999999999999997E-3</v>
      </c>
      <c r="K96" s="79">
        <v>0</v>
      </c>
    </row>
    <row r="97" spans="2:11">
      <c r="B97" t="s">
        <v>2687</v>
      </c>
      <c r="C97" t="s">
        <v>2769</v>
      </c>
      <c r="D97" t="s">
        <v>123</v>
      </c>
      <c r="E97" t="s">
        <v>106</v>
      </c>
      <c r="F97" t="s">
        <v>618</v>
      </c>
      <c r="G97" s="78">
        <v>664415.82999999996</v>
      </c>
      <c r="H97" s="78">
        <v>1.2535000000000001</v>
      </c>
      <c r="I97" s="78">
        <v>8.3284524290499995</v>
      </c>
      <c r="J97" s="79">
        <v>4.4000000000000003E-3</v>
      </c>
      <c r="K97" s="79">
        <v>0</v>
      </c>
    </row>
    <row r="98" spans="2:11">
      <c r="B98" t="s">
        <v>2687</v>
      </c>
      <c r="C98" t="s">
        <v>2770</v>
      </c>
      <c r="D98" t="s">
        <v>123</v>
      </c>
      <c r="E98" t="s">
        <v>106</v>
      </c>
      <c r="F98" t="s">
        <v>618</v>
      </c>
      <c r="G98" s="78">
        <v>882152.41</v>
      </c>
      <c r="H98" s="78">
        <v>0.87980000000000003</v>
      </c>
      <c r="I98" s="78">
        <v>7.76117690318</v>
      </c>
      <c r="J98" s="79">
        <v>4.1000000000000003E-3</v>
      </c>
      <c r="K98" s="79">
        <v>0</v>
      </c>
    </row>
    <row r="99" spans="2:11">
      <c r="B99" t="s">
        <v>2687</v>
      </c>
      <c r="C99" t="s">
        <v>2771</v>
      </c>
      <c r="D99" t="s">
        <v>123</v>
      </c>
      <c r="E99" t="s">
        <v>106</v>
      </c>
      <c r="F99" t="s">
        <v>618</v>
      </c>
      <c r="G99" s="78">
        <v>553459.02</v>
      </c>
      <c r="H99" s="78">
        <v>1.2194</v>
      </c>
      <c r="I99" s="78">
        <v>6.7488792898799996</v>
      </c>
      <c r="J99" s="79">
        <v>3.5000000000000001E-3</v>
      </c>
      <c r="K99" s="79">
        <v>0</v>
      </c>
    </row>
    <row r="100" spans="2:11">
      <c r="B100" t="s">
        <v>2687</v>
      </c>
      <c r="C100" t="s">
        <v>2772</v>
      </c>
      <c r="D100" t="s">
        <v>123</v>
      </c>
      <c r="E100" t="s">
        <v>106</v>
      </c>
      <c r="F100" t="s">
        <v>618</v>
      </c>
      <c r="G100" s="78">
        <v>889168.84</v>
      </c>
      <c r="H100" s="78">
        <v>1.6257999999999999</v>
      </c>
      <c r="I100" s="78">
        <v>14.456107000719999</v>
      </c>
      <c r="J100" s="79">
        <v>7.6E-3</v>
      </c>
      <c r="K100" s="79">
        <v>0</v>
      </c>
    </row>
    <row r="101" spans="2:11">
      <c r="B101" t="s">
        <v>2687</v>
      </c>
      <c r="C101" t="s">
        <v>2773</v>
      </c>
      <c r="D101" t="s">
        <v>123</v>
      </c>
      <c r="E101" t="s">
        <v>106</v>
      </c>
      <c r="F101" t="s">
        <v>347</v>
      </c>
      <c r="G101" s="78">
        <v>760951.73</v>
      </c>
      <c r="H101" s="78">
        <v>-0.48230000000000001</v>
      </c>
      <c r="I101" s="78">
        <v>-3.67007019379</v>
      </c>
      <c r="J101" s="79">
        <v>-1.9E-3</v>
      </c>
      <c r="K101" s="79">
        <v>0</v>
      </c>
    </row>
    <row r="102" spans="2:11">
      <c r="B102" t="s">
        <v>2687</v>
      </c>
      <c r="C102" t="s">
        <v>2774</v>
      </c>
      <c r="D102" t="s">
        <v>123</v>
      </c>
      <c r="E102" t="s">
        <v>106</v>
      </c>
      <c r="F102" t="s">
        <v>347</v>
      </c>
      <c r="G102" s="78">
        <v>653171.87</v>
      </c>
      <c r="H102" s="78">
        <v>-0.33850000000000002</v>
      </c>
      <c r="I102" s="78">
        <v>-2.2109867799499998</v>
      </c>
      <c r="J102" s="79">
        <v>-1.1999999999999999E-3</v>
      </c>
      <c r="K102" s="79">
        <v>0</v>
      </c>
    </row>
    <row r="103" spans="2:11">
      <c r="B103" t="s">
        <v>2775</v>
      </c>
      <c r="C103" t="s">
        <v>2776</v>
      </c>
      <c r="D103" t="s">
        <v>123</v>
      </c>
      <c r="E103" t="s">
        <v>106</v>
      </c>
      <c r="F103" t="s">
        <v>341</v>
      </c>
      <c r="G103" s="78">
        <v>215757.35</v>
      </c>
      <c r="H103" s="78">
        <v>2.7738</v>
      </c>
      <c r="I103" s="78">
        <v>5.9846773743000004</v>
      </c>
      <c r="J103" s="79">
        <v>3.0999999999999999E-3</v>
      </c>
      <c r="K103" s="79">
        <v>0</v>
      </c>
    </row>
    <row r="104" spans="2:11">
      <c r="B104" t="s">
        <v>2775</v>
      </c>
      <c r="C104" t="s">
        <v>2777</v>
      </c>
      <c r="D104" t="s">
        <v>123</v>
      </c>
      <c r="E104" t="s">
        <v>106</v>
      </c>
      <c r="F104" t="s">
        <v>618</v>
      </c>
      <c r="G104" s="78">
        <v>302060.28999999998</v>
      </c>
      <c r="H104" s="78">
        <v>-4.7058999999999997</v>
      </c>
      <c r="I104" s="78">
        <v>-14.214655187110001</v>
      </c>
      <c r="J104" s="79">
        <v>-7.4000000000000003E-3</v>
      </c>
      <c r="K104" s="79">
        <v>0</v>
      </c>
    </row>
    <row r="105" spans="2:11">
      <c r="B105" t="s">
        <v>2775</v>
      </c>
      <c r="C105" t="s">
        <v>2778</v>
      </c>
      <c r="D105" t="s">
        <v>123</v>
      </c>
      <c r="E105" t="s">
        <v>106</v>
      </c>
      <c r="F105" t="s">
        <v>618</v>
      </c>
      <c r="G105" s="78">
        <v>431514.7</v>
      </c>
      <c r="H105" s="78">
        <v>-2.6697000000000002</v>
      </c>
      <c r="I105" s="78">
        <v>-11.5201479459</v>
      </c>
      <c r="J105" s="79">
        <v>-6.0000000000000001E-3</v>
      </c>
      <c r="K105" s="79">
        <v>0</v>
      </c>
    </row>
    <row r="106" spans="2:11">
      <c r="B106" t="s">
        <v>2775</v>
      </c>
      <c r="C106" t="s">
        <v>2779</v>
      </c>
      <c r="D106" t="s">
        <v>123</v>
      </c>
      <c r="E106" t="s">
        <v>106</v>
      </c>
      <c r="F106" t="s">
        <v>618</v>
      </c>
      <c r="G106" s="78">
        <v>215757.35</v>
      </c>
      <c r="H106" s="78">
        <v>-2.1547999999999998</v>
      </c>
      <c r="I106" s="78">
        <v>-4.6491393778000001</v>
      </c>
      <c r="J106" s="79">
        <v>-2.3999999999999998E-3</v>
      </c>
      <c r="K106" s="79">
        <v>0</v>
      </c>
    </row>
    <row r="107" spans="2:11">
      <c r="B107" t="s">
        <v>2780</v>
      </c>
      <c r="C107" t="s">
        <v>2781</v>
      </c>
      <c r="D107" t="s">
        <v>123</v>
      </c>
      <c r="E107" t="s">
        <v>106</v>
      </c>
      <c r="F107" t="s">
        <v>347</v>
      </c>
      <c r="G107" s="78">
        <v>126054.53</v>
      </c>
      <c r="H107" s="78">
        <v>0.20019999999999999</v>
      </c>
      <c r="I107" s="78">
        <v>0.25236116906</v>
      </c>
      <c r="J107" s="79">
        <v>1E-4</v>
      </c>
      <c r="K107" s="79">
        <v>0</v>
      </c>
    </row>
    <row r="108" spans="2:11">
      <c r="B108" t="s">
        <v>2780</v>
      </c>
      <c r="C108" t="s">
        <v>2782</v>
      </c>
      <c r="D108" t="s">
        <v>123</v>
      </c>
      <c r="E108" t="s">
        <v>106</v>
      </c>
      <c r="F108" t="s">
        <v>347</v>
      </c>
      <c r="G108" s="78">
        <v>323636.03000000003</v>
      </c>
      <c r="H108" s="78">
        <v>7.5700000000000003E-2</v>
      </c>
      <c r="I108" s="78">
        <v>0.24499247470999999</v>
      </c>
      <c r="J108" s="79">
        <v>1E-4</v>
      </c>
      <c r="K108" s="79">
        <v>0</v>
      </c>
    </row>
    <row r="109" spans="2:11">
      <c r="B109" t="s">
        <v>2780</v>
      </c>
      <c r="C109" t="s">
        <v>2783</v>
      </c>
      <c r="D109" t="s">
        <v>123</v>
      </c>
      <c r="E109" t="s">
        <v>106</v>
      </c>
      <c r="F109" t="s">
        <v>347</v>
      </c>
      <c r="G109" s="78">
        <v>431514.7</v>
      </c>
      <c r="H109" s="78">
        <v>0.77580000000000005</v>
      </c>
      <c r="I109" s="78">
        <v>3.3476910426000002</v>
      </c>
      <c r="J109" s="79">
        <v>1.8E-3</v>
      </c>
      <c r="K109" s="79">
        <v>0</v>
      </c>
    </row>
    <row r="110" spans="2:11">
      <c r="B110" t="s">
        <v>2780</v>
      </c>
      <c r="C110" t="s">
        <v>2784</v>
      </c>
      <c r="D110" t="s">
        <v>123</v>
      </c>
      <c r="E110" t="s">
        <v>106</v>
      </c>
      <c r="F110" t="s">
        <v>347</v>
      </c>
      <c r="G110" s="78">
        <v>431514.7</v>
      </c>
      <c r="H110" s="78">
        <v>-1.3472</v>
      </c>
      <c r="I110" s="78">
        <v>-5.8133660383999999</v>
      </c>
      <c r="J110" s="79">
        <v>-3.0000000000000001E-3</v>
      </c>
      <c r="K110" s="79">
        <v>0</v>
      </c>
    </row>
    <row r="111" spans="2:11">
      <c r="B111" t="s">
        <v>2780</v>
      </c>
      <c r="C111" t="s">
        <v>2785</v>
      </c>
      <c r="D111" t="s">
        <v>123</v>
      </c>
      <c r="E111" t="s">
        <v>106</v>
      </c>
      <c r="F111" t="s">
        <v>347</v>
      </c>
      <c r="G111" s="78">
        <v>172605.88</v>
      </c>
      <c r="H111" s="78">
        <v>-1.3615999999999999</v>
      </c>
      <c r="I111" s="78">
        <v>-2.3502016620799999</v>
      </c>
      <c r="J111" s="79">
        <v>-1.1999999999999999E-3</v>
      </c>
      <c r="K111" s="79">
        <v>0</v>
      </c>
    </row>
    <row r="112" spans="2:11">
      <c r="B112" t="s">
        <v>2780</v>
      </c>
      <c r="C112" t="s">
        <v>2786</v>
      </c>
      <c r="D112" t="s">
        <v>123</v>
      </c>
      <c r="E112" t="s">
        <v>106</v>
      </c>
      <c r="F112" t="s">
        <v>347</v>
      </c>
      <c r="G112" s="78">
        <v>431514.7</v>
      </c>
      <c r="H112" s="78">
        <v>1.5267999999999999</v>
      </c>
      <c r="I112" s="78">
        <v>6.5883664395999997</v>
      </c>
      <c r="J112" s="79">
        <v>3.5000000000000001E-3</v>
      </c>
      <c r="K112" s="79">
        <v>0</v>
      </c>
    </row>
    <row r="113" spans="2:11">
      <c r="B113" t="s">
        <v>2780</v>
      </c>
      <c r="C113" t="s">
        <v>2787</v>
      </c>
      <c r="D113" t="s">
        <v>123</v>
      </c>
      <c r="E113" t="s">
        <v>106</v>
      </c>
      <c r="F113" t="s">
        <v>347</v>
      </c>
      <c r="G113" s="78">
        <v>431514.7</v>
      </c>
      <c r="H113" s="78">
        <v>2.6553</v>
      </c>
      <c r="I113" s="78">
        <v>11.4580098291</v>
      </c>
      <c r="J113" s="79">
        <v>6.0000000000000001E-3</v>
      </c>
      <c r="K113" s="79">
        <v>0</v>
      </c>
    </row>
    <row r="114" spans="2:11">
      <c r="B114" t="s">
        <v>2780</v>
      </c>
      <c r="C114" t="s">
        <v>2788</v>
      </c>
      <c r="D114" t="s">
        <v>123</v>
      </c>
      <c r="E114" t="s">
        <v>106</v>
      </c>
      <c r="F114" t="s">
        <v>347</v>
      </c>
      <c r="G114" s="78">
        <v>345211.76</v>
      </c>
      <c r="H114" s="78">
        <v>2.5552999999999999</v>
      </c>
      <c r="I114" s="78">
        <v>8.8211961032800001</v>
      </c>
      <c r="J114" s="79">
        <v>4.5999999999999999E-3</v>
      </c>
      <c r="K114" s="79">
        <v>0</v>
      </c>
    </row>
    <row r="115" spans="2:11">
      <c r="B115" t="s">
        <v>2780</v>
      </c>
      <c r="C115" t="s">
        <v>2789</v>
      </c>
      <c r="D115" t="s">
        <v>123</v>
      </c>
      <c r="E115" t="s">
        <v>106</v>
      </c>
      <c r="F115" t="s">
        <v>347</v>
      </c>
      <c r="G115" s="78">
        <v>172605.88</v>
      </c>
      <c r="H115" s="78">
        <v>3.6419000000000001</v>
      </c>
      <c r="I115" s="78">
        <v>6.2861335437200001</v>
      </c>
      <c r="J115" s="79">
        <v>3.3E-3</v>
      </c>
      <c r="K115" s="79">
        <v>0</v>
      </c>
    </row>
    <row r="116" spans="2:11">
      <c r="B116" t="s">
        <v>2780</v>
      </c>
      <c r="C116" t="s">
        <v>2790</v>
      </c>
      <c r="D116" t="s">
        <v>123</v>
      </c>
      <c r="E116" t="s">
        <v>106</v>
      </c>
      <c r="F116" t="s">
        <v>347</v>
      </c>
      <c r="G116" s="78">
        <v>220840.97</v>
      </c>
      <c r="H116" s="78">
        <v>0.60019999999999996</v>
      </c>
      <c r="I116" s="78">
        <v>1.3254875019400001</v>
      </c>
      <c r="J116" s="79">
        <v>6.9999999999999999E-4</v>
      </c>
      <c r="K116" s="79">
        <v>0</v>
      </c>
    </row>
    <row r="117" spans="2:11">
      <c r="B117" t="s">
        <v>2780</v>
      </c>
      <c r="C117" t="s">
        <v>2791</v>
      </c>
      <c r="D117" t="s">
        <v>123</v>
      </c>
      <c r="E117" t="s">
        <v>106</v>
      </c>
      <c r="F117" t="s">
        <v>347</v>
      </c>
      <c r="G117" s="78">
        <v>189292.26</v>
      </c>
      <c r="H117" s="78">
        <v>0.1002</v>
      </c>
      <c r="I117" s="78">
        <v>0.18967084451999999</v>
      </c>
      <c r="J117" s="79">
        <v>1E-4</v>
      </c>
      <c r="K117" s="79">
        <v>0</v>
      </c>
    </row>
    <row r="118" spans="2:11">
      <c r="B118" t="s">
        <v>2792</v>
      </c>
      <c r="C118" t="s">
        <v>2793</v>
      </c>
      <c r="D118" t="s">
        <v>123</v>
      </c>
      <c r="E118" t="s">
        <v>106</v>
      </c>
      <c r="F118" t="s">
        <v>2488</v>
      </c>
      <c r="G118" s="78">
        <v>-2850000</v>
      </c>
      <c r="H118" s="78">
        <v>-1.771307319696972</v>
      </c>
      <c r="I118" s="78">
        <v>50.482258611363697</v>
      </c>
      <c r="J118" s="79">
        <v>2.6499999999999999E-2</v>
      </c>
      <c r="K118" s="79">
        <v>1E-4</v>
      </c>
    </row>
    <row r="119" spans="2:11">
      <c r="B119" t="s">
        <v>2794</v>
      </c>
      <c r="C119" t="s">
        <v>2795</v>
      </c>
      <c r="D119" t="s">
        <v>123</v>
      </c>
      <c r="E119" t="s">
        <v>106</v>
      </c>
      <c r="F119" t="s">
        <v>2796</v>
      </c>
      <c r="G119" s="78">
        <v>-800000</v>
      </c>
      <c r="H119" s="78">
        <v>-5.1702899999999996</v>
      </c>
      <c r="I119" s="78">
        <v>41.362319999999997</v>
      </c>
      <c r="J119" s="79">
        <v>2.1700000000000001E-2</v>
      </c>
      <c r="K119" s="79">
        <v>1E-4</v>
      </c>
    </row>
    <row r="120" spans="2:11">
      <c r="B120" t="s">
        <v>2797</v>
      </c>
      <c r="C120" t="s">
        <v>2798</v>
      </c>
      <c r="D120" t="s">
        <v>123</v>
      </c>
      <c r="E120" t="s">
        <v>106</v>
      </c>
      <c r="F120" t="s">
        <v>2799</v>
      </c>
      <c r="G120" s="78">
        <v>-700000</v>
      </c>
      <c r="H120" s="78">
        <v>-3.7673696969697001</v>
      </c>
      <c r="I120" s="78">
        <v>26.371587878787899</v>
      </c>
      <c r="J120" s="79">
        <v>1.38E-2</v>
      </c>
      <c r="K120" s="79">
        <v>0</v>
      </c>
    </row>
    <row r="121" spans="2:11">
      <c r="B121" t="s">
        <v>2800</v>
      </c>
      <c r="C121" t="s">
        <v>2801</v>
      </c>
      <c r="D121" t="s">
        <v>123</v>
      </c>
      <c r="E121" t="s">
        <v>106</v>
      </c>
      <c r="F121" t="s">
        <v>2802</v>
      </c>
      <c r="G121" s="78">
        <v>-250000</v>
      </c>
      <c r="H121" s="78">
        <v>2.0105300000000002</v>
      </c>
      <c r="I121" s="78">
        <v>-5.0263249999999999</v>
      </c>
      <c r="J121" s="79">
        <v>-2.5999999999999999E-3</v>
      </c>
      <c r="K121" s="79">
        <v>0</v>
      </c>
    </row>
    <row r="122" spans="2:11">
      <c r="B122" t="s">
        <v>2803</v>
      </c>
      <c r="C122" t="s">
        <v>2804</v>
      </c>
      <c r="D122" t="s">
        <v>123</v>
      </c>
      <c r="E122" t="s">
        <v>106</v>
      </c>
      <c r="F122" t="s">
        <v>2802</v>
      </c>
      <c r="G122" s="78">
        <v>-250000</v>
      </c>
      <c r="H122" s="78">
        <v>1.75396</v>
      </c>
      <c r="I122" s="78">
        <v>-4.3849</v>
      </c>
      <c r="J122" s="79">
        <v>-2.3E-3</v>
      </c>
      <c r="K122" s="79">
        <v>0</v>
      </c>
    </row>
    <row r="123" spans="2:11">
      <c r="B123" t="s">
        <v>2805</v>
      </c>
      <c r="C123" t="s">
        <v>2806</v>
      </c>
      <c r="D123" t="s">
        <v>123</v>
      </c>
      <c r="E123" t="s">
        <v>106</v>
      </c>
      <c r="F123" t="s">
        <v>2807</v>
      </c>
      <c r="G123" s="78">
        <v>-2205000</v>
      </c>
      <c r="H123" s="78">
        <v>3.6619296846683627</v>
      </c>
      <c r="I123" s="78">
        <v>-80.745549546937397</v>
      </c>
      <c r="J123" s="79">
        <v>-4.2299999999999997E-2</v>
      </c>
      <c r="K123" s="79">
        <v>-1E-4</v>
      </c>
    </row>
    <row r="124" spans="2:11">
      <c r="B124" t="s">
        <v>2808</v>
      </c>
      <c r="C124" t="s">
        <v>2809</v>
      </c>
      <c r="D124" t="s">
        <v>123</v>
      </c>
      <c r="E124" t="s">
        <v>106</v>
      </c>
      <c r="F124" t="s">
        <v>2633</v>
      </c>
      <c r="G124" s="78">
        <v>-2250000</v>
      </c>
      <c r="H124" s="78">
        <v>-0.22036659936544623</v>
      </c>
      <c r="I124" s="78">
        <v>4.9582484857225397</v>
      </c>
      <c r="J124" s="79">
        <v>2.5999999999999999E-3</v>
      </c>
      <c r="K124" s="79">
        <v>0</v>
      </c>
    </row>
    <row r="125" spans="2:11">
      <c r="B125" t="s">
        <v>2810</v>
      </c>
      <c r="C125" t="s">
        <v>2811</v>
      </c>
      <c r="D125" t="s">
        <v>123</v>
      </c>
      <c r="E125" t="s">
        <v>106</v>
      </c>
      <c r="F125" t="s">
        <v>2812</v>
      </c>
      <c r="G125" s="78">
        <v>-1090000</v>
      </c>
      <c r="H125" s="78">
        <v>5.7747350877193027</v>
      </c>
      <c r="I125" s="78">
        <v>-62.944612456140398</v>
      </c>
      <c r="J125" s="79">
        <v>-3.3000000000000002E-2</v>
      </c>
      <c r="K125" s="79">
        <v>-1E-4</v>
      </c>
    </row>
    <row r="126" spans="2:11">
      <c r="B126" t="s">
        <v>2813</v>
      </c>
      <c r="C126" t="s">
        <v>2814</v>
      </c>
      <c r="D126" t="s">
        <v>123</v>
      </c>
      <c r="E126" t="s">
        <v>106</v>
      </c>
      <c r="F126" t="s">
        <v>2815</v>
      </c>
      <c r="G126" s="78">
        <v>-600000</v>
      </c>
      <c r="H126" s="78">
        <v>4.7545999999999999</v>
      </c>
      <c r="I126" s="78">
        <v>-28.5276</v>
      </c>
      <c r="J126" s="79">
        <v>-1.4999999999999999E-2</v>
      </c>
      <c r="K126" s="79">
        <v>0</v>
      </c>
    </row>
    <row r="127" spans="2:11">
      <c r="B127" t="s">
        <v>2816</v>
      </c>
      <c r="C127" t="s">
        <v>2817</v>
      </c>
      <c r="D127" t="s">
        <v>123</v>
      </c>
      <c r="E127" t="s">
        <v>106</v>
      </c>
      <c r="F127" t="s">
        <v>2818</v>
      </c>
      <c r="G127" s="78">
        <v>-600000</v>
      </c>
      <c r="H127" s="78">
        <v>5.1656880000000003</v>
      </c>
      <c r="I127" s="78">
        <v>-30.994128</v>
      </c>
      <c r="J127" s="79">
        <v>-1.6199999999999999E-2</v>
      </c>
      <c r="K127" s="79">
        <v>0</v>
      </c>
    </row>
    <row r="128" spans="2:11">
      <c r="B128" t="s">
        <v>2819</v>
      </c>
      <c r="C128" t="s">
        <v>2820</v>
      </c>
      <c r="D128" t="s">
        <v>123</v>
      </c>
      <c r="E128" t="s">
        <v>106</v>
      </c>
      <c r="F128" t="s">
        <v>2821</v>
      </c>
      <c r="G128" s="78">
        <v>-800000</v>
      </c>
      <c r="H128" s="78">
        <v>3.6100675</v>
      </c>
      <c r="I128" s="78">
        <v>-28.88054</v>
      </c>
      <c r="J128" s="79">
        <v>-1.5100000000000001E-2</v>
      </c>
      <c r="K128" s="79">
        <v>0</v>
      </c>
    </row>
    <row r="129" spans="2:11">
      <c r="B129" t="s">
        <v>2822</v>
      </c>
      <c r="C129" t="s">
        <v>2823</v>
      </c>
      <c r="D129" t="s">
        <v>123</v>
      </c>
      <c r="E129" t="s">
        <v>106</v>
      </c>
      <c r="F129" t="s">
        <v>2824</v>
      </c>
      <c r="G129" s="78">
        <v>-500000</v>
      </c>
      <c r="H129" s="78">
        <v>2.9687000000000001</v>
      </c>
      <c r="I129" s="78">
        <v>-14.843500000000001</v>
      </c>
      <c r="J129" s="79">
        <v>-7.7999999999999996E-3</v>
      </c>
      <c r="K129" s="79">
        <v>0</v>
      </c>
    </row>
    <row r="130" spans="2:11">
      <c r="B130" t="s">
        <v>2825</v>
      </c>
      <c r="C130" t="s">
        <v>2826</v>
      </c>
      <c r="D130" t="s">
        <v>123</v>
      </c>
      <c r="E130" t="s">
        <v>106</v>
      </c>
      <c r="F130" t="s">
        <v>2827</v>
      </c>
      <c r="G130" s="78">
        <v>-600000</v>
      </c>
      <c r="H130" s="78">
        <v>3.0295074999999998</v>
      </c>
      <c r="I130" s="78">
        <v>-18.177045</v>
      </c>
      <c r="J130" s="79">
        <v>-9.4999999999999998E-3</v>
      </c>
      <c r="K130" s="79">
        <v>0</v>
      </c>
    </row>
    <row r="131" spans="2:11">
      <c r="B131" t="s">
        <v>2828</v>
      </c>
      <c r="C131" t="s">
        <v>2829</v>
      </c>
      <c r="D131" t="s">
        <v>123</v>
      </c>
      <c r="E131" t="s">
        <v>106</v>
      </c>
      <c r="F131" t="s">
        <v>2830</v>
      </c>
      <c r="G131" s="78">
        <v>-900000</v>
      </c>
      <c r="H131" s="78">
        <v>-19.197800000000001</v>
      </c>
      <c r="I131" s="78">
        <v>172.78020000000001</v>
      </c>
      <c r="J131" s="79">
        <v>9.0499999999999997E-2</v>
      </c>
      <c r="K131" s="79">
        <v>2.0000000000000001E-4</v>
      </c>
    </row>
    <row r="132" spans="2:11">
      <c r="B132" t="s">
        <v>2831</v>
      </c>
      <c r="C132" t="s">
        <v>2832</v>
      </c>
      <c r="D132" t="s">
        <v>123</v>
      </c>
      <c r="E132" t="s">
        <v>106</v>
      </c>
      <c r="F132" t="s">
        <v>2833</v>
      </c>
      <c r="G132" s="78">
        <v>-500000</v>
      </c>
      <c r="H132" s="78">
        <v>-13.347799999999999</v>
      </c>
      <c r="I132" s="78">
        <v>66.739000000000004</v>
      </c>
      <c r="J132" s="79">
        <v>3.5000000000000003E-2</v>
      </c>
      <c r="K132" s="79">
        <v>1E-4</v>
      </c>
    </row>
    <row r="133" spans="2:11">
      <c r="B133" t="s">
        <v>2834</v>
      </c>
      <c r="C133" t="s">
        <v>2835</v>
      </c>
      <c r="D133" t="s">
        <v>123</v>
      </c>
      <c r="E133" t="s">
        <v>106</v>
      </c>
      <c r="F133" t="s">
        <v>2836</v>
      </c>
      <c r="G133" s="78">
        <v>-820000</v>
      </c>
      <c r="H133" s="78">
        <v>-8.6138560975609764</v>
      </c>
      <c r="I133" s="78">
        <v>70.633619999999993</v>
      </c>
      <c r="J133" s="79">
        <v>3.6999999999999998E-2</v>
      </c>
      <c r="K133" s="79">
        <v>1E-4</v>
      </c>
    </row>
    <row r="134" spans="2:11">
      <c r="B134" t="s">
        <v>2837</v>
      </c>
      <c r="C134" t="s">
        <v>2838</v>
      </c>
      <c r="D134" t="s">
        <v>123</v>
      </c>
      <c r="E134" t="s">
        <v>106</v>
      </c>
      <c r="F134" t="s">
        <v>2839</v>
      </c>
      <c r="G134" s="78">
        <v>-2300000</v>
      </c>
      <c r="H134" s="78">
        <v>-4.4920066666666525</v>
      </c>
      <c r="I134" s="78">
        <v>103.31615333333301</v>
      </c>
      <c r="J134" s="79">
        <v>5.4100000000000002E-2</v>
      </c>
      <c r="K134" s="79">
        <v>1E-4</v>
      </c>
    </row>
    <row r="135" spans="2:11">
      <c r="B135" t="s">
        <v>2840</v>
      </c>
      <c r="C135" t="s">
        <v>2841</v>
      </c>
      <c r="D135" t="s">
        <v>123</v>
      </c>
      <c r="E135" t="s">
        <v>106</v>
      </c>
      <c r="F135" t="s">
        <v>2842</v>
      </c>
      <c r="G135" s="78">
        <v>-4900000</v>
      </c>
      <c r="H135" s="78">
        <v>-4.4723259999999998</v>
      </c>
      <c r="I135" s="78">
        <v>219.14397399999999</v>
      </c>
      <c r="J135" s="79">
        <v>0.1148</v>
      </c>
      <c r="K135" s="79">
        <v>2.9999999999999997E-4</v>
      </c>
    </row>
    <row r="136" spans="2:11">
      <c r="B136" t="s">
        <v>2843</v>
      </c>
      <c r="C136" t="s">
        <v>2844</v>
      </c>
      <c r="D136" t="s">
        <v>123</v>
      </c>
      <c r="E136" t="s">
        <v>106</v>
      </c>
      <c r="F136" t="s">
        <v>2845</v>
      </c>
      <c r="G136" s="78">
        <v>-2219000</v>
      </c>
      <c r="H136" s="78">
        <v>-7.0538744656917984</v>
      </c>
      <c r="I136" s="78">
        <v>156.52547439370099</v>
      </c>
      <c r="J136" s="79">
        <v>8.2000000000000003E-2</v>
      </c>
      <c r="K136" s="79">
        <v>2.0000000000000001E-4</v>
      </c>
    </row>
    <row r="137" spans="2:11">
      <c r="B137" t="s">
        <v>2846</v>
      </c>
      <c r="C137" t="s">
        <v>2847</v>
      </c>
      <c r="D137" t="s">
        <v>123</v>
      </c>
      <c r="E137" t="s">
        <v>106</v>
      </c>
      <c r="F137" t="s">
        <v>2848</v>
      </c>
      <c r="G137" s="78">
        <v>-800000</v>
      </c>
      <c r="H137" s="78">
        <v>-4.2169412499999996</v>
      </c>
      <c r="I137" s="78">
        <v>33.735529999999997</v>
      </c>
      <c r="J137" s="79">
        <v>1.77E-2</v>
      </c>
      <c r="K137" s="79">
        <v>0</v>
      </c>
    </row>
    <row r="138" spans="2:11">
      <c r="B138" t="s">
        <v>2849</v>
      </c>
      <c r="C138" t="s">
        <v>2850</v>
      </c>
      <c r="D138" t="s">
        <v>123</v>
      </c>
      <c r="E138" t="s">
        <v>106</v>
      </c>
      <c r="F138" t="s">
        <v>2851</v>
      </c>
      <c r="G138" s="78">
        <v>-700000</v>
      </c>
      <c r="H138" s="78">
        <v>-1.0833514285714301</v>
      </c>
      <c r="I138" s="78">
        <v>7.5834600000000103</v>
      </c>
      <c r="J138" s="79">
        <v>4.0000000000000001E-3</v>
      </c>
      <c r="K138" s="79">
        <v>0</v>
      </c>
    </row>
    <row r="139" spans="2:11">
      <c r="B139" t="s">
        <v>2852</v>
      </c>
      <c r="C139" t="s">
        <v>2853</v>
      </c>
      <c r="D139" t="s">
        <v>123</v>
      </c>
      <c r="E139" t="s">
        <v>106</v>
      </c>
      <c r="F139" t="s">
        <v>2854</v>
      </c>
      <c r="G139" s="78">
        <v>-1100000</v>
      </c>
      <c r="H139" s="78">
        <v>0.81977636363636364</v>
      </c>
      <c r="I139" s="78">
        <v>-9.0175400000000003</v>
      </c>
      <c r="J139" s="79">
        <v>-4.7000000000000002E-3</v>
      </c>
      <c r="K139" s="79">
        <v>0</v>
      </c>
    </row>
    <row r="140" spans="2:11">
      <c r="B140" t="s">
        <v>2855</v>
      </c>
      <c r="C140" t="s">
        <v>2856</v>
      </c>
      <c r="D140" t="s">
        <v>123</v>
      </c>
      <c r="E140" t="s">
        <v>106</v>
      </c>
      <c r="F140" t="s">
        <v>2857</v>
      </c>
      <c r="G140" s="78">
        <v>-1650000</v>
      </c>
      <c r="H140" s="78">
        <v>2.1118495652173879</v>
      </c>
      <c r="I140" s="78">
        <v>-34.845517826086898</v>
      </c>
      <c r="J140" s="79">
        <v>-1.83E-2</v>
      </c>
      <c r="K140" s="79">
        <v>0</v>
      </c>
    </row>
    <row r="141" spans="2:11">
      <c r="B141" t="s">
        <v>2858</v>
      </c>
      <c r="C141" t="s">
        <v>2859</v>
      </c>
      <c r="D141" t="s">
        <v>123</v>
      </c>
      <c r="E141" t="s">
        <v>106</v>
      </c>
      <c r="F141" t="s">
        <v>2488</v>
      </c>
      <c r="G141" s="78">
        <v>1500000</v>
      </c>
      <c r="H141" s="78">
        <v>-2.3928833333333333</v>
      </c>
      <c r="I141" s="78">
        <v>-35.893250000000002</v>
      </c>
      <c r="J141" s="79">
        <v>-1.8800000000000001E-2</v>
      </c>
      <c r="K141" s="79">
        <v>-1E-4</v>
      </c>
    </row>
    <row r="142" spans="2:11">
      <c r="B142" t="s">
        <v>2860</v>
      </c>
      <c r="C142" t="s">
        <v>2861</v>
      </c>
      <c r="D142" t="s">
        <v>123</v>
      </c>
      <c r="E142" t="s">
        <v>106</v>
      </c>
      <c r="F142" t="s">
        <v>2862</v>
      </c>
      <c r="G142" s="78">
        <v>-2000000</v>
      </c>
      <c r="H142" s="78">
        <v>-9.9964999999999998E-2</v>
      </c>
      <c r="I142" s="78">
        <v>1.9993000000000001</v>
      </c>
      <c r="J142" s="79">
        <v>1E-3</v>
      </c>
      <c r="K142" s="79">
        <v>0</v>
      </c>
    </row>
    <row r="143" spans="2:11">
      <c r="B143" t="s">
        <v>2863</v>
      </c>
      <c r="C143" t="s">
        <v>2864</v>
      </c>
      <c r="D143" t="s">
        <v>123</v>
      </c>
      <c r="E143" t="s">
        <v>106</v>
      </c>
      <c r="F143" t="s">
        <v>2865</v>
      </c>
      <c r="G143" s="78">
        <v>-1870000</v>
      </c>
      <c r="H143" s="78">
        <v>1.2648991666666685</v>
      </c>
      <c r="I143" s="78">
        <v>-23.653614416666699</v>
      </c>
      <c r="J143" s="79">
        <v>-1.24E-2</v>
      </c>
      <c r="K143" s="79">
        <v>0</v>
      </c>
    </row>
    <row r="144" spans="2:11">
      <c r="B144" t="s">
        <v>2866</v>
      </c>
      <c r="C144" t="s">
        <v>2867</v>
      </c>
      <c r="D144" t="s">
        <v>123</v>
      </c>
      <c r="E144" t="s">
        <v>106</v>
      </c>
      <c r="F144" t="s">
        <v>2868</v>
      </c>
      <c r="G144" s="78">
        <v>-400000</v>
      </c>
      <c r="H144" s="78">
        <v>3.8524141666666751</v>
      </c>
      <c r="I144" s="78">
        <v>-15.409656666666701</v>
      </c>
      <c r="J144" s="79">
        <v>-8.0999999999999996E-3</v>
      </c>
      <c r="K144" s="79">
        <v>0</v>
      </c>
    </row>
    <row r="145" spans="2:11">
      <c r="B145" t="s">
        <v>2869</v>
      </c>
      <c r="C145" t="s">
        <v>2870</v>
      </c>
      <c r="D145" t="s">
        <v>123</v>
      </c>
      <c r="E145" t="s">
        <v>106</v>
      </c>
      <c r="F145" t="s">
        <v>2871</v>
      </c>
      <c r="G145" s="78">
        <v>-1700000</v>
      </c>
      <c r="H145" s="78">
        <v>2.6546106666666707</v>
      </c>
      <c r="I145" s="78">
        <v>-45.128381333333401</v>
      </c>
      <c r="J145" s="79">
        <v>-2.3699999999999999E-2</v>
      </c>
      <c r="K145" s="79">
        <v>-1E-4</v>
      </c>
    </row>
    <row r="146" spans="2:11">
      <c r="B146" t="s">
        <v>2872</v>
      </c>
      <c r="C146" t="s">
        <v>2873</v>
      </c>
      <c r="D146" t="s">
        <v>123</v>
      </c>
      <c r="E146" t="s">
        <v>106</v>
      </c>
      <c r="F146" t="s">
        <v>347</v>
      </c>
      <c r="G146" s="78">
        <v>300000</v>
      </c>
      <c r="H146" s="78">
        <v>0.14199714285714299</v>
      </c>
      <c r="I146" s="78">
        <v>0.42599142857142902</v>
      </c>
      <c r="J146" s="79">
        <v>2.0000000000000001E-4</v>
      </c>
      <c r="K146" s="79">
        <v>0</v>
      </c>
    </row>
    <row r="147" spans="2:11">
      <c r="B147" s="80" t="s">
        <v>2686</v>
      </c>
      <c r="C147" s="16"/>
      <c r="D147" s="16"/>
      <c r="G147" s="82">
        <v>-1334438.31</v>
      </c>
      <c r="I147" s="82">
        <v>-211.2550589181449</v>
      </c>
      <c r="J147" s="81">
        <v>-0.11070000000000001</v>
      </c>
      <c r="K147" s="81">
        <v>-2.9999999999999997E-4</v>
      </c>
    </row>
    <row r="148" spans="2:11">
      <c r="B148" t="s">
        <v>2874</v>
      </c>
      <c r="C148" t="s">
        <v>2875</v>
      </c>
      <c r="D148" t="s">
        <v>123</v>
      </c>
      <c r="E148" t="s">
        <v>106</v>
      </c>
      <c r="F148" t="s">
        <v>341</v>
      </c>
      <c r="G148" s="78">
        <v>267118.39</v>
      </c>
      <c r="H148" s="78">
        <v>0.3095</v>
      </c>
      <c r="I148" s="78">
        <v>2.8654510914953</v>
      </c>
      <c r="J148" s="79">
        <v>1.5E-3</v>
      </c>
      <c r="K148" s="79">
        <v>0</v>
      </c>
    </row>
    <row r="149" spans="2:11">
      <c r="B149" t="s">
        <v>2874</v>
      </c>
      <c r="C149" t="s">
        <v>2876</v>
      </c>
      <c r="D149" t="s">
        <v>123</v>
      </c>
      <c r="E149" t="s">
        <v>106</v>
      </c>
      <c r="F149" t="s">
        <v>341</v>
      </c>
      <c r="G149" s="78">
        <v>90342.61</v>
      </c>
      <c r="H149" s="78">
        <v>0.31830000000000003</v>
      </c>
      <c r="I149" s="78">
        <v>0.99668478876557998</v>
      </c>
      <c r="J149" s="79">
        <v>5.0000000000000001E-4</v>
      </c>
      <c r="K149" s="79">
        <v>0</v>
      </c>
    </row>
    <row r="150" spans="2:11">
      <c r="B150" t="s">
        <v>2874</v>
      </c>
      <c r="C150" t="s">
        <v>2877</v>
      </c>
      <c r="D150" t="s">
        <v>123</v>
      </c>
      <c r="E150" t="s">
        <v>106</v>
      </c>
      <c r="F150" t="s">
        <v>341</v>
      </c>
      <c r="G150" s="78">
        <v>162742.75</v>
      </c>
      <c r="H150" s="78">
        <v>0.33600000000000002</v>
      </c>
      <c r="I150" s="78">
        <v>1.8952630082399999</v>
      </c>
      <c r="J150" s="79">
        <v>1E-3</v>
      </c>
      <c r="K150" s="79">
        <v>0</v>
      </c>
    </row>
    <row r="151" spans="2:11">
      <c r="B151" t="s">
        <v>2874</v>
      </c>
      <c r="C151" t="s">
        <v>2878</v>
      </c>
      <c r="D151" t="s">
        <v>123</v>
      </c>
      <c r="E151" t="s">
        <v>106</v>
      </c>
      <c r="F151" t="s">
        <v>341</v>
      </c>
      <c r="G151" s="78">
        <v>194499.21</v>
      </c>
      <c r="H151" s="78">
        <v>0.4899</v>
      </c>
      <c r="I151" s="78">
        <v>3.3025837488521401</v>
      </c>
      <c r="J151" s="79">
        <v>1.6999999999999999E-3</v>
      </c>
      <c r="K151" s="79">
        <v>0</v>
      </c>
    </row>
    <row r="152" spans="2:11">
      <c r="B152" t="s">
        <v>2874</v>
      </c>
      <c r="C152" t="s">
        <v>2879</v>
      </c>
      <c r="D152" t="s">
        <v>123</v>
      </c>
      <c r="E152" t="s">
        <v>106</v>
      </c>
      <c r="F152" t="s">
        <v>341</v>
      </c>
      <c r="G152" s="78">
        <v>366797.89</v>
      </c>
      <c r="H152" s="78">
        <v>0.69159999999999999</v>
      </c>
      <c r="I152" s="78">
        <v>8.79245940229384</v>
      </c>
      <c r="J152" s="79">
        <v>4.5999999999999999E-3</v>
      </c>
      <c r="K152" s="79">
        <v>0</v>
      </c>
    </row>
    <row r="153" spans="2:11">
      <c r="B153" t="s">
        <v>2874</v>
      </c>
      <c r="C153" t="s">
        <v>2880</v>
      </c>
      <c r="D153" t="s">
        <v>123</v>
      </c>
      <c r="E153" t="s">
        <v>106</v>
      </c>
      <c r="F153" t="s">
        <v>341</v>
      </c>
      <c r="G153" s="78">
        <v>194854.78</v>
      </c>
      <c r="H153" s="78">
        <v>0.68279999999999996</v>
      </c>
      <c r="I153" s="78">
        <v>4.6114036055534404</v>
      </c>
      <c r="J153" s="79">
        <v>2.3999999999999998E-3</v>
      </c>
      <c r="K153" s="79">
        <v>0</v>
      </c>
    </row>
    <row r="154" spans="2:11">
      <c r="B154" t="s">
        <v>2874</v>
      </c>
      <c r="C154" t="s">
        <v>2881</v>
      </c>
      <c r="D154" t="s">
        <v>123</v>
      </c>
      <c r="E154" t="s">
        <v>106</v>
      </c>
      <c r="F154" t="s">
        <v>359</v>
      </c>
      <c r="G154" s="78">
        <v>140782.97</v>
      </c>
      <c r="H154" s="78">
        <v>-3.1706999999999916</v>
      </c>
      <c r="I154" s="78">
        <v>-15.4715503128521</v>
      </c>
      <c r="J154" s="79">
        <v>-8.0999999999999996E-3</v>
      </c>
      <c r="K154" s="79">
        <v>0</v>
      </c>
    </row>
    <row r="155" spans="2:11">
      <c r="B155" t="s">
        <v>2874</v>
      </c>
      <c r="C155" t="s">
        <v>2882</v>
      </c>
      <c r="D155" t="s">
        <v>123</v>
      </c>
      <c r="E155" t="s">
        <v>106</v>
      </c>
      <c r="F155" t="s">
        <v>359</v>
      </c>
      <c r="G155" s="78">
        <v>262763.45</v>
      </c>
      <c r="H155" s="78">
        <v>-3.16</v>
      </c>
      <c r="I155" s="78">
        <v>-28.779324519319999</v>
      </c>
      <c r="J155" s="79">
        <v>-1.5100000000000001E-2</v>
      </c>
      <c r="K155" s="79">
        <v>0</v>
      </c>
    </row>
    <row r="156" spans="2:11">
      <c r="B156" t="s">
        <v>2874</v>
      </c>
      <c r="C156" t="s">
        <v>2883</v>
      </c>
      <c r="D156" t="s">
        <v>123</v>
      </c>
      <c r="E156" t="s">
        <v>106</v>
      </c>
      <c r="F156" t="s">
        <v>618</v>
      </c>
      <c r="G156" s="78">
        <v>94673.46</v>
      </c>
      <c r="H156" s="78">
        <v>-2.2568000000000001</v>
      </c>
      <c r="I156" s="78">
        <v>-7.4054231765404799</v>
      </c>
      <c r="J156" s="79">
        <v>-3.8999999999999998E-3</v>
      </c>
      <c r="K156" s="79">
        <v>0</v>
      </c>
    </row>
    <row r="157" spans="2:11">
      <c r="B157" t="s">
        <v>2874</v>
      </c>
      <c r="C157" t="s">
        <v>2884</v>
      </c>
      <c r="D157" t="s">
        <v>123</v>
      </c>
      <c r="E157" t="s">
        <v>106</v>
      </c>
      <c r="F157" t="s">
        <v>347</v>
      </c>
      <c r="G157" s="78">
        <v>72753.38</v>
      </c>
      <c r="H157" s="78">
        <v>0.25030000000000002</v>
      </c>
      <c r="I157" s="78">
        <v>0.63116452734523998</v>
      </c>
      <c r="J157" s="79">
        <v>2.9999999999999997E-4</v>
      </c>
      <c r="K157" s="79">
        <v>0</v>
      </c>
    </row>
    <row r="158" spans="2:11">
      <c r="B158" t="s">
        <v>2874</v>
      </c>
      <c r="C158" t="s">
        <v>2885</v>
      </c>
      <c r="D158" t="s">
        <v>123</v>
      </c>
      <c r="E158" t="s">
        <v>106</v>
      </c>
      <c r="F158" t="s">
        <v>347</v>
      </c>
      <c r="G158" s="78">
        <v>175939.42</v>
      </c>
      <c r="H158" s="78">
        <v>1.048</v>
      </c>
      <c r="I158" s="78">
        <v>6.3907671914656001</v>
      </c>
      <c r="J158" s="79">
        <v>3.3E-3</v>
      </c>
      <c r="K158" s="79">
        <v>0</v>
      </c>
    </row>
    <row r="159" spans="2:11">
      <c r="B159" t="s">
        <v>2874</v>
      </c>
      <c r="C159" t="s">
        <v>2886</v>
      </c>
      <c r="D159" t="s">
        <v>123</v>
      </c>
      <c r="E159" t="s">
        <v>106</v>
      </c>
      <c r="F159" t="s">
        <v>347</v>
      </c>
      <c r="G159" s="78">
        <v>242778.8</v>
      </c>
      <c r="H159" s="78">
        <v>0.41949999999999998</v>
      </c>
      <c r="I159" s="78">
        <v>3.5299721907560002</v>
      </c>
      <c r="J159" s="79">
        <v>1.8E-3</v>
      </c>
      <c r="K159" s="79">
        <v>0</v>
      </c>
    </row>
    <row r="160" spans="2:11">
      <c r="B160" t="s">
        <v>2874</v>
      </c>
      <c r="C160" t="s">
        <v>2887</v>
      </c>
      <c r="D160" t="s">
        <v>123</v>
      </c>
      <c r="E160" t="s">
        <v>106</v>
      </c>
      <c r="F160" t="s">
        <v>347</v>
      </c>
      <c r="G160" s="78">
        <v>145717.76999999999</v>
      </c>
      <c r="H160" s="78">
        <v>0.45400000000000001</v>
      </c>
      <c r="I160" s="78">
        <v>2.2929623703228001</v>
      </c>
      <c r="J160" s="79">
        <v>1.1999999999999999E-3</v>
      </c>
      <c r="K160" s="79">
        <v>0</v>
      </c>
    </row>
    <row r="161" spans="2:11">
      <c r="B161" t="s">
        <v>2874</v>
      </c>
      <c r="C161" t="s">
        <v>2888</v>
      </c>
      <c r="D161" t="s">
        <v>123</v>
      </c>
      <c r="E161" t="s">
        <v>106</v>
      </c>
      <c r="F161" t="s">
        <v>347</v>
      </c>
      <c r="G161" s="78">
        <v>73501.62</v>
      </c>
      <c r="H161" s="78">
        <v>1.331</v>
      </c>
      <c r="I161" s="78">
        <v>3.3908105445852001</v>
      </c>
      <c r="J161" s="79">
        <v>1.8E-3</v>
      </c>
      <c r="K161" s="79">
        <v>0</v>
      </c>
    </row>
    <row r="162" spans="2:11">
      <c r="B162" t="s">
        <v>2874</v>
      </c>
      <c r="C162" t="s">
        <v>2889</v>
      </c>
      <c r="D162" t="s">
        <v>123</v>
      </c>
      <c r="E162" t="s">
        <v>106</v>
      </c>
      <c r="F162" t="s">
        <v>341</v>
      </c>
      <c r="G162" s="78">
        <v>5555.64</v>
      </c>
      <c r="H162" s="78">
        <v>0.31830000000000003</v>
      </c>
      <c r="I162" s="78">
        <v>6.129136494792E-2</v>
      </c>
      <c r="J162" s="79">
        <v>0</v>
      </c>
      <c r="K162" s="79">
        <v>0</v>
      </c>
    </row>
    <row r="163" spans="2:11">
      <c r="B163" t="s">
        <v>2874</v>
      </c>
      <c r="C163" t="s">
        <v>2890</v>
      </c>
      <c r="D163" t="s">
        <v>123</v>
      </c>
      <c r="E163" t="s">
        <v>106</v>
      </c>
      <c r="F163" t="s">
        <v>359</v>
      </c>
      <c r="G163" s="78">
        <v>93898.26</v>
      </c>
      <c r="H163" s="78">
        <v>-3.1576000000000124</v>
      </c>
      <c r="I163" s="78">
        <v>-10.2764524325962</v>
      </c>
      <c r="J163" s="79">
        <v>-5.4000000000000003E-3</v>
      </c>
      <c r="K163" s="79">
        <v>0</v>
      </c>
    </row>
    <row r="164" spans="2:11">
      <c r="B164" t="s">
        <v>2891</v>
      </c>
      <c r="C164" t="s">
        <v>2892</v>
      </c>
      <c r="D164" t="s">
        <v>123</v>
      </c>
      <c r="E164" t="s">
        <v>106</v>
      </c>
      <c r="F164" t="s">
        <v>618</v>
      </c>
      <c r="G164" s="78">
        <v>140239.26</v>
      </c>
      <c r="H164" s="78">
        <v>-3.5048000000000039</v>
      </c>
      <c r="I164" s="78">
        <v>-17.035755955807701</v>
      </c>
      <c r="J164" s="79">
        <v>-8.8999999999999999E-3</v>
      </c>
      <c r="K164" s="79">
        <v>0</v>
      </c>
    </row>
    <row r="165" spans="2:11">
      <c r="B165" t="s">
        <v>2891</v>
      </c>
      <c r="C165" t="s">
        <v>2893</v>
      </c>
      <c r="D165" t="s">
        <v>123</v>
      </c>
      <c r="E165" t="s">
        <v>106</v>
      </c>
      <c r="F165" t="s">
        <v>618</v>
      </c>
      <c r="G165" s="78">
        <v>280504.40000000002</v>
      </c>
      <c r="H165" s="78">
        <v>-3.4380000000000002</v>
      </c>
      <c r="I165" s="78">
        <v>-33.425207248752002</v>
      </c>
      <c r="J165" s="79">
        <v>-1.7500000000000002E-2</v>
      </c>
      <c r="K165" s="79">
        <v>0</v>
      </c>
    </row>
    <row r="166" spans="2:11">
      <c r="B166" t="s">
        <v>2891</v>
      </c>
      <c r="C166" t="s">
        <v>2894</v>
      </c>
      <c r="D166" t="s">
        <v>123</v>
      </c>
      <c r="E166" t="s">
        <v>106</v>
      </c>
      <c r="F166" t="s">
        <v>618</v>
      </c>
      <c r="G166" s="78">
        <v>118801.39</v>
      </c>
      <c r="H166" s="78">
        <v>-1.8202</v>
      </c>
      <c r="I166" s="78">
        <v>-7.4949577741034803</v>
      </c>
      <c r="J166" s="79">
        <v>-3.8999999999999998E-3</v>
      </c>
      <c r="K166" s="79">
        <v>0</v>
      </c>
    </row>
    <row r="167" spans="2:11">
      <c r="B167" t="s">
        <v>2895</v>
      </c>
      <c r="C167" t="s">
        <v>2896</v>
      </c>
      <c r="D167" t="s">
        <v>123</v>
      </c>
      <c r="E167" t="s">
        <v>106</v>
      </c>
      <c r="F167" t="s">
        <v>341</v>
      </c>
      <c r="G167" s="78">
        <v>80261.73</v>
      </c>
      <c r="H167" s="78">
        <v>-3.4020000000000001</v>
      </c>
      <c r="I167" s="78">
        <v>-9.4639270532435997</v>
      </c>
      <c r="J167" s="79">
        <v>-5.0000000000000001E-3</v>
      </c>
      <c r="K167" s="79">
        <v>0</v>
      </c>
    </row>
    <row r="168" spans="2:11">
      <c r="B168" t="s">
        <v>2895</v>
      </c>
      <c r="C168" t="s">
        <v>2897</v>
      </c>
      <c r="D168" t="s">
        <v>123</v>
      </c>
      <c r="E168" t="s">
        <v>106</v>
      </c>
      <c r="F168" t="s">
        <v>618</v>
      </c>
      <c r="G168" s="78">
        <v>142166.82999999999</v>
      </c>
      <c r="H168" s="78">
        <v>-2.0242</v>
      </c>
      <c r="I168" s="78">
        <v>-9.9742502119327607</v>
      </c>
      <c r="J168" s="79">
        <v>-5.1999999999999998E-3</v>
      </c>
      <c r="K168" s="79">
        <v>0</v>
      </c>
    </row>
    <row r="169" spans="2:11">
      <c r="B169" t="s">
        <v>2895</v>
      </c>
      <c r="C169" t="s">
        <v>2898</v>
      </c>
      <c r="D169" t="s">
        <v>123</v>
      </c>
      <c r="E169" t="s">
        <v>106</v>
      </c>
      <c r="F169" t="s">
        <v>341</v>
      </c>
      <c r="G169" s="78">
        <v>4935.71</v>
      </c>
      <c r="H169" s="78">
        <v>0.6079</v>
      </c>
      <c r="I169" s="78">
        <v>0.10399449165794</v>
      </c>
      <c r="J169" s="79">
        <v>1E-4</v>
      </c>
      <c r="K169" s="79">
        <v>0</v>
      </c>
    </row>
    <row r="170" spans="2:11">
      <c r="B170" t="s">
        <v>2899</v>
      </c>
      <c r="C170" t="s">
        <v>2900</v>
      </c>
      <c r="D170" t="s">
        <v>123</v>
      </c>
      <c r="E170" t="s">
        <v>106</v>
      </c>
      <c r="F170" t="s">
        <v>359</v>
      </c>
      <c r="G170" s="78">
        <v>176921.03</v>
      </c>
      <c r="H170" s="78">
        <v>-1.024</v>
      </c>
      <c r="I170" s="78">
        <v>-6.2792528893951998</v>
      </c>
      <c r="J170" s="79">
        <v>-3.3E-3</v>
      </c>
      <c r="K170" s="79">
        <v>0</v>
      </c>
    </row>
    <row r="171" spans="2:11">
      <c r="B171" t="s">
        <v>2899</v>
      </c>
      <c r="C171" t="s">
        <v>2901</v>
      </c>
      <c r="D171" t="s">
        <v>123</v>
      </c>
      <c r="E171" t="s">
        <v>106</v>
      </c>
      <c r="F171" t="s">
        <v>347</v>
      </c>
      <c r="G171" s="78">
        <v>86302.94</v>
      </c>
      <c r="H171" s="78">
        <v>-1.794</v>
      </c>
      <c r="I171" s="78">
        <v>-5.3663202613176004</v>
      </c>
      <c r="J171" s="79">
        <v>-2.8E-3</v>
      </c>
      <c r="K171" s="79">
        <v>0</v>
      </c>
    </row>
    <row r="172" spans="2:11">
      <c r="B172" t="s">
        <v>2899</v>
      </c>
      <c r="C172" t="s">
        <v>2902</v>
      </c>
      <c r="D172" t="s">
        <v>123</v>
      </c>
      <c r="E172" t="s">
        <v>106</v>
      </c>
      <c r="F172" t="s">
        <v>347</v>
      </c>
      <c r="G172" s="78">
        <v>41130.949999999997</v>
      </c>
      <c r="H172" s="78">
        <v>-2.9820000000000002</v>
      </c>
      <c r="I172" s="78">
        <v>-4.2511354039139997</v>
      </c>
      <c r="J172" s="79">
        <v>-2.2000000000000001E-3</v>
      </c>
      <c r="K172" s="79">
        <v>0</v>
      </c>
    </row>
    <row r="173" spans="2:11">
      <c r="B173" t="s">
        <v>2899</v>
      </c>
      <c r="C173" t="s">
        <v>2903</v>
      </c>
      <c r="D173" t="s">
        <v>123</v>
      </c>
      <c r="E173" t="s">
        <v>106</v>
      </c>
      <c r="F173" t="s">
        <v>347</v>
      </c>
      <c r="G173" s="78">
        <v>61696.43</v>
      </c>
      <c r="H173" s="78">
        <v>-2.9820000000000002</v>
      </c>
      <c r="I173" s="78">
        <v>-6.3767036226515996</v>
      </c>
      <c r="J173" s="79">
        <v>-3.3E-3</v>
      </c>
      <c r="K173" s="79">
        <v>0</v>
      </c>
    </row>
    <row r="174" spans="2:11">
      <c r="B174" t="s">
        <v>2904</v>
      </c>
      <c r="C174" t="s">
        <v>2905</v>
      </c>
      <c r="D174" t="s">
        <v>123</v>
      </c>
      <c r="E174" t="s">
        <v>102</v>
      </c>
      <c r="F174" t="s">
        <v>618</v>
      </c>
      <c r="G174" s="78">
        <v>84147.95</v>
      </c>
      <c r="H174" s="78">
        <v>0.11550000000000001</v>
      </c>
      <c r="I174" s="78">
        <v>9.7190882249999999E-2</v>
      </c>
      <c r="J174" s="79">
        <v>1E-4</v>
      </c>
      <c r="K174" s="79">
        <v>0</v>
      </c>
    </row>
    <row r="175" spans="2:11">
      <c r="B175" t="s">
        <v>2906</v>
      </c>
      <c r="C175" t="s">
        <v>2907</v>
      </c>
      <c r="D175" t="s">
        <v>123</v>
      </c>
      <c r="E175" t="s">
        <v>106</v>
      </c>
      <c r="F175" t="s">
        <v>341</v>
      </c>
      <c r="G175" s="78">
        <v>208642.97</v>
      </c>
      <c r="H175" s="78">
        <v>-4.0776999999999948</v>
      </c>
      <c r="I175" s="78">
        <v>-29.488153987733501</v>
      </c>
      <c r="J175" s="79">
        <v>-1.55E-2</v>
      </c>
      <c r="K175" s="79">
        <v>0</v>
      </c>
    </row>
    <row r="176" spans="2:11">
      <c r="B176" t="s">
        <v>2906</v>
      </c>
      <c r="C176" t="s">
        <v>2908</v>
      </c>
      <c r="D176" t="s">
        <v>123</v>
      </c>
      <c r="E176" t="s">
        <v>106</v>
      </c>
      <c r="F176" t="s">
        <v>618</v>
      </c>
      <c r="G176" s="78">
        <v>104573.27</v>
      </c>
      <c r="H176" s="78">
        <v>-1.3412999999999999</v>
      </c>
      <c r="I176" s="78">
        <v>-4.8615546435876604</v>
      </c>
      <c r="J176" s="79">
        <v>-2.5000000000000001E-3</v>
      </c>
      <c r="K176" s="79">
        <v>0</v>
      </c>
    </row>
    <row r="177" spans="2:11">
      <c r="B177" t="s">
        <v>2906</v>
      </c>
      <c r="C177" t="s">
        <v>2909</v>
      </c>
      <c r="D177" t="s">
        <v>123</v>
      </c>
      <c r="E177" t="s">
        <v>106</v>
      </c>
      <c r="F177" t="s">
        <v>287</v>
      </c>
      <c r="G177" s="78">
        <v>80655.740000000005</v>
      </c>
      <c r="H177" s="78">
        <v>6.1125999999999854</v>
      </c>
      <c r="I177" s="78">
        <v>17.087944137389801</v>
      </c>
      <c r="J177" s="79">
        <v>8.9999999999999993E-3</v>
      </c>
      <c r="K177" s="79">
        <v>0</v>
      </c>
    </row>
    <row r="178" spans="2:11">
      <c r="B178" t="s">
        <v>2906</v>
      </c>
      <c r="C178" t="s">
        <v>2910</v>
      </c>
      <c r="D178" t="s">
        <v>123</v>
      </c>
      <c r="E178" t="s">
        <v>106</v>
      </c>
      <c r="F178" t="s">
        <v>287</v>
      </c>
      <c r="G178" s="78">
        <v>107582.11</v>
      </c>
      <c r="H178" s="78">
        <v>6.1485000000000003</v>
      </c>
      <c r="I178" s="78">
        <v>22.9265017915911</v>
      </c>
      <c r="J178" s="79">
        <v>1.2E-2</v>
      </c>
      <c r="K178" s="79">
        <v>0</v>
      </c>
    </row>
    <row r="179" spans="2:11">
      <c r="B179" t="s">
        <v>2906</v>
      </c>
      <c r="C179" t="s">
        <v>2911</v>
      </c>
      <c r="D179" t="s">
        <v>123</v>
      </c>
      <c r="E179" t="s">
        <v>106</v>
      </c>
      <c r="F179" t="s">
        <v>341</v>
      </c>
      <c r="G179" s="78">
        <v>193990.01</v>
      </c>
      <c r="H179" s="78">
        <v>-4.0953000000000026</v>
      </c>
      <c r="I179" s="78">
        <v>-27.535543000451</v>
      </c>
      <c r="J179" s="79">
        <v>-1.44E-2</v>
      </c>
      <c r="K179" s="79">
        <v>0</v>
      </c>
    </row>
    <row r="180" spans="2:11">
      <c r="B180" t="s">
        <v>2906</v>
      </c>
      <c r="C180" t="s">
        <v>2912</v>
      </c>
      <c r="D180" t="s">
        <v>123</v>
      </c>
      <c r="E180" t="s">
        <v>106</v>
      </c>
      <c r="F180" t="s">
        <v>618</v>
      </c>
      <c r="G180" s="78">
        <v>49838.37</v>
      </c>
      <c r="H180" s="78">
        <v>-1.3412999999999999</v>
      </c>
      <c r="I180" s="78">
        <v>-2.3169588089034598</v>
      </c>
      <c r="J180" s="79">
        <v>-1.1999999999999999E-3</v>
      </c>
      <c r="K180" s="79">
        <v>0</v>
      </c>
    </row>
    <row r="181" spans="2:11">
      <c r="B181" t="s">
        <v>2913</v>
      </c>
      <c r="C181" t="s">
        <v>2914</v>
      </c>
      <c r="D181" t="s">
        <v>123</v>
      </c>
      <c r="E181" t="s">
        <v>110</v>
      </c>
      <c r="F181" t="s">
        <v>2865</v>
      </c>
      <c r="G181" s="78">
        <v>-72500</v>
      </c>
      <c r="H181" s="78">
        <v>-1.6743804766920001</v>
      </c>
      <c r="I181" s="78">
        <v>1.2139258456016999</v>
      </c>
      <c r="J181" s="79">
        <v>5.9999999999999995E-4</v>
      </c>
      <c r="K181" s="79">
        <v>0</v>
      </c>
    </row>
    <row r="182" spans="2:11">
      <c r="B182" t="s">
        <v>2915</v>
      </c>
      <c r="C182" t="s">
        <v>2916</v>
      </c>
      <c r="D182" t="s">
        <v>123</v>
      </c>
      <c r="E182" t="s">
        <v>110</v>
      </c>
      <c r="F182" t="s">
        <v>2917</v>
      </c>
      <c r="G182" s="78">
        <v>-450000</v>
      </c>
      <c r="H182" s="78">
        <v>-0.70842363636363559</v>
      </c>
      <c r="I182" s="78">
        <v>3.18790636363636</v>
      </c>
      <c r="J182" s="79">
        <v>1.6999999999999999E-3</v>
      </c>
      <c r="K182" s="79">
        <v>0</v>
      </c>
    </row>
    <row r="183" spans="2:11">
      <c r="B183" t="s">
        <v>2918</v>
      </c>
      <c r="C183" t="s">
        <v>2919</v>
      </c>
      <c r="D183" t="s">
        <v>123</v>
      </c>
      <c r="E183" t="s">
        <v>110</v>
      </c>
      <c r="F183" t="s">
        <v>2920</v>
      </c>
      <c r="G183" s="78">
        <v>-170000</v>
      </c>
      <c r="H183" s="78">
        <v>-0.69802307692307652</v>
      </c>
      <c r="I183" s="78">
        <v>1.1866392307692299</v>
      </c>
      <c r="J183" s="79">
        <v>5.9999999999999995E-4</v>
      </c>
      <c r="K183" s="79">
        <v>0</v>
      </c>
    </row>
    <row r="184" spans="2:11">
      <c r="B184" t="s">
        <v>2921</v>
      </c>
      <c r="C184" t="s">
        <v>2922</v>
      </c>
      <c r="D184" t="s">
        <v>123</v>
      </c>
      <c r="E184" t="s">
        <v>110</v>
      </c>
      <c r="F184" t="s">
        <v>2923</v>
      </c>
      <c r="G184" s="78">
        <v>-116300</v>
      </c>
      <c r="H184" s="78">
        <v>-2.6386585365853654</v>
      </c>
      <c r="I184" s="78">
        <v>3.0687598780487799</v>
      </c>
      <c r="J184" s="79">
        <v>1.6000000000000001E-3</v>
      </c>
      <c r="K184" s="79">
        <v>0</v>
      </c>
    </row>
    <row r="185" spans="2:11">
      <c r="B185" t="s">
        <v>2924</v>
      </c>
      <c r="C185" t="s">
        <v>2925</v>
      </c>
      <c r="D185" t="s">
        <v>123</v>
      </c>
      <c r="E185" t="s">
        <v>110</v>
      </c>
      <c r="F185" t="s">
        <v>2926</v>
      </c>
      <c r="G185" s="78">
        <v>-150000</v>
      </c>
      <c r="H185" s="78">
        <v>-4.3713666666666668</v>
      </c>
      <c r="I185" s="78">
        <v>6.5570500000000003</v>
      </c>
      <c r="J185" s="79">
        <v>3.3999999999999998E-3</v>
      </c>
      <c r="K185" s="79">
        <v>0</v>
      </c>
    </row>
    <row r="186" spans="2:11">
      <c r="B186" t="s">
        <v>2927</v>
      </c>
      <c r="C186" t="s">
        <v>2928</v>
      </c>
      <c r="D186" t="s">
        <v>123</v>
      </c>
      <c r="E186" t="s">
        <v>110</v>
      </c>
      <c r="F186" t="s">
        <v>2929</v>
      </c>
      <c r="G186" s="78">
        <v>-130000</v>
      </c>
      <c r="H186" s="78">
        <v>-2.8150769230769233</v>
      </c>
      <c r="I186" s="78">
        <v>3.6596000000000002</v>
      </c>
      <c r="J186" s="79">
        <v>1.9E-3</v>
      </c>
      <c r="K186" s="79">
        <v>0</v>
      </c>
    </row>
    <row r="187" spans="2:11">
      <c r="B187" t="s">
        <v>2930</v>
      </c>
      <c r="C187" t="s">
        <v>2931</v>
      </c>
      <c r="D187" t="s">
        <v>123</v>
      </c>
      <c r="E187" t="s">
        <v>110</v>
      </c>
      <c r="F187" t="s">
        <v>2932</v>
      </c>
      <c r="G187" s="78">
        <v>-260000</v>
      </c>
      <c r="H187" s="78">
        <v>-4.6699999999999998E-2</v>
      </c>
      <c r="I187" s="78">
        <v>0.12142</v>
      </c>
      <c r="J187" s="79">
        <v>1E-4</v>
      </c>
      <c r="K187" s="79">
        <v>0</v>
      </c>
    </row>
    <row r="188" spans="2:11">
      <c r="B188" t="s">
        <v>2933</v>
      </c>
      <c r="C188" t="s">
        <v>2934</v>
      </c>
      <c r="D188" t="s">
        <v>123</v>
      </c>
      <c r="E188" t="s">
        <v>110</v>
      </c>
      <c r="F188" t="s">
        <v>2935</v>
      </c>
      <c r="G188" s="78">
        <v>-70000</v>
      </c>
      <c r="H188" s="78">
        <v>0.83682857142857148</v>
      </c>
      <c r="I188" s="78">
        <v>-0.58577999999999997</v>
      </c>
      <c r="J188" s="79">
        <v>-2.9999999999999997E-4</v>
      </c>
      <c r="K188" s="79">
        <v>0</v>
      </c>
    </row>
    <row r="189" spans="2:11">
      <c r="B189" t="s">
        <v>2936</v>
      </c>
      <c r="C189" t="s">
        <v>2937</v>
      </c>
      <c r="D189" t="s">
        <v>123</v>
      </c>
      <c r="E189" t="s">
        <v>106</v>
      </c>
      <c r="F189" t="s">
        <v>2938</v>
      </c>
      <c r="G189" s="78">
        <v>330481.40000000002</v>
      </c>
      <c r="H189" s="78">
        <v>-3.8950906162948957</v>
      </c>
      <c r="I189" s="78">
        <v>-12.87255</v>
      </c>
      <c r="J189" s="79">
        <v>-6.7000000000000002E-3</v>
      </c>
      <c r="K189" s="79">
        <v>0</v>
      </c>
    </row>
    <row r="190" spans="2:11">
      <c r="B190" t="s">
        <v>2939</v>
      </c>
      <c r="C190" t="s">
        <v>2940</v>
      </c>
      <c r="D190" t="s">
        <v>123</v>
      </c>
      <c r="E190" t="s">
        <v>110</v>
      </c>
      <c r="F190" t="s">
        <v>2941</v>
      </c>
      <c r="G190" s="78">
        <v>-130000</v>
      </c>
      <c r="H190" s="78">
        <v>6.6230549999999999</v>
      </c>
      <c r="I190" s="78">
        <v>-8.6099715000000003</v>
      </c>
      <c r="J190" s="79">
        <v>-4.4999999999999997E-3</v>
      </c>
      <c r="K190" s="79">
        <v>0</v>
      </c>
    </row>
    <row r="191" spans="2:11">
      <c r="B191" t="s">
        <v>2942</v>
      </c>
      <c r="C191" t="s">
        <v>2943</v>
      </c>
      <c r="D191" t="s">
        <v>123</v>
      </c>
      <c r="E191" t="s">
        <v>110</v>
      </c>
      <c r="F191" t="s">
        <v>2944</v>
      </c>
      <c r="G191" s="78">
        <v>-1062600</v>
      </c>
      <c r="H191" s="78">
        <v>10.553229907673725</v>
      </c>
      <c r="I191" s="78">
        <v>-112.13862099894099</v>
      </c>
      <c r="J191" s="79">
        <v>-5.8799999999999998E-2</v>
      </c>
      <c r="K191" s="79">
        <v>-2.0000000000000001E-4</v>
      </c>
    </row>
    <row r="192" spans="2:11">
      <c r="B192" t="s">
        <v>2945</v>
      </c>
      <c r="C192" t="s">
        <v>2946</v>
      </c>
      <c r="D192" t="s">
        <v>123</v>
      </c>
      <c r="E192" t="s">
        <v>113</v>
      </c>
      <c r="F192" t="s">
        <v>295</v>
      </c>
      <c r="G192" s="78">
        <v>-720200</v>
      </c>
      <c r="H192" s="78">
        <v>-23.893915142276452</v>
      </c>
      <c r="I192" s="78">
        <v>172.083976854675</v>
      </c>
      <c r="J192" s="79">
        <v>9.0200000000000002E-2</v>
      </c>
      <c r="K192" s="79">
        <v>2.0000000000000001E-4</v>
      </c>
    </row>
    <row r="193" spans="2:11">
      <c r="B193" t="s">
        <v>2947</v>
      </c>
      <c r="C193" t="s">
        <v>2948</v>
      </c>
      <c r="D193" t="s">
        <v>123</v>
      </c>
      <c r="E193" t="s">
        <v>110</v>
      </c>
      <c r="F193" t="s">
        <v>2949</v>
      </c>
      <c r="G193" s="78">
        <v>-123000</v>
      </c>
      <c r="H193" s="78">
        <v>9.7944782608695942</v>
      </c>
      <c r="I193" s="78">
        <v>-12.047208260869599</v>
      </c>
      <c r="J193" s="79">
        <v>-6.3E-3</v>
      </c>
      <c r="K193" s="79">
        <v>0</v>
      </c>
    </row>
    <row r="194" spans="2:11">
      <c r="B194" t="s">
        <v>2950</v>
      </c>
      <c r="C194" t="s">
        <v>2951</v>
      </c>
      <c r="D194" t="s">
        <v>123</v>
      </c>
      <c r="E194" t="s">
        <v>110</v>
      </c>
      <c r="F194" t="s">
        <v>2952</v>
      </c>
      <c r="G194" s="78">
        <v>-456500</v>
      </c>
      <c r="H194" s="78">
        <v>12.469945044532903</v>
      </c>
      <c r="I194" s="78">
        <v>-56.9252991282927</v>
      </c>
      <c r="J194" s="79">
        <v>-2.98E-2</v>
      </c>
      <c r="K194" s="79">
        <v>-1E-4</v>
      </c>
    </row>
    <row r="195" spans="2:11">
      <c r="B195" t="s">
        <v>2953</v>
      </c>
      <c r="C195" t="s">
        <v>2954</v>
      </c>
      <c r="D195" t="s">
        <v>123</v>
      </c>
      <c r="E195" t="s">
        <v>113</v>
      </c>
      <c r="F195" t="s">
        <v>2955</v>
      </c>
      <c r="G195" s="78">
        <v>-190000</v>
      </c>
      <c r="H195" s="78">
        <v>-2.2596625000000001</v>
      </c>
      <c r="I195" s="78">
        <v>4.2933587500000003</v>
      </c>
      <c r="J195" s="79">
        <v>2.3E-3</v>
      </c>
      <c r="K195" s="79">
        <v>0</v>
      </c>
    </row>
    <row r="196" spans="2:11">
      <c r="B196" t="s">
        <v>2956</v>
      </c>
      <c r="C196" t="s">
        <v>2957</v>
      </c>
      <c r="D196" t="s">
        <v>123</v>
      </c>
      <c r="E196" t="s">
        <v>110</v>
      </c>
      <c r="F196" t="s">
        <v>2958</v>
      </c>
      <c r="G196" s="78">
        <v>-231500</v>
      </c>
      <c r="H196" s="78">
        <v>10.86349055200121</v>
      </c>
      <c r="I196" s="78">
        <v>-25.1489806278828</v>
      </c>
      <c r="J196" s="79">
        <v>-1.32E-2</v>
      </c>
      <c r="K196" s="79">
        <v>0</v>
      </c>
    </row>
    <row r="197" spans="2:11">
      <c r="B197" t="s">
        <v>2959</v>
      </c>
      <c r="C197" t="s">
        <v>2960</v>
      </c>
      <c r="D197" t="s">
        <v>123</v>
      </c>
      <c r="E197" t="s">
        <v>110</v>
      </c>
      <c r="F197" t="s">
        <v>2961</v>
      </c>
      <c r="G197" s="78">
        <v>-150000</v>
      </c>
      <c r="H197" s="78">
        <v>12.519177142857068</v>
      </c>
      <c r="I197" s="78">
        <v>-18.778765714285601</v>
      </c>
      <c r="J197" s="79">
        <v>-9.7999999999999997E-3</v>
      </c>
      <c r="K197" s="79">
        <v>0</v>
      </c>
    </row>
    <row r="198" spans="2:11">
      <c r="B198" t="s">
        <v>2962</v>
      </c>
      <c r="C198" t="s">
        <v>2963</v>
      </c>
      <c r="D198" t="s">
        <v>123</v>
      </c>
      <c r="E198" t="s">
        <v>110</v>
      </c>
      <c r="F198" t="s">
        <v>359</v>
      </c>
      <c r="G198" s="78">
        <v>-46500</v>
      </c>
      <c r="H198" s="78">
        <v>11.293873684210494</v>
      </c>
      <c r="I198" s="78">
        <v>-5.2516512631578802</v>
      </c>
      <c r="J198" s="79">
        <v>-2.8E-3</v>
      </c>
      <c r="K198" s="79">
        <v>0</v>
      </c>
    </row>
    <row r="199" spans="2:11">
      <c r="B199" t="s">
        <v>2964</v>
      </c>
      <c r="C199" t="s">
        <v>2965</v>
      </c>
      <c r="D199" t="s">
        <v>123</v>
      </c>
      <c r="E199" t="s">
        <v>110</v>
      </c>
      <c r="F199" t="s">
        <v>2966</v>
      </c>
      <c r="G199" s="78">
        <v>-141000</v>
      </c>
      <c r="H199" s="78">
        <v>8.7340701754385819</v>
      </c>
      <c r="I199" s="78">
        <v>-12.3150389473684</v>
      </c>
      <c r="J199" s="79">
        <v>-6.4999999999999997E-3</v>
      </c>
      <c r="K199" s="79">
        <v>0</v>
      </c>
    </row>
    <row r="200" spans="2:11">
      <c r="B200" t="s">
        <v>2967</v>
      </c>
      <c r="C200" t="s">
        <v>2968</v>
      </c>
      <c r="D200" t="s">
        <v>123</v>
      </c>
      <c r="E200" t="s">
        <v>113</v>
      </c>
      <c r="F200" t="s">
        <v>2969</v>
      </c>
      <c r="G200" s="78">
        <v>-285000</v>
      </c>
      <c r="H200" s="78">
        <v>2.4165433333333297</v>
      </c>
      <c r="I200" s="78">
        <v>-6.8871484999999897</v>
      </c>
      <c r="J200" s="79">
        <v>-3.5999999999999999E-3</v>
      </c>
      <c r="K200" s="79">
        <v>0</v>
      </c>
    </row>
    <row r="201" spans="2:11">
      <c r="B201" t="s">
        <v>2970</v>
      </c>
      <c r="C201" t="s">
        <v>2971</v>
      </c>
      <c r="D201" t="s">
        <v>123</v>
      </c>
      <c r="E201" t="s">
        <v>106</v>
      </c>
      <c r="F201" t="s">
        <v>2972</v>
      </c>
      <c r="G201" s="78">
        <v>365168.8</v>
      </c>
      <c r="H201" s="78">
        <v>0.22804705341519099</v>
      </c>
      <c r="I201" s="78">
        <v>0.83275668839161199</v>
      </c>
      <c r="J201" s="79">
        <v>4.0000000000000002E-4</v>
      </c>
      <c r="K201" s="79">
        <v>0</v>
      </c>
    </row>
    <row r="202" spans="2:11">
      <c r="B202" t="s">
        <v>2973</v>
      </c>
      <c r="C202" t="s">
        <v>2974</v>
      </c>
      <c r="D202" t="s">
        <v>123</v>
      </c>
      <c r="E202" t="s">
        <v>113</v>
      </c>
      <c r="F202" t="s">
        <v>2975</v>
      </c>
      <c r="G202" s="78">
        <v>110000</v>
      </c>
      <c r="H202" s="78">
        <v>-10.09000909090909</v>
      </c>
      <c r="I202" s="78">
        <v>-11.09901</v>
      </c>
      <c r="J202" s="79">
        <v>-5.7999999999999996E-3</v>
      </c>
      <c r="K202" s="79">
        <v>0</v>
      </c>
    </row>
    <row r="203" spans="2:11">
      <c r="B203" t="s">
        <v>2976</v>
      </c>
      <c r="C203" t="s">
        <v>2977</v>
      </c>
      <c r="D203" t="s">
        <v>123</v>
      </c>
      <c r="E203" t="s">
        <v>110</v>
      </c>
      <c r="F203" t="s">
        <v>2978</v>
      </c>
      <c r="G203" s="78">
        <v>-408200</v>
      </c>
      <c r="H203" s="78">
        <v>-0.37431741437530131</v>
      </c>
      <c r="I203" s="78">
        <v>1.5279636854799801</v>
      </c>
      <c r="J203" s="79">
        <v>8.0000000000000004E-4</v>
      </c>
      <c r="K203" s="79">
        <v>0</v>
      </c>
    </row>
    <row r="204" spans="2:11">
      <c r="B204" t="s">
        <v>2979</v>
      </c>
      <c r="C204" t="s">
        <v>2980</v>
      </c>
      <c r="D204" t="s">
        <v>123</v>
      </c>
      <c r="E204" t="s">
        <v>110</v>
      </c>
      <c r="F204" t="s">
        <v>2981</v>
      </c>
      <c r="G204" s="78">
        <v>-160000</v>
      </c>
      <c r="H204" s="78">
        <v>-4.8317352941176503</v>
      </c>
      <c r="I204" s="78">
        <v>7.73077647058824</v>
      </c>
      <c r="J204" s="79">
        <v>4.1000000000000003E-3</v>
      </c>
      <c r="K204" s="79">
        <v>0</v>
      </c>
    </row>
    <row r="205" spans="2:11">
      <c r="B205" t="s">
        <v>2982</v>
      </c>
      <c r="C205" t="s">
        <v>2983</v>
      </c>
      <c r="D205" t="s">
        <v>123</v>
      </c>
      <c r="E205" t="s">
        <v>120</v>
      </c>
      <c r="F205" t="s">
        <v>2871</v>
      </c>
      <c r="G205" s="78">
        <v>-560000</v>
      </c>
      <c r="H205" s="78">
        <v>-0.9684157894736839</v>
      </c>
      <c r="I205" s="78">
        <v>5.4231284210526303</v>
      </c>
      <c r="J205" s="79">
        <v>2.8E-3</v>
      </c>
      <c r="K205" s="79">
        <v>0</v>
      </c>
    </row>
    <row r="206" spans="2:11">
      <c r="B206" t="s">
        <v>2984</v>
      </c>
      <c r="C206" t="s">
        <v>2985</v>
      </c>
      <c r="D206" t="s">
        <v>123</v>
      </c>
      <c r="E206" t="s">
        <v>110</v>
      </c>
      <c r="F206" t="s">
        <v>2871</v>
      </c>
      <c r="G206" s="78">
        <v>-603900</v>
      </c>
      <c r="H206" s="78">
        <v>-1.2160506706408296</v>
      </c>
      <c r="I206" s="78">
        <v>7.3437299999999697</v>
      </c>
      <c r="J206" s="79">
        <v>3.8E-3</v>
      </c>
      <c r="K206" s="79">
        <v>0</v>
      </c>
    </row>
    <row r="207" spans="2:11">
      <c r="B207" s="80" t="s">
        <v>2265</v>
      </c>
      <c r="C207" s="16"/>
      <c r="D207" s="16"/>
      <c r="G207" s="82">
        <v>1975607.6</v>
      </c>
      <c r="I207" s="82">
        <v>-9.4631604039999999</v>
      </c>
      <c r="J207" s="81">
        <v>-5.0000000000000001E-3</v>
      </c>
      <c r="K207" s="81">
        <v>0</v>
      </c>
    </row>
    <row r="208" spans="2:11">
      <c r="B208" t="s">
        <v>2986</v>
      </c>
      <c r="C208" t="s">
        <v>2987</v>
      </c>
      <c r="D208" t="s">
        <v>374</v>
      </c>
      <c r="E208" t="s">
        <v>102</v>
      </c>
      <c r="F208" t="s">
        <v>338</v>
      </c>
      <c r="G208" s="78">
        <v>987803.8</v>
      </c>
      <c r="H208" s="78">
        <v>0.87070000000000003</v>
      </c>
      <c r="I208" s="78">
        <v>8.6008076865999996</v>
      </c>
      <c r="J208" s="79">
        <v>4.4999999999999997E-3</v>
      </c>
      <c r="K208" s="79">
        <v>0</v>
      </c>
    </row>
    <row r="209" spans="2:11">
      <c r="B209" t="s">
        <v>2988</v>
      </c>
      <c r="C209" t="s">
        <v>2989</v>
      </c>
      <c r="D209" t="s">
        <v>374</v>
      </c>
      <c r="E209" t="s">
        <v>102</v>
      </c>
      <c r="F209" t="s">
        <v>341</v>
      </c>
      <c r="G209" s="78">
        <v>987803.8</v>
      </c>
      <c r="H209" s="78">
        <v>-1.8287</v>
      </c>
      <c r="I209" s="78">
        <v>-18.0639680906</v>
      </c>
      <c r="J209" s="79">
        <v>-9.4999999999999998E-3</v>
      </c>
      <c r="K209" s="79">
        <v>0</v>
      </c>
    </row>
    <row r="210" spans="2:11">
      <c r="B210" s="80" t="s">
        <v>1052</v>
      </c>
      <c r="C210" s="16"/>
      <c r="D210" s="16"/>
      <c r="G210" s="82">
        <v>0</v>
      </c>
      <c r="I210" s="82">
        <v>0</v>
      </c>
      <c r="J210" s="81">
        <v>0</v>
      </c>
      <c r="K210" s="81">
        <v>0</v>
      </c>
    </row>
    <row r="211" spans="2:11">
      <c r="B211" t="s">
        <v>215</v>
      </c>
      <c r="C211" t="s">
        <v>215</v>
      </c>
      <c r="D211" t="s">
        <v>215</v>
      </c>
      <c r="E211" t="s">
        <v>215</v>
      </c>
      <c r="G211" s="78">
        <v>0</v>
      </c>
      <c r="H211" s="78">
        <v>0</v>
      </c>
      <c r="I211" s="78">
        <v>0</v>
      </c>
      <c r="J211" s="79">
        <v>0</v>
      </c>
      <c r="K211" s="79">
        <v>0</v>
      </c>
    </row>
    <row r="212" spans="2:11">
      <c r="B212" s="80" t="s">
        <v>241</v>
      </c>
      <c r="C212" s="16"/>
      <c r="D212" s="16"/>
      <c r="G212" s="82">
        <v>7238696.29</v>
      </c>
      <c r="I212" s="82">
        <v>1450.7084670070301</v>
      </c>
      <c r="J212" s="81">
        <v>0.76029999999999998</v>
      </c>
      <c r="K212" s="81">
        <v>2.0999999999999999E-3</v>
      </c>
    </row>
    <row r="213" spans="2:11">
      <c r="B213" s="80" t="s">
        <v>2259</v>
      </c>
      <c r="C213" s="16"/>
      <c r="D213" s="16"/>
      <c r="G213" s="82">
        <v>7238696.29</v>
      </c>
      <c r="I213" s="82">
        <v>1450.7084670070301</v>
      </c>
      <c r="J213" s="81">
        <v>0.76029999999999998</v>
      </c>
      <c r="K213" s="81">
        <v>2.0999999999999999E-3</v>
      </c>
    </row>
    <row r="214" spans="2:11">
      <c r="B214" t="s">
        <v>2990</v>
      </c>
      <c r="C214" t="s">
        <v>2991</v>
      </c>
      <c r="D214" t="s">
        <v>374</v>
      </c>
      <c r="E214" t="s">
        <v>102</v>
      </c>
      <c r="F214" t="s">
        <v>618</v>
      </c>
      <c r="G214" s="78">
        <v>654385.56999999995</v>
      </c>
      <c r="H214" s="78">
        <v>25.571899999999999</v>
      </c>
      <c r="I214" s="78">
        <v>167.33882357483</v>
      </c>
      <c r="J214" s="79">
        <v>8.77E-2</v>
      </c>
      <c r="K214" s="79">
        <v>2.0000000000000001E-4</v>
      </c>
    </row>
    <row r="215" spans="2:11">
      <c r="B215" t="s">
        <v>2992</v>
      </c>
      <c r="C215" t="s">
        <v>2993</v>
      </c>
      <c r="D215" t="s">
        <v>374</v>
      </c>
      <c r="E215" t="s">
        <v>102</v>
      </c>
      <c r="F215" t="s">
        <v>618</v>
      </c>
      <c r="G215" s="78">
        <v>431514.7</v>
      </c>
      <c r="H215" s="78">
        <v>40.471699999999998</v>
      </c>
      <c r="I215" s="78">
        <v>174.6413348399</v>
      </c>
      <c r="J215" s="79">
        <v>9.1499999999999998E-2</v>
      </c>
      <c r="K215" s="79">
        <v>2.0000000000000001E-4</v>
      </c>
    </row>
    <row r="216" spans="2:11">
      <c r="B216" t="s">
        <v>2994</v>
      </c>
      <c r="C216" t="s">
        <v>2995</v>
      </c>
      <c r="D216" t="s">
        <v>374</v>
      </c>
      <c r="E216" t="s">
        <v>102</v>
      </c>
      <c r="F216" t="s">
        <v>618</v>
      </c>
      <c r="G216" s="78">
        <v>653103.54</v>
      </c>
      <c r="H216" s="78">
        <v>31.262699999999999</v>
      </c>
      <c r="I216" s="78">
        <v>204.17780039958001</v>
      </c>
      <c r="J216" s="79">
        <v>0.107</v>
      </c>
      <c r="K216" s="79">
        <v>2.9999999999999997E-4</v>
      </c>
    </row>
    <row r="217" spans="2:11">
      <c r="B217" t="s">
        <v>2996</v>
      </c>
      <c r="C217" t="s">
        <v>2997</v>
      </c>
      <c r="D217" t="s">
        <v>374</v>
      </c>
      <c r="E217" t="s">
        <v>102</v>
      </c>
      <c r="F217" t="s">
        <v>359</v>
      </c>
      <c r="G217" s="78">
        <v>240687.08</v>
      </c>
      <c r="H217" s="78">
        <v>67.372200000000007</v>
      </c>
      <c r="I217" s="78">
        <v>162.15618091176</v>
      </c>
      <c r="J217" s="79">
        <v>8.5000000000000006E-2</v>
      </c>
      <c r="K217" s="79">
        <v>2.0000000000000001E-4</v>
      </c>
    </row>
    <row r="218" spans="2:11">
      <c r="B218" t="s">
        <v>2998</v>
      </c>
      <c r="C218" t="s">
        <v>2999</v>
      </c>
      <c r="D218" t="s">
        <v>374</v>
      </c>
      <c r="E218" t="s">
        <v>102</v>
      </c>
      <c r="F218" t="s">
        <v>359</v>
      </c>
      <c r="G218" s="78">
        <v>253322.11</v>
      </c>
      <c r="H218" s="78">
        <v>36.0169</v>
      </c>
      <c r="I218" s="78">
        <v>91.238771036589995</v>
      </c>
      <c r="J218" s="79">
        <v>4.7800000000000002E-2</v>
      </c>
      <c r="K218" s="79">
        <v>1E-4</v>
      </c>
    </row>
    <row r="219" spans="2:11">
      <c r="B219" t="s">
        <v>3000</v>
      </c>
      <c r="C219" t="s">
        <v>3001</v>
      </c>
      <c r="D219" t="s">
        <v>374</v>
      </c>
      <c r="E219" t="s">
        <v>102</v>
      </c>
      <c r="F219" t="s">
        <v>618</v>
      </c>
      <c r="G219" s="78">
        <v>86302.94</v>
      </c>
      <c r="H219" s="78">
        <v>29.215699999999998</v>
      </c>
      <c r="I219" s="78">
        <v>25.214008041580001</v>
      </c>
      <c r="J219" s="79">
        <v>1.32E-2</v>
      </c>
      <c r="K219" s="79">
        <v>0</v>
      </c>
    </row>
    <row r="220" spans="2:11">
      <c r="B220" t="s">
        <v>3002</v>
      </c>
      <c r="C220" t="s">
        <v>3003</v>
      </c>
      <c r="D220" t="s">
        <v>374</v>
      </c>
      <c r="E220" t="s">
        <v>102</v>
      </c>
      <c r="F220" t="s">
        <v>618</v>
      </c>
      <c r="G220" s="78">
        <v>205654.75</v>
      </c>
      <c r="H220" s="78">
        <v>12.884499999999999</v>
      </c>
      <c r="I220" s="78">
        <v>26.497586263750001</v>
      </c>
      <c r="J220" s="79">
        <v>1.3899999999999999E-2</v>
      </c>
      <c r="K220" s="79">
        <v>0</v>
      </c>
    </row>
    <row r="221" spans="2:11">
      <c r="B221" t="s">
        <v>3004</v>
      </c>
      <c r="C221" t="s">
        <v>3005</v>
      </c>
      <c r="D221" t="s">
        <v>374</v>
      </c>
      <c r="E221" t="s">
        <v>102</v>
      </c>
      <c r="F221" t="s">
        <v>341</v>
      </c>
      <c r="G221" s="78">
        <v>171992.62</v>
      </c>
      <c r="H221" s="78">
        <v>53.198</v>
      </c>
      <c r="I221" s="78">
        <v>91.496633987600006</v>
      </c>
      <c r="J221" s="79">
        <v>4.8000000000000001E-2</v>
      </c>
      <c r="K221" s="79">
        <v>1E-4</v>
      </c>
    </row>
    <row r="222" spans="2:11">
      <c r="B222" t="s">
        <v>3006</v>
      </c>
      <c r="C222" t="s">
        <v>3007</v>
      </c>
      <c r="D222" t="s">
        <v>374</v>
      </c>
      <c r="E222" t="s">
        <v>102</v>
      </c>
      <c r="F222" t="s">
        <v>618</v>
      </c>
      <c r="G222" s="78">
        <v>865658.59</v>
      </c>
      <c r="H222" s="78">
        <v>17.8627</v>
      </c>
      <c r="I222" s="78">
        <v>154.62999695593001</v>
      </c>
      <c r="J222" s="79">
        <v>8.1000000000000003E-2</v>
      </c>
      <c r="K222" s="79">
        <v>2.0000000000000001E-4</v>
      </c>
    </row>
    <row r="223" spans="2:11">
      <c r="B223" t="s">
        <v>3008</v>
      </c>
      <c r="C223" t="s">
        <v>3009</v>
      </c>
      <c r="D223" t="s">
        <v>374</v>
      </c>
      <c r="E223" t="s">
        <v>102</v>
      </c>
      <c r="F223" t="s">
        <v>618</v>
      </c>
      <c r="G223" s="78">
        <v>1510303.19</v>
      </c>
      <c r="H223" s="78">
        <v>15.604900000000001</v>
      </c>
      <c r="I223" s="78">
        <v>235.68130249631</v>
      </c>
      <c r="J223" s="79">
        <v>0.1235</v>
      </c>
      <c r="K223" s="79">
        <v>2.9999999999999997E-4</v>
      </c>
    </row>
    <row r="224" spans="2:11">
      <c r="B224" t="s">
        <v>3010</v>
      </c>
      <c r="C224" t="s">
        <v>3011</v>
      </c>
      <c r="D224" t="s">
        <v>374</v>
      </c>
      <c r="E224" t="s">
        <v>102</v>
      </c>
      <c r="F224" t="s">
        <v>347</v>
      </c>
      <c r="G224" s="78">
        <v>2165771.2000000002</v>
      </c>
      <c r="H224" s="78">
        <v>5.4316000000000004</v>
      </c>
      <c r="I224" s="78">
        <v>117.63602849919999</v>
      </c>
      <c r="J224" s="79">
        <v>6.1600000000000002E-2</v>
      </c>
      <c r="K224" s="79">
        <v>2.0000000000000001E-4</v>
      </c>
    </row>
    <row r="225" spans="2:11">
      <c r="B225" s="80" t="s">
        <v>2272</v>
      </c>
      <c r="C225" s="16"/>
      <c r="D225" s="16"/>
      <c r="G225" s="82">
        <v>0</v>
      </c>
      <c r="I225" s="82">
        <v>0</v>
      </c>
      <c r="J225" s="81">
        <v>0</v>
      </c>
      <c r="K225" s="81">
        <v>0</v>
      </c>
    </row>
    <row r="226" spans="2:11">
      <c r="B226" t="s">
        <v>215</v>
      </c>
      <c r="C226" t="s">
        <v>215</v>
      </c>
      <c r="D226" t="s">
        <v>215</v>
      </c>
      <c r="E226" t="s">
        <v>215</v>
      </c>
      <c r="G226" s="78">
        <v>0</v>
      </c>
      <c r="H226" s="78">
        <v>0</v>
      </c>
      <c r="I226" s="78">
        <v>0</v>
      </c>
      <c r="J226" s="79">
        <v>0</v>
      </c>
      <c r="K226" s="79">
        <v>0</v>
      </c>
    </row>
    <row r="227" spans="2:11">
      <c r="B227" s="80" t="s">
        <v>2265</v>
      </c>
      <c r="C227" s="16"/>
      <c r="D227" s="16"/>
      <c r="G227" s="82">
        <v>0</v>
      </c>
      <c r="I227" s="82">
        <v>0</v>
      </c>
      <c r="J227" s="81">
        <v>0</v>
      </c>
      <c r="K227" s="81">
        <v>0</v>
      </c>
    </row>
    <row r="228" spans="2:11">
      <c r="B228" t="s">
        <v>215</v>
      </c>
      <c r="C228" t="s">
        <v>215</v>
      </c>
      <c r="D228" t="s">
        <v>215</v>
      </c>
      <c r="E228" t="s">
        <v>215</v>
      </c>
      <c r="G228" s="78">
        <v>0</v>
      </c>
      <c r="H228" s="78">
        <v>0</v>
      </c>
      <c r="I228" s="78">
        <v>0</v>
      </c>
      <c r="J228" s="79">
        <v>0</v>
      </c>
      <c r="K228" s="79">
        <v>0</v>
      </c>
    </row>
    <row r="229" spans="2:11">
      <c r="B229" s="80" t="s">
        <v>1052</v>
      </c>
      <c r="C229" s="16"/>
      <c r="D229" s="16"/>
      <c r="G229" s="82">
        <v>0</v>
      </c>
      <c r="I229" s="82">
        <v>0</v>
      </c>
      <c r="J229" s="81">
        <v>0</v>
      </c>
      <c r="K229" s="81">
        <v>0</v>
      </c>
    </row>
    <row r="230" spans="2:11">
      <c r="B230" t="s">
        <v>215</v>
      </c>
      <c r="C230" t="s">
        <v>215</v>
      </c>
      <c r="D230" t="s">
        <v>215</v>
      </c>
      <c r="E230" t="s">
        <v>215</v>
      </c>
      <c r="G230" s="78">
        <v>0</v>
      </c>
      <c r="H230" s="78">
        <v>0</v>
      </c>
      <c r="I230" s="78">
        <v>0</v>
      </c>
      <c r="J230" s="79">
        <v>0</v>
      </c>
      <c r="K230" s="79">
        <v>0</v>
      </c>
    </row>
    <row r="231" spans="2:11">
      <c r="B231" t="s">
        <v>243</v>
      </c>
      <c r="C231" s="16"/>
      <c r="D231" s="16"/>
    </row>
    <row r="232" spans="2:11">
      <c r="B232" t="s">
        <v>363</v>
      </c>
      <c r="C232" s="16"/>
      <c r="D232" s="16"/>
    </row>
    <row r="233" spans="2:11">
      <c r="B233" t="s">
        <v>364</v>
      </c>
      <c r="C233" s="16"/>
      <c r="D233" s="16"/>
    </row>
    <row r="234" spans="2:11">
      <c r="B234" t="s">
        <v>365</v>
      </c>
      <c r="C234" s="16"/>
      <c r="D234" s="16"/>
    </row>
    <row r="235" spans="2:11">
      <c r="C235" s="16"/>
      <c r="D235" s="16"/>
    </row>
    <row r="236" spans="2:11">
      <c r="C236" s="16"/>
      <c r="D236" s="16"/>
    </row>
    <row r="237" spans="2:11">
      <c r="C237" s="16"/>
      <c r="D237" s="16"/>
    </row>
    <row r="238" spans="2:11">
      <c r="C238" s="16"/>
      <c r="D238" s="16"/>
    </row>
    <row r="239" spans="2:11">
      <c r="C239" s="16"/>
      <c r="D239" s="16"/>
    </row>
    <row r="240" spans="2:11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44012</v>
      </c>
    </row>
    <row r="2" spans="2:78" s="1" customFormat="1">
      <c r="B2" s="2" t="s">
        <v>1</v>
      </c>
      <c r="C2" s="12" t="s">
        <v>3468</v>
      </c>
    </row>
    <row r="3" spans="2:78" s="1" customFormat="1">
      <c r="B3" s="2" t="s">
        <v>2</v>
      </c>
      <c r="C3" s="26" t="s">
        <v>3469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14" t="s">
        <v>136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2282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2283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2291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2292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2293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2294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2295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2282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2283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2291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2292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2293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2294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2295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243</v>
      </c>
      <c r="D40" s="16"/>
    </row>
    <row r="41" spans="2:17">
      <c r="B41" t="s">
        <v>363</v>
      </c>
      <c r="D41" s="16"/>
    </row>
    <row r="42" spans="2:17">
      <c r="B42" t="s">
        <v>364</v>
      </c>
      <c r="D42" s="16"/>
    </row>
    <row r="43" spans="2:17">
      <c r="B43" t="s">
        <v>365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321"/>
  <sheetViews>
    <sheetView rightToLeft="1" topLeftCell="A9" workbookViewId="0">
      <selection activeCell="E16" sqref="E16:E33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3468</v>
      </c>
    </row>
    <row r="3" spans="2:60" s="1" customFormat="1">
      <c r="B3" s="2" t="s">
        <v>2</v>
      </c>
      <c r="C3" s="26" t="s">
        <v>3469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14" t="s">
        <v>146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7.39</v>
      </c>
      <c r="J11" s="18"/>
      <c r="K11" s="18"/>
      <c r="L11" s="18"/>
      <c r="M11" s="77">
        <v>3.2399999999999998E-2</v>
      </c>
      <c r="N11" s="76">
        <v>24660457.82</v>
      </c>
      <c r="O11" s="7"/>
      <c r="P11" s="76">
        <v>39340.08740131696</v>
      </c>
      <c r="Q11" s="77">
        <v>1</v>
      </c>
      <c r="R11" s="77">
        <v>5.6099999999999997E-2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9.17</v>
      </c>
      <c r="M12" s="81">
        <v>3.0800000000000001E-2</v>
      </c>
      <c r="N12" s="82">
        <v>20424207.719999999</v>
      </c>
      <c r="P12" s="82">
        <v>24935.086042030773</v>
      </c>
      <c r="Q12" s="81">
        <v>0.63380000000000003</v>
      </c>
      <c r="R12" s="81">
        <v>3.56E-2</v>
      </c>
    </row>
    <row r="13" spans="2:60">
      <c r="B13" s="80" t="s">
        <v>3012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3013</v>
      </c>
      <c r="I15" s="82">
        <v>21.6</v>
      </c>
      <c r="M15" s="81">
        <v>2.5899999999999999E-2</v>
      </c>
      <c r="N15" s="82">
        <v>5698179.4500000002</v>
      </c>
      <c r="P15" s="82">
        <v>6017.2073281639996</v>
      </c>
      <c r="Q15" s="81">
        <v>0.153</v>
      </c>
      <c r="R15" s="81">
        <v>8.6E-3</v>
      </c>
    </row>
    <row r="16" spans="2:60">
      <c r="B16" t="s">
        <v>3394</v>
      </c>
      <c r="C16" t="s">
        <v>3014</v>
      </c>
      <c r="D16" t="s">
        <v>3033</v>
      </c>
      <c r="E16"/>
      <c r="F16" t="s">
        <v>215</v>
      </c>
      <c r="G16" t="s">
        <v>3307</v>
      </c>
      <c r="H16" t="s">
        <v>216</v>
      </c>
      <c r="I16" s="78">
        <v>24.52</v>
      </c>
      <c r="J16" t="s">
        <v>112</v>
      </c>
      <c r="K16" t="s">
        <v>102</v>
      </c>
      <c r="L16" s="79">
        <v>2.6599999999999999E-2</v>
      </c>
      <c r="M16" s="79">
        <v>0.04</v>
      </c>
      <c r="N16" s="78">
        <v>94555.69</v>
      </c>
      <c r="O16" s="78">
        <v>105.56</v>
      </c>
      <c r="P16" s="78">
        <v>99.812986363999997</v>
      </c>
      <c r="Q16" s="79">
        <v>2.5000000000000001E-3</v>
      </c>
      <c r="R16" s="79">
        <v>1E-4</v>
      </c>
    </row>
    <row r="17" spans="2:18">
      <c r="B17" t="s">
        <v>3394</v>
      </c>
      <c r="C17" t="s">
        <v>3014</v>
      </c>
      <c r="D17" t="s">
        <v>3028</v>
      </c>
      <c r="E17"/>
      <c r="F17" t="s">
        <v>215</v>
      </c>
      <c r="G17" t="s">
        <v>3307</v>
      </c>
      <c r="H17" t="s">
        <v>216</v>
      </c>
      <c r="I17" s="78">
        <v>24.61</v>
      </c>
      <c r="J17" t="s">
        <v>112</v>
      </c>
      <c r="K17" t="s">
        <v>102</v>
      </c>
      <c r="L17" s="79">
        <v>2.4500000000000001E-2</v>
      </c>
      <c r="M17" s="79">
        <v>3.5400000000000001E-2</v>
      </c>
      <c r="N17" s="78">
        <v>129587.3</v>
      </c>
      <c r="O17" s="78">
        <v>100.49</v>
      </c>
      <c r="P17" s="78">
        <v>130.22227777000001</v>
      </c>
      <c r="Q17" s="79">
        <v>3.3E-3</v>
      </c>
      <c r="R17" s="79">
        <v>2.0000000000000001E-4</v>
      </c>
    </row>
    <row r="18" spans="2:18">
      <c r="B18" t="s">
        <v>3394</v>
      </c>
      <c r="C18" t="s">
        <v>3014</v>
      </c>
      <c r="D18" t="s">
        <v>3019</v>
      </c>
      <c r="E18"/>
      <c r="F18" t="s">
        <v>215</v>
      </c>
      <c r="G18" t="s">
        <v>2587</v>
      </c>
      <c r="H18" t="s">
        <v>216</v>
      </c>
      <c r="I18" s="78">
        <v>24.61</v>
      </c>
      <c r="J18" t="s">
        <v>127</v>
      </c>
      <c r="K18" t="s">
        <v>102</v>
      </c>
      <c r="L18" s="79">
        <v>3.7100000000000001E-2</v>
      </c>
      <c r="M18" s="79">
        <v>6.8699999999999997E-2</v>
      </c>
      <c r="N18" s="78">
        <v>107734.46</v>
      </c>
      <c r="O18" s="78">
        <v>110.08</v>
      </c>
      <c r="P18" s="78">
        <v>118.59409356800001</v>
      </c>
      <c r="Q18" s="79">
        <v>3.0000000000000001E-3</v>
      </c>
      <c r="R18" s="79">
        <v>2.0000000000000001E-4</v>
      </c>
    </row>
    <row r="19" spans="2:18">
      <c r="B19" t="s">
        <v>3394</v>
      </c>
      <c r="C19" t="s">
        <v>3014</v>
      </c>
      <c r="D19" t="s">
        <v>3017</v>
      </c>
      <c r="E19"/>
      <c r="F19" t="s">
        <v>215</v>
      </c>
      <c r="G19" t="s">
        <v>2587</v>
      </c>
      <c r="H19" t="s">
        <v>216</v>
      </c>
      <c r="I19" s="78">
        <v>24.61</v>
      </c>
      <c r="J19" t="s">
        <v>127</v>
      </c>
      <c r="K19" t="s">
        <v>102</v>
      </c>
      <c r="L19" s="79">
        <v>3.2899999999999999E-2</v>
      </c>
      <c r="M19" s="79">
        <v>8.2600000000000007E-2</v>
      </c>
      <c r="N19" s="78">
        <v>144038.99</v>
      </c>
      <c r="O19" s="78">
        <v>97.49</v>
      </c>
      <c r="P19" s="78">
        <v>140.42361135100001</v>
      </c>
      <c r="Q19" s="79">
        <v>3.5999999999999999E-3</v>
      </c>
      <c r="R19" s="79">
        <v>2.0000000000000001E-4</v>
      </c>
    </row>
    <row r="20" spans="2:18">
      <c r="B20" t="s">
        <v>3394</v>
      </c>
      <c r="C20" t="s">
        <v>3014</v>
      </c>
      <c r="D20" t="s">
        <v>3034</v>
      </c>
      <c r="E20"/>
      <c r="F20" t="s">
        <v>215</v>
      </c>
      <c r="G20" t="s">
        <v>3307</v>
      </c>
      <c r="H20" t="s">
        <v>216</v>
      </c>
      <c r="I20" s="78">
        <v>24.52</v>
      </c>
      <c r="J20" t="s">
        <v>112</v>
      </c>
      <c r="K20" t="s">
        <v>102</v>
      </c>
      <c r="L20" s="79">
        <v>2.3E-2</v>
      </c>
      <c r="M20" s="79">
        <v>3.3099999999999997E-2</v>
      </c>
      <c r="N20" s="78">
        <v>72072.36</v>
      </c>
      <c r="O20" s="78">
        <v>106.09</v>
      </c>
      <c r="P20" s="78">
        <v>76.461566723999994</v>
      </c>
      <c r="Q20" s="79">
        <v>1.9E-3</v>
      </c>
      <c r="R20" s="79">
        <v>1E-4</v>
      </c>
    </row>
    <row r="21" spans="2:18">
      <c r="B21" t="s">
        <v>3394</v>
      </c>
      <c r="C21" t="s">
        <v>3014</v>
      </c>
      <c r="D21" t="s">
        <v>3029</v>
      </c>
      <c r="E21"/>
      <c r="F21" t="s">
        <v>215</v>
      </c>
      <c r="G21" t="s">
        <v>3307</v>
      </c>
      <c r="H21" t="s">
        <v>216</v>
      </c>
      <c r="I21" s="78">
        <v>24.61</v>
      </c>
      <c r="J21" t="s">
        <v>112</v>
      </c>
      <c r="K21" t="s">
        <v>102</v>
      </c>
      <c r="L21" s="79">
        <v>1.8499999999999999E-2</v>
      </c>
      <c r="M21" s="79">
        <v>2.7900000000000001E-2</v>
      </c>
      <c r="N21" s="78">
        <v>97895.08</v>
      </c>
      <c r="O21" s="78">
        <v>106.3</v>
      </c>
      <c r="P21" s="78">
        <v>104.06247003999999</v>
      </c>
      <c r="Q21" s="79">
        <v>2.5999999999999999E-3</v>
      </c>
      <c r="R21" s="79">
        <v>1E-4</v>
      </c>
    </row>
    <row r="22" spans="2:18">
      <c r="B22" t="s">
        <v>3394</v>
      </c>
      <c r="C22" t="s">
        <v>3014</v>
      </c>
      <c r="D22" t="s">
        <v>3020</v>
      </c>
      <c r="E22"/>
      <c r="F22" t="s">
        <v>215</v>
      </c>
      <c r="G22" t="s">
        <v>2587</v>
      </c>
      <c r="H22" t="s">
        <v>216</v>
      </c>
      <c r="I22" s="78">
        <v>24.61</v>
      </c>
      <c r="J22" t="s">
        <v>127</v>
      </c>
      <c r="K22" t="s">
        <v>102</v>
      </c>
      <c r="L22" s="79">
        <v>3.27E-2</v>
      </c>
      <c r="M22" s="79">
        <v>6.2899999999999998E-2</v>
      </c>
      <c r="N22" s="78">
        <v>124379.91</v>
      </c>
      <c r="O22" s="78">
        <v>106.05</v>
      </c>
      <c r="P22" s="78">
        <v>131.904894555</v>
      </c>
      <c r="Q22" s="79">
        <v>3.3999999999999998E-3</v>
      </c>
      <c r="R22" s="79">
        <v>2.0000000000000001E-4</v>
      </c>
    </row>
    <row r="23" spans="2:18">
      <c r="B23" t="s">
        <v>3394</v>
      </c>
      <c r="C23" t="s">
        <v>3014</v>
      </c>
      <c r="D23" t="s">
        <v>3018</v>
      </c>
      <c r="E23"/>
      <c r="F23" t="s">
        <v>215</v>
      </c>
      <c r="G23" t="s">
        <v>2587</v>
      </c>
      <c r="H23" t="s">
        <v>216</v>
      </c>
      <c r="I23" s="78">
        <v>24.61</v>
      </c>
      <c r="J23" t="s">
        <v>127</v>
      </c>
      <c r="K23" t="s">
        <v>102</v>
      </c>
      <c r="L23" s="79">
        <v>3.0099999999999998E-2</v>
      </c>
      <c r="M23" s="79">
        <v>7.8799999999999995E-2</v>
      </c>
      <c r="N23" s="78">
        <v>134422.42000000001</v>
      </c>
      <c r="O23" s="78">
        <v>99.09</v>
      </c>
      <c r="P23" s="78">
        <v>133.199175978</v>
      </c>
      <c r="Q23" s="79">
        <v>3.3999999999999998E-3</v>
      </c>
      <c r="R23" s="79">
        <v>2.0000000000000001E-4</v>
      </c>
    </row>
    <row r="24" spans="2:18">
      <c r="B24" t="s">
        <v>3394</v>
      </c>
      <c r="C24" t="s">
        <v>3014</v>
      </c>
      <c r="D24" t="s">
        <v>3015</v>
      </c>
      <c r="E24"/>
      <c r="F24" t="s">
        <v>215</v>
      </c>
      <c r="G24" t="s">
        <v>347</v>
      </c>
      <c r="H24" t="s">
        <v>216</v>
      </c>
      <c r="J24" t="s">
        <v>439</v>
      </c>
      <c r="K24" t="s">
        <v>102</v>
      </c>
      <c r="L24" s="79">
        <v>0</v>
      </c>
      <c r="M24" s="79">
        <v>0</v>
      </c>
      <c r="N24" s="78">
        <v>-74.760000000000005</v>
      </c>
      <c r="O24" s="78">
        <v>100</v>
      </c>
      <c r="P24" s="78">
        <v>-7.4759999999999993E-2</v>
      </c>
      <c r="Q24" s="79">
        <v>0</v>
      </c>
      <c r="R24" s="79">
        <v>0</v>
      </c>
    </row>
    <row r="25" spans="2:18">
      <c r="B25" t="s">
        <v>3394</v>
      </c>
      <c r="C25" t="s">
        <v>3014</v>
      </c>
      <c r="D25" t="s">
        <v>3026</v>
      </c>
      <c r="E25"/>
      <c r="F25" t="s">
        <v>215</v>
      </c>
      <c r="G25" t="s">
        <v>3307</v>
      </c>
      <c r="H25" t="s">
        <v>216</v>
      </c>
      <c r="I25" s="78">
        <v>8.8699999999999992</v>
      </c>
      <c r="J25" t="s">
        <v>112</v>
      </c>
      <c r="K25" t="s">
        <v>102</v>
      </c>
      <c r="L25" s="79">
        <v>2.1399999999999999E-2</v>
      </c>
      <c r="M25" s="79">
        <v>1.0500000000000001E-2</v>
      </c>
      <c r="N25" s="78">
        <v>317828.75</v>
      </c>
      <c r="O25" s="78">
        <v>110.95</v>
      </c>
      <c r="P25" s="78">
        <v>352.63099812500002</v>
      </c>
      <c r="Q25" s="79">
        <v>8.9999999999999993E-3</v>
      </c>
      <c r="R25" s="79">
        <v>5.0000000000000001E-4</v>
      </c>
    </row>
    <row r="26" spans="2:18">
      <c r="B26" t="s">
        <v>3394</v>
      </c>
      <c r="C26" t="s">
        <v>3014</v>
      </c>
      <c r="D26" t="s">
        <v>3024</v>
      </c>
      <c r="E26"/>
      <c r="F26" t="s">
        <v>215</v>
      </c>
      <c r="G26" t="s">
        <v>3307</v>
      </c>
      <c r="H26" t="s">
        <v>216</v>
      </c>
      <c r="I26" s="78">
        <v>9.89</v>
      </c>
      <c r="J26" t="s">
        <v>112</v>
      </c>
      <c r="K26" t="s">
        <v>102</v>
      </c>
      <c r="L26" s="79">
        <v>2.8400000000000002E-2</v>
      </c>
      <c r="M26" s="79">
        <v>1.9900000000000001E-2</v>
      </c>
      <c r="N26" s="78">
        <v>410775.67</v>
      </c>
      <c r="O26" s="78">
        <v>109.21</v>
      </c>
      <c r="P26" s="78">
        <v>448.60810920699998</v>
      </c>
      <c r="Q26" s="79">
        <v>1.14E-2</v>
      </c>
      <c r="R26" s="79">
        <v>5.9999999999999995E-4</v>
      </c>
    </row>
    <row r="27" spans="2:18">
      <c r="B27" t="s">
        <v>3394</v>
      </c>
      <c r="C27" t="s">
        <v>3014</v>
      </c>
      <c r="D27" t="s">
        <v>3025</v>
      </c>
      <c r="E27"/>
      <c r="F27" t="s">
        <v>215</v>
      </c>
      <c r="G27" t="s">
        <v>3023</v>
      </c>
      <c r="H27" t="s">
        <v>216</v>
      </c>
      <c r="I27" s="78">
        <v>25.52</v>
      </c>
      <c r="J27" t="s">
        <v>112</v>
      </c>
      <c r="K27" t="s">
        <v>102</v>
      </c>
      <c r="L27" s="79">
        <v>3.0099999999999998E-2</v>
      </c>
      <c r="M27" s="79">
        <v>1.7899999999999999E-2</v>
      </c>
      <c r="N27" s="78">
        <v>736325.54</v>
      </c>
      <c r="O27" s="78">
        <v>100.75</v>
      </c>
      <c r="P27" s="78">
        <v>741.84798154999999</v>
      </c>
      <c r="Q27" s="79">
        <v>1.89E-2</v>
      </c>
      <c r="R27" s="79">
        <v>1.1000000000000001E-3</v>
      </c>
    </row>
    <row r="28" spans="2:18">
      <c r="B28" t="s">
        <v>3394</v>
      </c>
      <c r="C28" t="s">
        <v>3014</v>
      </c>
      <c r="D28" t="s">
        <v>3027</v>
      </c>
      <c r="E28"/>
      <c r="F28" t="s">
        <v>215</v>
      </c>
      <c r="G28" t="s">
        <v>3023</v>
      </c>
      <c r="H28" t="s">
        <v>216</v>
      </c>
      <c r="I28" s="78">
        <v>25.52</v>
      </c>
      <c r="J28" t="s">
        <v>112</v>
      </c>
      <c r="K28" t="s">
        <v>102</v>
      </c>
      <c r="L28" s="79">
        <v>3.4099999999999998E-2</v>
      </c>
      <c r="M28" s="79">
        <v>1.7299999999999999E-2</v>
      </c>
      <c r="N28" s="78">
        <v>980007.54</v>
      </c>
      <c r="O28" s="78">
        <v>108.22</v>
      </c>
      <c r="P28" s="78">
        <v>1060.5641597880001</v>
      </c>
      <c r="Q28" s="79">
        <v>2.7E-2</v>
      </c>
      <c r="R28" s="79">
        <v>1.5E-3</v>
      </c>
    </row>
    <row r="29" spans="2:18">
      <c r="B29" t="s">
        <v>3394</v>
      </c>
      <c r="C29" t="s">
        <v>3014</v>
      </c>
      <c r="D29" t="s">
        <v>3022</v>
      </c>
      <c r="E29"/>
      <c r="F29" t="s">
        <v>215</v>
      </c>
      <c r="G29" t="s">
        <v>3023</v>
      </c>
      <c r="H29" t="s">
        <v>216</v>
      </c>
      <c r="I29" s="78">
        <v>10.02</v>
      </c>
      <c r="J29" t="s">
        <v>112</v>
      </c>
      <c r="K29" t="s">
        <v>102</v>
      </c>
      <c r="L29" s="79">
        <v>3.9600000000000003E-2</v>
      </c>
      <c r="M29" s="79">
        <v>2.4E-2</v>
      </c>
      <c r="N29" s="78">
        <v>191842.66</v>
      </c>
      <c r="O29" s="78">
        <v>100.53</v>
      </c>
      <c r="P29" s="78">
        <v>192.859426098</v>
      </c>
      <c r="Q29" s="79">
        <v>4.8999999999999998E-3</v>
      </c>
      <c r="R29" s="79">
        <v>2.9999999999999997E-4</v>
      </c>
    </row>
    <row r="30" spans="2:18">
      <c r="B30" t="s">
        <v>3394</v>
      </c>
      <c r="C30" t="s">
        <v>3014</v>
      </c>
      <c r="D30" t="s">
        <v>3035</v>
      </c>
      <c r="E30"/>
      <c r="F30" t="s">
        <v>215</v>
      </c>
      <c r="G30" t="s">
        <v>3307</v>
      </c>
      <c r="H30" t="s">
        <v>216</v>
      </c>
      <c r="I30" s="78">
        <v>21.35</v>
      </c>
      <c r="J30" t="s">
        <v>112</v>
      </c>
      <c r="K30" t="s">
        <v>102</v>
      </c>
      <c r="L30" s="79">
        <v>3.1E-2</v>
      </c>
      <c r="M30" s="79">
        <v>1.4200000000000001E-2</v>
      </c>
      <c r="N30" s="78">
        <v>334406.26</v>
      </c>
      <c r="O30" s="78">
        <v>113.69</v>
      </c>
      <c r="P30" s="78">
        <v>380.18647699399997</v>
      </c>
      <c r="Q30" s="79">
        <v>9.7000000000000003E-3</v>
      </c>
      <c r="R30" s="79">
        <v>5.0000000000000001E-4</v>
      </c>
    </row>
    <row r="31" spans="2:18">
      <c r="B31" t="s">
        <v>3394</v>
      </c>
      <c r="C31" t="s">
        <v>3014</v>
      </c>
      <c r="D31" t="s">
        <v>3032</v>
      </c>
      <c r="E31"/>
      <c r="F31" t="s">
        <v>215</v>
      </c>
      <c r="G31" t="s">
        <v>3307</v>
      </c>
      <c r="H31" t="s">
        <v>216</v>
      </c>
      <c r="I31" s="78">
        <v>22.18</v>
      </c>
      <c r="J31" t="s">
        <v>112</v>
      </c>
      <c r="K31" t="s">
        <v>102</v>
      </c>
      <c r="L31" s="79">
        <v>0.01</v>
      </c>
      <c r="M31" s="79">
        <v>8.0000000000000004E-4</v>
      </c>
      <c r="N31" s="78">
        <v>492468.15</v>
      </c>
      <c r="O31" s="78">
        <v>105.55</v>
      </c>
      <c r="P31" s="78">
        <v>519.80013232500005</v>
      </c>
      <c r="Q31" s="79">
        <v>1.32E-2</v>
      </c>
      <c r="R31" s="79">
        <v>6.9999999999999999E-4</v>
      </c>
    </row>
    <row r="32" spans="2:18">
      <c r="B32" t="s">
        <v>3394</v>
      </c>
      <c r="C32" t="s">
        <v>3014</v>
      </c>
      <c r="D32" t="s">
        <v>3031</v>
      </c>
      <c r="E32"/>
      <c r="F32" t="s">
        <v>215</v>
      </c>
      <c r="G32" t="s">
        <v>3307</v>
      </c>
      <c r="H32" t="s">
        <v>216</v>
      </c>
      <c r="I32" s="78">
        <v>22.68</v>
      </c>
      <c r="J32" t="s">
        <v>112</v>
      </c>
      <c r="K32" t="s">
        <v>102</v>
      </c>
      <c r="L32" s="79">
        <v>1.29E-2</v>
      </c>
      <c r="M32" s="79">
        <v>1.1000000000000001E-3</v>
      </c>
      <c r="N32" s="78">
        <v>351351.94</v>
      </c>
      <c r="O32" s="78">
        <v>107.18</v>
      </c>
      <c r="P32" s="78">
        <v>376.57900929200002</v>
      </c>
      <c r="Q32" s="79">
        <v>9.5999999999999992E-3</v>
      </c>
      <c r="R32" s="79">
        <v>5.0000000000000001E-4</v>
      </c>
    </row>
    <row r="33" spans="2:18">
      <c r="B33" t="s">
        <v>3394</v>
      </c>
      <c r="C33" t="s">
        <v>3014</v>
      </c>
      <c r="D33" t="s">
        <v>3030</v>
      </c>
      <c r="E33"/>
      <c r="F33" t="s">
        <v>215</v>
      </c>
      <c r="G33" t="s">
        <v>3307</v>
      </c>
      <c r="H33" t="s">
        <v>216</v>
      </c>
      <c r="I33" s="78">
        <v>22.68</v>
      </c>
      <c r="J33" t="s">
        <v>112</v>
      </c>
      <c r="K33" t="s">
        <v>102</v>
      </c>
      <c r="L33" s="79">
        <v>1.6400000000000001E-2</v>
      </c>
      <c r="M33" s="79">
        <v>8.9999999999999998E-4</v>
      </c>
      <c r="N33" s="78">
        <v>138911.17000000001</v>
      </c>
      <c r="O33" s="78">
        <v>110.55</v>
      </c>
      <c r="P33" s="78">
        <v>153.56629843499999</v>
      </c>
      <c r="Q33" s="79">
        <v>3.8999999999999998E-3</v>
      </c>
      <c r="R33" s="79">
        <v>2.0000000000000001E-4</v>
      </c>
    </row>
    <row r="34" spans="2:18">
      <c r="B34" t="s">
        <v>3394</v>
      </c>
      <c r="C34" t="s">
        <v>3014</v>
      </c>
      <c r="D34" t="s">
        <v>3021</v>
      </c>
      <c r="E34"/>
      <c r="F34" t="s">
        <v>215</v>
      </c>
      <c r="G34" t="s">
        <v>2471</v>
      </c>
      <c r="H34" t="s">
        <v>216</v>
      </c>
      <c r="I34" s="78">
        <v>21.01</v>
      </c>
      <c r="J34" t="s">
        <v>127</v>
      </c>
      <c r="K34" t="s">
        <v>102</v>
      </c>
      <c r="L34" s="79">
        <v>5.5399999999999998E-2</v>
      </c>
      <c r="M34" s="79">
        <v>5.1200000000000002E-2</v>
      </c>
      <c r="N34" s="78">
        <v>77348.14</v>
      </c>
      <c r="O34" s="78">
        <v>111.13</v>
      </c>
      <c r="P34" s="78">
        <v>85.956987982000001</v>
      </c>
      <c r="Q34" s="79">
        <v>2.2000000000000001E-3</v>
      </c>
      <c r="R34" s="79">
        <v>1E-4</v>
      </c>
    </row>
    <row r="35" spans="2:18">
      <c r="B35" t="s">
        <v>3394</v>
      </c>
      <c r="C35" t="s">
        <v>3014</v>
      </c>
      <c r="D35" t="s">
        <v>3016</v>
      </c>
      <c r="E35"/>
      <c r="F35" t="s">
        <v>215</v>
      </c>
      <c r="G35" t="s">
        <v>2471</v>
      </c>
      <c r="H35" t="s">
        <v>216</v>
      </c>
      <c r="I35" s="78">
        <v>23.43</v>
      </c>
      <c r="J35" t="s">
        <v>127</v>
      </c>
      <c r="K35" t="s">
        <v>102</v>
      </c>
      <c r="L35" s="79">
        <v>2.5600000000000001E-2</v>
      </c>
      <c r="M35" s="79">
        <v>5.6599999999999998E-2</v>
      </c>
      <c r="N35" s="78">
        <v>762302.18</v>
      </c>
      <c r="O35" s="78">
        <v>101.01</v>
      </c>
      <c r="P35" s="78">
        <v>770.00143201799995</v>
      </c>
      <c r="Q35" s="79">
        <v>1.9599999999999999E-2</v>
      </c>
      <c r="R35" s="79">
        <v>1.1000000000000001E-3</v>
      </c>
    </row>
    <row r="36" spans="2:18">
      <c r="B36" s="80" t="s">
        <v>3036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215</v>
      </c>
      <c r="D37" t="s">
        <v>215</v>
      </c>
      <c r="F37" t="s">
        <v>215</v>
      </c>
      <c r="I37" s="78">
        <v>0</v>
      </c>
      <c r="J37" t="s">
        <v>215</v>
      </c>
      <c r="K37" t="s">
        <v>215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3037</v>
      </c>
      <c r="I38" s="82">
        <v>5.22</v>
      </c>
      <c r="M38" s="81">
        <v>3.2399999999999998E-2</v>
      </c>
      <c r="N38" s="82">
        <v>14726028.27</v>
      </c>
      <c r="P38" s="82">
        <v>18917.878713866776</v>
      </c>
      <c r="Q38" s="81">
        <v>0.48089999999999999</v>
      </c>
      <c r="R38" s="81">
        <v>2.7E-2</v>
      </c>
    </row>
    <row r="39" spans="2:18">
      <c r="B39" t="s">
        <v>3395</v>
      </c>
      <c r="C39" t="s">
        <v>3014</v>
      </c>
      <c r="D39" t="s">
        <v>3040</v>
      </c>
      <c r="E39"/>
      <c r="F39" t="s">
        <v>429</v>
      </c>
      <c r="G39" t="s">
        <v>3044</v>
      </c>
      <c r="H39" t="s">
        <v>211</v>
      </c>
      <c r="I39" s="78">
        <v>6.97</v>
      </c>
      <c r="J39" t="s">
        <v>761</v>
      </c>
      <c r="K39" t="s">
        <v>102</v>
      </c>
      <c r="L39" s="79">
        <v>3.1899999999999998E-2</v>
      </c>
      <c r="M39" s="79">
        <v>8.8000000000000005E-3</v>
      </c>
      <c r="N39" s="78">
        <v>34767.78</v>
      </c>
      <c r="O39" s="78">
        <v>118.42</v>
      </c>
      <c r="P39" s="78">
        <v>41.172005075999998</v>
      </c>
      <c r="Q39" s="79">
        <v>1E-3</v>
      </c>
      <c r="R39" s="79">
        <v>1E-4</v>
      </c>
    </row>
    <row r="40" spans="2:18">
      <c r="B40" t="s">
        <v>3395</v>
      </c>
      <c r="C40" t="s">
        <v>3014</v>
      </c>
      <c r="D40" t="s">
        <v>3041</v>
      </c>
      <c r="E40"/>
      <c r="F40" t="s">
        <v>429</v>
      </c>
      <c r="G40" t="s">
        <v>3044</v>
      </c>
      <c r="H40" t="s">
        <v>211</v>
      </c>
      <c r="I40" s="78">
        <v>6.97</v>
      </c>
      <c r="J40" t="s">
        <v>761</v>
      </c>
      <c r="K40" t="s">
        <v>102</v>
      </c>
      <c r="L40" s="79">
        <v>3.1899999999999998E-2</v>
      </c>
      <c r="M40" s="79">
        <v>8.8000000000000005E-3</v>
      </c>
      <c r="N40" s="78">
        <v>4966.79</v>
      </c>
      <c r="O40" s="78">
        <v>115.86</v>
      </c>
      <c r="P40" s="78">
        <v>5.7545228939999999</v>
      </c>
      <c r="Q40" s="79">
        <v>1E-4</v>
      </c>
      <c r="R40" s="79">
        <v>0</v>
      </c>
    </row>
    <row r="41" spans="2:18">
      <c r="B41" t="s">
        <v>3395</v>
      </c>
      <c r="C41" t="s">
        <v>3014</v>
      </c>
      <c r="D41" t="s">
        <v>3038</v>
      </c>
      <c r="E41"/>
      <c r="F41" t="s">
        <v>429</v>
      </c>
      <c r="G41" t="s">
        <v>3044</v>
      </c>
      <c r="H41" t="s">
        <v>211</v>
      </c>
      <c r="I41" s="78">
        <v>6.92</v>
      </c>
      <c r="J41" t="s">
        <v>761</v>
      </c>
      <c r="K41" t="s">
        <v>102</v>
      </c>
      <c r="L41" s="79">
        <v>3.1699999999999999E-2</v>
      </c>
      <c r="M41" s="79">
        <v>1.1900000000000001E-2</v>
      </c>
      <c r="N41" s="78">
        <v>24677.27</v>
      </c>
      <c r="O41" s="78">
        <v>124.8</v>
      </c>
      <c r="P41" s="78">
        <v>30.797232959999999</v>
      </c>
      <c r="Q41" s="79">
        <v>8.0000000000000004E-4</v>
      </c>
      <c r="R41" s="79">
        <v>0</v>
      </c>
    </row>
    <row r="42" spans="2:18">
      <c r="B42" t="s">
        <v>3395</v>
      </c>
      <c r="C42" t="s">
        <v>3014</v>
      </c>
      <c r="D42" t="s">
        <v>3039</v>
      </c>
      <c r="E42"/>
      <c r="F42" t="s">
        <v>429</v>
      </c>
      <c r="G42" t="s">
        <v>3044</v>
      </c>
      <c r="H42" t="s">
        <v>211</v>
      </c>
      <c r="I42" s="78">
        <v>6.93</v>
      </c>
      <c r="J42" t="s">
        <v>761</v>
      </c>
      <c r="K42" t="s">
        <v>102</v>
      </c>
      <c r="L42" s="79">
        <v>3.1699999999999999E-2</v>
      </c>
      <c r="M42" s="79">
        <v>1.14E-2</v>
      </c>
      <c r="N42" s="78">
        <v>34548.19</v>
      </c>
      <c r="O42" s="78">
        <v>124.88</v>
      </c>
      <c r="P42" s="78">
        <v>43.143779672000001</v>
      </c>
      <c r="Q42" s="79">
        <v>1.1000000000000001E-3</v>
      </c>
      <c r="R42" s="79">
        <v>1E-4</v>
      </c>
    </row>
    <row r="43" spans="2:18">
      <c r="B43" t="s">
        <v>3395</v>
      </c>
      <c r="C43" t="s">
        <v>3014</v>
      </c>
      <c r="D43" t="s">
        <v>3042</v>
      </c>
      <c r="E43"/>
      <c r="F43" t="s">
        <v>429</v>
      </c>
      <c r="G43" t="s">
        <v>3044</v>
      </c>
      <c r="H43" t="s">
        <v>211</v>
      </c>
      <c r="I43" s="78">
        <v>6.98</v>
      </c>
      <c r="J43" t="s">
        <v>761</v>
      </c>
      <c r="K43" t="s">
        <v>102</v>
      </c>
      <c r="L43" s="79">
        <v>3.15E-2</v>
      </c>
      <c r="M43" s="79">
        <v>8.6999999999999994E-3</v>
      </c>
      <c r="N43" s="78">
        <v>24834.12</v>
      </c>
      <c r="O43" s="78">
        <v>111.11</v>
      </c>
      <c r="P43" s="78">
        <v>27.593190732</v>
      </c>
      <c r="Q43" s="79">
        <v>6.9999999999999999E-4</v>
      </c>
      <c r="R43" s="79">
        <v>0</v>
      </c>
    </row>
    <row r="44" spans="2:18">
      <c r="B44" t="s">
        <v>3396</v>
      </c>
      <c r="C44" t="s">
        <v>3014</v>
      </c>
      <c r="D44" t="s">
        <v>3043</v>
      </c>
      <c r="E44"/>
      <c r="F44" t="s">
        <v>429</v>
      </c>
      <c r="G44" t="s">
        <v>347</v>
      </c>
      <c r="H44" t="s">
        <v>211</v>
      </c>
      <c r="I44" s="78">
        <v>6.96</v>
      </c>
      <c r="J44" t="s">
        <v>761</v>
      </c>
      <c r="K44" t="s">
        <v>102</v>
      </c>
      <c r="L44" s="79">
        <v>2.6599999999999999E-2</v>
      </c>
      <c r="M44" s="79">
        <v>1.29E-2</v>
      </c>
      <c r="N44" s="78">
        <v>51952.21</v>
      </c>
      <c r="O44" s="78">
        <v>109.07</v>
      </c>
      <c r="P44" s="78">
        <v>56.664275447000001</v>
      </c>
      <c r="Q44" s="79">
        <v>1.4E-3</v>
      </c>
      <c r="R44" s="79">
        <v>1E-4</v>
      </c>
    </row>
    <row r="45" spans="2:18">
      <c r="B45" t="s">
        <v>3397</v>
      </c>
      <c r="C45" t="s">
        <v>3014</v>
      </c>
      <c r="D45" t="s">
        <v>3051</v>
      </c>
      <c r="E45"/>
      <c r="F45" t="s">
        <v>3048</v>
      </c>
      <c r="G45" t="s">
        <v>3398</v>
      </c>
      <c r="H45" t="s">
        <v>3050</v>
      </c>
      <c r="I45" s="78">
        <v>4.6900000000000004</v>
      </c>
      <c r="J45" t="s">
        <v>439</v>
      </c>
      <c r="K45" t="s">
        <v>102</v>
      </c>
      <c r="L45" s="79">
        <v>4.4999999999999998E-2</v>
      </c>
      <c r="M45" s="79">
        <v>1.2999999999999999E-3</v>
      </c>
      <c r="N45" s="78">
        <v>412530.38</v>
      </c>
      <c r="O45" s="78">
        <v>126.67</v>
      </c>
      <c r="P45" s="78">
        <v>522.55223234599998</v>
      </c>
      <c r="Q45" s="79">
        <v>1.3299999999999999E-2</v>
      </c>
      <c r="R45" s="79">
        <v>6.9999999999999999E-4</v>
      </c>
    </row>
    <row r="46" spans="2:18">
      <c r="B46" t="s">
        <v>3397</v>
      </c>
      <c r="C46" t="s">
        <v>3014</v>
      </c>
      <c r="D46" t="s">
        <v>3052</v>
      </c>
      <c r="E46"/>
      <c r="F46" t="s">
        <v>480</v>
      </c>
      <c r="G46" t="s">
        <v>2958</v>
      </c>
      <c r="H46" t="s">
        <v>211</v>
      </c>
      <c r="I46" s="78">
        <v>4.6399999999999997</v>
      </c>
      <c r="J46" t="s">
        <v>439</v>
      </c>
      <c r="K46" t="s">
        <v>102</v>
      </c>
      <c r="L46" s="79">
        <v>4.2000000000000003E-2</v>
      </c>
      <c r="M46" s="79">
        <v>5.4000000000000003E-3</v>
      </c>
      <c r="N46" s="78">
        <v>34365.46</v>
      </c>
      <c r="O46" s="78">
        <v>117.89</v>
      </c>
      <c r="P46" s="78">
        <v>40.513440793999997</v>
      </c>
      <c r="Q46" s="79">
        <v>1E-3</v>
      </c>
      <c r="R46" s="79">
        <v>1E-4</v>
      </c>
    </row>
    <row r="47" spans="2:18">
      <c r="B47" t="s">
        <v>3399</v>
      </c>
      <c r="C47" t="s">
        <v>3014</v>
      </c>
      <c r="D47" t="s">
        <v>3045</v>
      </c>
      <c r="E47"/>
      <c r="F47" t="s">
        <v>3046</v>
      </c>
      <c r="G47" t="s">
        <v>2932</v>
      </c>
      <c r="H47" t="s">
        <v>222</v>
      </c>
      <c r="I47" s="78">
        <v>3.69</v>
      </c>
      <c r="J47" t="s">
        <v>112</v>
      </c>
      <c r="K47" t="s">
        <v>106</v>
      </c>
      <c r="L47" s="79">
        <v>9.8500000000000004E-2</v>
      </c>
      <c r="M47" s="79">
        <v>1.5900000000000001E-2</v>
      </c>
      <c r="N47" s="78">
        <v>39859.800000000003</v>
      </c>
      <c r="O47" s="78">
        <v>132.72999999999999</v>
      </c>
      <c r="P47" s="78">
        <v>183.37189286364</v>
      </c>
      <c r="Q47" s="79">
        <v>4.7000000000000002E-3</v>
      </c>
      <c r="R47" s="79">
        <v>2.9999999999999997E-4</v>
      </c>
    </row>
    <row r="48" spans="2:18">
      <c r="B48" t="s">
        <v>3400</v>
      </c>
      <c r="C48" t="s">
        <v>3014</v>
      </c>
      <c r="D48" t="s">
        <v>3047</v>
      </c>
      <c r="E48"/>
      <c r="F48" t="s">
        <v>3048</v>
      </c>
      <c r="G48" t="s">
        <v>3049</v>
      </c>
      <c r="H48" t="s">
        <v>3050</v>
      </c>
      <c r="I48" s="78">
        <v>0.51</v>
      </c>
      <c r="J48" t="s">
        <v>127</v>
      </c>
      <c r="K48" t="s">
        <v>102</v>
      </c>
      <c r="L48" s="79">
        <v>2.3E-2</v>
      </c>
      <c r="M48" s="79">
        <v>1.8200000000000001E-2</v>
      </c>
      <c r="N48" s="78">
        <v>779849</v>
      </c>
      <c r="O48" s="78">
        <v>101.35</v>
      </c>
      <c r="P48" s="78">
        <v>790.37696149999999</v>
      </c>
      <c r="Q48" s="79">
        <v>2.01E-2</v>
      </c>
      <c r="R48" s="79">
        <v>1.1000000000000001E-3</v>
      </c>
    </row>
    <row r="49" spans="2:18">
      <c r="B49" t="s">
        <v>3401</v>
      </c>
      <c r="C49" t="s">
        <v>3014</v>
      </c>
      <c r="D49" t="s">
        <v>3055</v>
      </c>
      <c r="E49"/>
      <c r="F49" t="s">
        <v>590</v>
      </c>
      <c r="G49" t="s">
        <v>347</v>
      </c>
      <c r="H49" t="s">
        <v>211</v>
      </c>
      <c r="I49" s="78">
        <v>7.28</v>
      </c>
      <c r="J49" t="s">
        <v>514</v>
      </c>
      <c r="K49" t="s">
        <v>102</v>
      </c>
      <c r="L49" s="79">
        <v>3.5200000000000002E-2</v>
      </c>
      <c r="M49" s="79">
        <v>3.5999999999999997E-2</v>
      </c>
      <c r="N49" s="78">
        <v>152750.01999999999</v>
      </c>
      <c r="O49" s="78">
        <v>104.87</v>
      </c>
      <c r="P49" s="78">
        <v>160.18894597400001</v>
      </c>
      <c r="Q49" s="79">
        <v>4.1000000000000003E-3</v>
      </c>
      <c r="R49" s="79">
        <v>2.0000000000000001E-4</v>
      </c>
    </row>
    <row r="50" spans="2:18">
      <c r="B50" t="s">
        <v>3401</v>
      </c>
      <c r="C50" t="s">
        <v>3014</v>
      </c>
      <c r="D50" t="s">
        <v>3056</v>
      </c>
      <c r="E50"/>
      <c r="F50" t="s">
        <v>590</v>
      </c>
      <c r="G50" t="s">
        <v>347</v>
      </c>
      <c r="H50" t="s">
        <v>211</v>
      </c>
      <c r="I50" s="78">
        <v>7.54</v>
      </c>
      <c r="J50" t="s">
        <v>514</v>
      </c>
      <c r="K50" t="s">
        <v>102</v>
      </c>
      <c r="L50" s="79">
        <v>3.6200000000000003E-2</v>
      </c>
      <c r="M50" s="79">
        <v>2.6499999999999999E-2</v>
      </c>
      <c r="N50" s="78">
        <v>31648.09</v>
      </c>
      <c r="O50" s="78">
        <v>104.5</v>
      </c>
      <c r="P50" s="78">
        <v>33.072254049999998</v>
      </c>
      <c r="Q50" s="79">
        <v>8.0000000000000004E-4</v>
      </c>
      <c r="R50" s="79">
        <v>0</v>
      </c>
    </row>
    <row r="51" spans="2:18">
      <c r="B51" t="s">
        <v>3401</v>
      </c>
      <c r="C51" t="s">
        <v>3014</v>
      </c>
      <c r="D51" t="s">
        <v>3057</v>
      </c>
      <c r="E51"/>
      <c r="F51" t="s">
        <v>590</v>
      </c>
      <c r="G51" t="s">
        <v>347</v>
      </c>
      <c r="H51" t="s">
        <v>211</v>
      </c>
      <c r="I51" s="78">
        <v>9.26</v>
      </c>
      <c r="J51" t="s">
        <v>514</v>
      </c>
      <c r="K51" t="s">
        <v>102</v>
      </c>
      <c r="L51" s="79">
        <v>4.0000000000000002E-4</v>
      </c>
      <c r="M51" s="79">
        <v>8.5000000000000006E-3</v>
      </c>
      <c r="N51" s="78">
        <v>31703.18</v>
      </c>
      <c r="O51" s="78">
        <v>109.56</v>
      </c>
      <c r="P51" s="78">
        <v>34.734004007999999</v>
      </c>
      <c r="Q51" s="79">
        <v>8.9999999999999998E-4</v>
      </c>
      <c r="R51" s="79">
        <v>0</v>
      </c>
    </row>
    <row r="52" spans="2:18">
      <c r="B52" t="s">
        <v>3401</v>
      </c>
      <c r="C52" t="s">
        <v>3014</v>
      </c>
      <c r="D52" t="s">
        <v>3058</v>
      </c>
      <c r="E52"/>
      <c r="F52" t="s">
        <v>590</v>
      </c>
      <c r="G52" t="s">
        <v>347</v>
      </c>
      <c r="H52" t="s">
        <v>211</v>
      </c>
      <c r="I52" s="78">
        <v>7.56</v>
      </c>
      <c r="J52" t="s">
        <v>514</v>
      </c>
      <c r="K52" t="s">
        <v>102</v>
      </c>
      <c r="L52" s="79">
        <v>3.7499999999999999E-2</v>
      </c>
      <c r="M52" s="79">
        <v>2.6800000000000001E-2</v>
      </c>
      <c r="N52" s="78">
        <v>59565.98</v>
      </c>
      <c r="O52" s="78">
        <v>110.53</v>
      </c>
      <c r="P52" s="78">
        <v>65.838277693999999</v>
      </c>
      <c r="Q52" s="79">
        <v>1.6999999999999999E-3</v>
      </c>
      <c r="R52" s="79">
        <v>1E-4</v>
      </c>
    </row>
    <row r="53" spans="2:18">
      <c r="B53" t="s">
        <v>3401</v>
      </c>
      <c r="C53" t="s">
        <v>3014</v>
      </c>
      <c r="D53" t="s">
        <v>3059</v>
      </c>
      <c r="E53"/>
      <c r="F53" t="s">
        <v>590</v>
      </c>
      <c r="G53" t="s">
        <v>347</v>
      </c>
      <c r="H53" t="s">
        <v>211</v>
      </c>
      <c r="I53" s="78">
        <v>10.7</v>
      </c>
      <c r="J53" t="s">
        <v>514</v>
      </c>
      <c r="K53" t="s">
        <v>102</v>
      </c>
      <c r="L53" s="79">
        <v>2.9999999999999997E-4</v>
      </c>
      <c r="M53" s="79">
        <v>-6.0000000000000001E-3</v>
      </c>
      <c r="N53" s="78">
        <v>60738.77</v>
      </c>
      <c r="O53" s="78">
        <v>106.44</v>
      </c>
      <c r="P53" s="78">
        <v>64.650346787999993</v>
      </c>
      <c r="Q53" s="79">
        <v>1.6000000000000001E-3</v>
      </c>
      <c r="R53" s="79">
        <v>1E-4</v>
      </c>
    </row>
    <row r="54" spans="2:18">
      <c r="B54" t="s">
        <v>3401</v>
      </c>
      <c r="C54" t="s">
        <v>3014</v>
      </c>
      <c r="D54" t="s">
        <v>3060</v>
      </c>
      <c r="E54"/>
      <c r="F54" t="s">
        <v>590</v>
      </c>
      <c r="G54" t="s">
        <v>347</v>
      </c>
      <c r="H54" t="s">
        <v>211</v>
      </c>
      <c r="I54" s="78">
        <v>7.99</v>
      </c>
      <c r="J54" t="s">
        <v>514</v>
      </c>
      <c r="K54" t="s">
        <v>102</v>
      </c>
      <c r="L54" s="79">
        <v>3.2000000000000001E-2</v>
      </c>
      <c r="M54" s="79">
        <v>2.9499999999999998E-2</v>
      </c>
      <c r="N54" s="78">
        <v>55914.28</v>
      </c>
      <c r="O54" s="78">
        <v>100.37</v>
      </c>
      <c r="P54" s="78">
        <v>56.121162836000003</v>
      </c>
      <c r="Q54" s="79">
        <v>1.4E-3</v>
      </c>
      <c r="R54" s="79">
        <v>1E-4</v>
      </c>
    </row>
    <row r="55" spans="2:18">
      <c r="B55" t="s">
        <v>3401</v>
      </c>
      <c r="C55" t="s">
        <v>3014</v>
      </c>
      <c r="D55" t="s">
        <v>3061</v>
      </c>
      <c r="E55"/>
      <c r="F55" t="s">
        <v>590</v>
      </c>
      <c r="G55" t="s">
        <v>347</v>
      </c>
      <c r="H55" t="s">
        <v>211</v>
      </c>
      <c r="I55" s="78">
        <v>1.51</v>
      </c>
      <c r="J55" t="s">
        <v>514</v>
      </c>
      <c r="K55" t="s">
        <v>102</v>
      </c>
      <c r="L55" s="79">
        <v>2.6800000000000001E-2</v>
      </c>
      <c r="M55" s="79">
        <v>9.7000000000000003E-3</v>
      </c>
      <c r="N55" s="78">
        <v>3980.86</v>
      </c>
      <c r="O55" s="78">
        <v>96.98</v>
      </c>
      <c r="P55" s="78">
        <v>3.8606380279999999</v>
      </c>
      <c r="Q55" s="79">
        <v>1E-4</v>
      </c>
      <c r="R55" s="79">
        <v>0</v>
      </c>
    </row>
    <row r="56" spans="2:18">
      <c r="B56" t="s">
        <v>3401</v>
      </c>
      <c r="C56" t="s">
        <v>3014</v>
      </c>
      <c r="D56" t="s">
        <v>3053</v>
      </c>
      <c r="E56"/>
      <c r="F56" t="s">
        <v>590</v>
      </c>
      <c r="G56" t="s">
        <v>347</v>
      </c>
      <c r="H56" t="s">
        <v>211</v>
      </c>
      <c r="I56" s="78">
        <v>7.57</v>
      </c>
      <c r="J56" t="s">
        <v>514</v>
      </c>
      <c r="K56" t="s">
        <v>102</v>
      </c>
      <c r="L56" s="79">
        <v>2.7300000000000001E-2</v>
      </c>
      <c r="M56" s="79">
        <v>5.45E-2</v>
      </c>
      <c r="N56" s="78">
        <v>58814.57</v>
      </c>
      <c r="O56" s="78">
        <v>93.6</v>
      </c>
      <c r="P56" s="78">
        <v>55.050437520000003</v>
      </c>
      <c r="Q56" s="79">
        <v>1.4E-3</v>
      </c>
      <c r="R56" s="79">
        <v>1E-4</v>
      </c>
    </row>
    <row r="57" spans="2:18">
      <c r="B57" t="s">
        <v>3401</v>
      </c>
      <c r="C57" t="s">
        <v>3014</v>
      </c>
      <c r="D57" t="s">
        <v>3054</v>
      </c>
      <c r="E57"/>
      <c r="F57" t="s">
        <v>590</v>
      </c>
      <c r="G57" t="s">
        <v>347</v>
      </c>
      <c r="H57" t="s">
        <v>211</v>
      </c>
      <c r="I57" s="78">
        <v>7.63</v>
      </c>
      <c r="J57" t="s">
        <v>514</v>
      </c>
      <c r="K57" t="s">
        <v>102</v>
      </c>
      <c r="L57" s="79">
        <v>2.6800000000000001E-2</v>
      </c>
      <c r="M57" s="79">
        <v>5.6599999999999998E-2</v>
      </c>
      <c r="N57" s="78">
        <v>61058.78</v>
      </c>
      <c r="O57" s="78">
        <v>89.34</v>
      </c>
      <c r="P57" s="78">
        <v>54.549914051999998</v>
      </c>
      <c r="Q57" s="79">
        <v>1.4E-3</v>
      </c>
      <c r="R57" s="79">
        <v>1E-4</v>
      </c>
    </row>
    <row r="58" spans="2:18">
      <c r="B58" t="s">
        <v>3401</v>
      </c>
      <c r="C58" t="s">
        <v>3014</v>
      </c>
      <c r="D58" t="s">
        <v>3062</v>
      </c>
      <c r="E58"/>
      <c r="F58" t="s">
        <v>590</v>
      </c>
      <c r="G58" t="s">
        <v>347</v>
      </c>
      <c r="H58" t="s">
        <v>211</v>
      </c>
      <c r="I58" s="78">
        <v>8.25</v>
      </c>
      <c r="J58" t="s">
        <v>514</v>
      </c>
      <c r="K58" t="s">
        <v>102</v>
      </c>
      <c r="L58" s="79">
        <v>3.0700000000000002E-2</v>
      </c>
      <c r="M58" s="79">
        <v>8.2699999999999996E-2</v>
      </c>
      <c r="N58" s="78">
        <v>36476.19</v>
      </c>
      <c r="O58" s="78">
        <v>108.73</v>
      </c>
      <c r="P58" s="78">
        <v>39.660561387000001</v>
      </c>
      <c r="Q58" s="79">
        <v>1E-3</v>
      </c>
      <c r="R58" s="79">
        <v>1E-4</v>
      </c>
    </row>
    <row r="59" spans="2:18">
      <c r="B59" t="s">
        <v>3402</v>
      </c>
      <c r="C59" t="s">
        <v>3014</v>
      </c>
      <c r="D59" t="s">
        <v>3076</v>
      </c>
      <c r="E59"/>
      <c r="F59" t="s">
        <v>590</v>
      </c>
      <c r="G59" t="s">
        <v>341</v>
      </c>
      <c r="H59" t="s">
        <v>211</v>
      </c>
      <c r="I59" s="78">
        <v>5.79</v>
      </c>
      <c r="J59" t="s">
        <v>439</v>
      </c>
      <c r="K59" t="s">
        <v>102</v>
      </c>
      <c r="L59" s="79">
        <v>2.69E-2</v>
      </c>
      <c r="M59" s="79">
        <v>5.2200000000000003E-2</v>
      </c>
      <c r="N59" s="78">
        <v>200108.63</v>
      </c>
      <c r="O59" s="78">
        <v>108.33</v>
      </c>
      <c r="P59" s="78">
        <v>216.77767887900001</v>
      </c>
      <c r="Q59" s="79">
        <v>5.4999999999999997E-3</v>
      </c>
      <c r="R59" s="79">
        <v>2.9999999999999997E-4</v>
      </c>
    </row>
    <row r="60" spans="2:18">
      <c r="B60" t="s">
        <v>3402</v>
      </c>
      <c r="C60" t="s">
        <v>3014</v>
      </c>
      <c r="D60" t="s">
        <v>3073</v>
      </c>
      <c r="E60"/>
      <c r="F60" t="s">
        <v>590</v>
      </c>
      <c r="G60" t="s">
        <v>341</v>
      </c>
      <c r="H60" t="s">
        <v>211</v>
      </c>
      <c r="I60" s="78">
        <v>5.21</v>
      </c>
      <c r="J60" t="s">
        <v>439</v>
      </c>
      <c r="K60" t="s">
        <v>102</v>
      </c>
      <c r="L60" s="79">
        <v>2.69E-2</v>
      </c>
      <c r="M60" s="79">
        <v>5.6300000000000003E-2</v>
      </c>
      <c r="N60" s="78">
        <v>200108.63</v>
      </c>
      <c r="O60" s="78">
        <v>108.53</v>
      </c>
      <c r="P60" s="78">
        <v>217.17789613900001</v>
      </c>
      <c r="Q60" s="79">
        <v>5.4999999999999997E-3</v>
      </c>
      <c r="R60" s="79">
        <v>2.9999999999999997E-4</v>
      </c>
    </row>
    <row r="61" spans="2:18">
      <c r="B61" t="s">
        <v>3402</v>
      </c>
      <c r="C61" t="s">
        <v>3014</v>
      </c>
      <c r="D61" t="s">
        <v>3074</v>
      </c>
      <c r="E61"/>
      <c r="F61" t="s">
        <v>3065</v>
      </c>
      <c r="G61" t="s">
        <v>3075</v>
      </c>
      <c r="H61" t="s">
        <v>3050</v>
      </c>
      <c r="I61" s="78">
        <v>6.29</v>
      </c>
      <c r="J61" t="s">
        <v>439</v>
      </c>
      <c r="K61" t="s">
        <v>102</v>
      </c>
      <c r="L61" s="79">
        <v>1.9099999999999999E-2</v>
      </c>
      <c r="M61" s="79">
        <v>6.3700000000000007E-2</v>
      </c>
      <c r="N61" s="78">
        <v>360195.54</v>
      </c>
      <c r="O61" s="78">
        <v>94.31</v>
      </c>
      <c r="P61" s="78">
        <v>339.70041377400003</v>
      </c>
      <c r="Q61" s="79">
        <v>8.6E-3</v>
      </c>
      <c r="R61" s="79">
        <v>5.0000000000000001E-4</v>
      </c>
    </row>
    <row r="62" spans="2:18">
      <c r="B62" t="s">
        <v>3402</v>
      </c>
      <c r="C62" t="s">
        <v>3014</v>
      </c>
      <c r="D62" t="s">
        <v>3077</v>
      </c>
      <c r="E62"/>
      <c r="F62" t="s">
        <v>3065</v>
      </c>
      <c r="G62" t="s">
        <v>3075</v>
      </c>
      <c r="H62" t="s">
        <v>3050</v>
      </c>
      <c r="I62" s="78">
        <v>5.84</v>
      </c>
      <c r="J62" t="s">
        <v>439</v>
      </c>
      <c r="K62" t="s">
        <v>102</v>
      </c>
      <c r="L62" s="79">
        <v>1.8800000000000001E-2</v>
      </c>
      <c r="M62" s="79">
        <v>5.9299999999999999E-2</v>
      </c>
      <c r="N62" s="78">
        <v>240130.36</v>
      </c>
      <c r="O62" s="78">
        <v>94.33</v>
      </c>
      <c r="P62" s="78">
        <v>226.51496858799999</v>
      </c>
      <c r="Q62" s="79">
        <v>5.7999999999999996E-3</v>
      </c>
      <c r="R62" s="79">
        <v>2.9999999999999997E-4</v>
      </c>
    </row>
    <row r="63" spans="2:18">
      <c r="B63" t="s">
        <v>3403</v>
      </c>
      <c r="C63" t="s">
        <v>3014</v>
      </c>
      <c r="D63" t="s">
        <v>3082</v>
      </c>
      <c r="E63"/>
      <c r="F63" t="s">
        <v>624</v>
      </c>
      <c r="G63" t="s">
        <v>2833</v>
      </c>
      <c r="H63" t="s">
        <v>150</v>
      </c>
      <c r="I63" s="78">
        <v>5.91</v>
      </c>
      <c r="J63" t="s">
        <v>112</v>
      </c>
      <c r="K63" t="s">
        <v>102</v>
      </c>
      <c r="L63" s="79">
        <v>5.3499999999999999E-2</v>
      </c>
      <c r="M63" s="79">
        <v>1.54E-2</v>
      </c>
      <c r="N63" s="78">
        <v>4948.8999999999996</v>
      </c>
      <c r="O63" s="78">
        <v>125.69</v>
      </c>
      <c r="P63" s="78">
        <v>6.2202724099999998</v>
      </c>
      <c r="Q63" s="79">
        <v>2.0000000000000001E-4</v>
      </c>
      <c r="R63" s="79">
        <v>0</v>
      </c>
    </row>
    <row r="64" spans="2:18">
      <c r="B64" t="s">
        <v>3403</v>
      </c>
      <c r="C64" t="s">
        <v>3014</v>
      </c>
      <c r="D64" t="s">
        <v>3084</v>
      </c>
      <c r="E64"/>
      <c r="F64" t="s">
        <v>624</v>
      </c>
      <c r="G64" t="s">
        <v>2833</v>
      </c>
      <c r="H64" t="s">
        <v>150</v>
      </c>
      <c r="I64" s="78">
        <v>5.91</v>
      </c>
      <c r="J64" t="s">
        <v>112</v>
      </c>
      <c r="K64" t="s">
        <v>102</v>
      </c>
      <c r="L64" s="79">
        <v>5.3499999999999999E-2</v>
      </c>
      <c r="M64" s="79">
        <v>1.54E-2</v>
      </c>
      <c r="N64" s="78">
        <v>6320.76</v>
      </c>
      <c r="O64" s="78">
        <v>125.69</v>
      </c>
      <c r="P64" s="78">
        <v>7.9445632440000002</v>
      </c>
      <c r="Q64" s="79">
        <v>2.0000000000000001E-4</v>
      </c>
      <c r="R64" s="79">
        <v>0</v>
      </c>
    </row>
    <row r="65" spans="2:18">
      <c r="B65" t="s">
        <v>3403</v>
      </c>
      <c r="C65" t="s">
        <v>3014</v>
      </c>
      <c r="D65" t="s">
        <v>3085</v>
      </c>
      <c r="E65"/>
      <c r="F65" t="s">
        <v>624</v>
      </c>
      <c r="G65" t="s">
        <v>2833</v>
      </c>
      <c r="H65" t="s">
        <v>150</v>
      </c>
      <c r="I65" s="78">
        <v>6.05</v>
      </c>
      <c r="J65" t="s">
        <v>112</v>
      </c>
      <c r="K65" t="s">
        <v>102</v>
      </c>
      <c r="L65" s="79">
        <v>5.3499999999999999E-2</v>
      </c>
      <c r="M65" s="79">
        <v>4.5999999999999999E-3</v>
      </c>
      <c r="N65" s="78">
        <v>42023.23</v>
      </c>
      <c r="O65" s="78">
        <v>136.07</v>
      </c>
      <c r="P65" s="78">
        <v>57.181009060999997</v>
      </c>
      <c r="Q65" s="79">
        <v>1.5E-3</v>
      </c>
      <c r="R65" s="79">
        <v>1E-4</v>
      </c>
    </row>
    <row r="66" spans="2:18">
      <c r="B66" t="s">
        <v>3403</v>
      </c>
      <c r="C66" t="s">
        <v>3014</v>
      </c>
      <c r="D66" t="s">
        <v>3086</v>
      </c>
      <c r="E66"/>
      <c r="F66" t="s">
        <v>624</v>
      </c>
      <c r="G66" t="s">
        <v>2833</v>
      </c>
      <c r="H66" t="s">
        <v>150</v>
      </c>
      <c r="I66" s="78">
        <v>5.91</v>
      </c>
      <c r="J66" t="s">
        <v>112</v>
      </c>
      <c r="K66" t="s">
        <v>102</v>
      </c>
      <c r="L66" s="79">
        <v>5.3499999999999999E-2</v>
      </c>
      <c r="M66" s="79">
        <v>1.54E-2</v>
      </c>
      <c r="N66" s="78">
        <v>7419.22</v>
      </c>
      <c r="O66" s="78">
        <v>125.69</v>
      </c>
      <c r="P66" s="78">
        <v>9.3252176179999999</v>
      </c>
      <c r="Q66" s="79">
        <v>2.0000000000000001E-4</v>
      </c>
      <c r="R66" s="79">
        <v>0</v>
      </c>
    </row>
    <row r="67" spans="2:18">
      <c r="B67" t="s">
        <v>3403</v>
      </c>
      <c r="C67" t="s">
        <v>3014</v>
      </c>
      <c r="D67" t="s">
        <v>3087</v>
      </c>
      <c r="E67"/>
      <c r="F67" t="s">
        <v>624</v>
      </c>
      <c r="G67" t="s">
        <v>2833</v>
      </c>
      <c r="H67" t="s">
        <v>150</v>
      </c>
      <c r="I67" s="78">
        <v>6.05</v>
      </c>
      <c r="J67" t="s">
        <v>112</v>
      </c>
      <c r="K67" t="s">
        <v>102</v>
      </c>
      <c r="L67" s="79">
        <v>5.3499999999999999E-2</v>
      </c>
      <c r="M67" s="79">
        <v>4.5999999999999999E-3</v>
      </c>
      <c r="N67" s="78">
        <v>30271.06</v>
      </c>
      <c r="O67" s="78">
        <v>136.07</v>
      </c>
      <c r="P67" s="78">
        <v>41.189831341999998</v>
      </c>
      <c r="Q67" s="79">
        <v>1E-3</v>
      </c>
      <c r="R67" s="79">
        <v>1E-4</v>
      </c>
    </row>
    <row r="68" spans="2:18">
      <c r="B68" t="s">
        <v>3403</v>
      </c>
      <c r="C68" t="s">
        <v>3014</v>
      </c>
      <c r="D68" t="s">
        <v>3088</v>
      </c>
      <c r="E68"/>
      <c r="F68" t="s">
        <v>624</v>
      </c>
      <c r="G68" t="s">
        <v>2833</v>
      </c>
      <c r="H68" t="s">
        <v>150</v>
      </c>
      <c r="I68" s="78">
        <v>5.91</v>
      </c>
      <c r="J68" t="s">
        <v>112</v>
      </c>
      <c r="K68" t="s">
        <v>102</v>
      </c>
      <c r="L68" s="79">
        <v>5.3499999999999999E-2</v>
      </c>
      <c r="M68" s="79">
        <v>1.54E-2</v>
      </c>
      <c r="N68" s="78">
        <v>6044.17</v>
      </c>
      <c r="O68" s="78">
        <v>125.69</v>
      </c>
      <c r="P68" s="78">
        <v>7.5969172729999999</v>
      </c>
      <c r="Q68" s="79">
        <v>2.0000000000000001E-4</v>
      </c>
      <c r="R68" s="79">
        <v>0</v>
      </c>
    </row>
    <row r="69" spans="2:18">
      <c r="B69" t="s">
        <v>3403</v>
      </c>
      <c r="C69" t="s">
        <v>3014</v>
      </c>
      <c r="D69" t="s">
        <v>3079</v>
      </c>
      <c r="E69"/>
      <c r="F69" t="s">
        <v>624</v>
      </c>
      <c r="G69" t="s">
        <v>2833</v>
      </c>
      <c r="H69" t="s">
        <v>150</v>
      </c>
      <c r="I69" s="78">
        <v>6.05</v>
      </c>
      <c r="J69" t="s">
        <v>112</v>
      </c>
      <c r="K69" t="s">
        <v>102</v>
      </c>
      <c r="L69" s="79">
        <v>5.3499999999999999E-2</v>
      </c>
      <c r="M69" s="79">
        <v>4.5999999999999999E-3</v>
      </c>
      <c r="N69" s="78">
        <v>36354.94</v>
      </c>
      <c r="O69" s="78">
        <v>136.07</v>
      </c>
      <c r="P69" s="78">
        <v>49.468166857999996</v>
      </c>
      <c r="Q69" s="79">
        <v>1.2999999999999999E-3</v>
      </c>
      <c r="R69" s="79">
        <v>1E-4</v>
      </c>
    </row>
    <row r="70" spans="2:18">
      <c r="B70" t="s">
        <v>3403</v>
      </c>
      <c r="C70" t="s">
        <v>3014</v>
      </c>
      <c r="D70" t="s">
        <v>3080</v>
      </c>
      <c r="E70"/>
      <c r="F70" t="s">
        <v>624</v>
      </c>
      <c r="G70" t="s">
        <v>2833</v>
      </c>
      <c r="H70" t="s">
        <v>150</v>
      </c>
      <c r="I70" s="78">
        <v>5.91</v>
      </c>
      <c r="J70" t="s">
        <v>112</v>
      </c>
      <c r="K70" t="s">
        <v>102</v>
      </c>
      <c r="L70" s="79">
        <v>5.3499999999999999E-2</v>
      </c>
      <c r="M70" s="79">
        <v>1.54E-2</v>
      </c>
      <c r="N70" s="78">
        <v>6320.75</v>
      </c>
      <c r="O70" s="78">
        <v>125.69</v>
      </c>
      <c r="P70" s="78">
        <v>7.9445506750000003</v>
      </c>
      <c r="Q70" s="79">
        <v>2.0000000000000001E-4</v>
      </c>
      <c r="R70" s="79">
        <v>0</v>
      </c>
    </row>
    <row r="71" spans="2:18">
      <c r="B71" t="s">
        <v>3403</v>
      </c>
      <c r="C71" t="s">
        <v>3014</v>
      </c>
      <c r="D71" t="s">
        <v>3083</v>
      </c>
      <c r="E71"/>
      <c r="F71" t="s">
        <v>624</v>
      </c>
      <c r="G71" t="s">
        <v>2833</v>
      </c>
      <c r="H71" t="s">
        <v>150</v>
      </c>
      <c r="I71" s="78">
        <v>5.99</v>
      </c>
      <c r="J71" t="s">
        <v>112</v>
      </c>
      <c r="K71" t="s">
        <v>102</v>
      </c>
      <c r="L71" s="79">
        <v>5.3499999999999999E-2</v>
      </c>
      <c r="M71" s="79">
        <v>9.1000000000000004E-3</v>
      </c>
      <c r="N71" s="78">
        <v>33355.230000000003</v>
      </c>
      <c r="O71" s="78">
        <v>136.26</v>
      </c>
      <c r="P71" s="78">
        <v>45.449836398000002</v>
      </c>
      <c r="Q71" s="79">
        <v>1.1999999999999999E-3</v>
      </c>
      <c r="R71" s="79">
        <v>1E-4</v>
      </c>
    </row>
    <row r="72" spans="2:18">
      <c r="B72" t="s">
        <v>3403</v>
      </c>
      <c r="C72" t="s">
        <v>3014</v>
      </c>
      <c r="D72" t="s">
        <v>3081</v>
      </c>
      <c r="E72"/>
      <c r="F72" t="s">
        <v>624</v>
      </c>
      <c r="G72" t="s">
        <v>2833</v>
      </c>
      <c r="H72" t="s">
        <v>150</v>
      </c>
      <c r="I72" s="78">
        <v>5.99</v>
      </c>
      <c r="J72" t="s">
        <v>112</v>
      </c>
      <c r="K72" t="s">
        <v>102</v>
      </c>
      <c r="L72" s="79">
        <v>5.3499999999999999E-2</v>
      </c>
      <c r="M72" s="79">
        <v>9.1000000000000004E-3</v>
      </c>
      <c r="N72" s="78">
        <v>31393.58</v>
      </c>
      <c r="O72" s="78">
        <v>136.26</v>
      </c>
      <c r="P72" s="78">
        <v>42.776892107999998</v>
      </c>
      <c r="Q72" s="79">
        <v>1.1000000000000001E-3</v>
      </c>
      <c r="R72" s="79">
        <v>1E-4</v>
      </c>
    </row>
    <row r="73" spans="2:18">
      <c r="B73" t="s">
        <v>3404</v>
      </c>
      <c r="C73" t="s">
        <v>3014</v>
      </c>
      <c r="D73" t="s">
        <v>3063</v>
      </c>
      <c r="E73"/>
      <c r="F73" t="s">
        <v>624</v>
      </c>
      <c r="G73" t="s">
        <v>3044</v>
      </c>
      <c r="H73" t="s">
        <v>150</v>
      </c>
      <c r="I73" s="78">
        <v>5.57</v>
      </c>
      <c r="J73" t="s">
        <v>1035</v>
      </c>
      <c r="K73" t="s">
        <v>102</v>
      </c>
      <c r="L73" s="79">
        <v>2.5600000000000001E-2</v>
      </c>
      <c r="M73" s="79">
        <v>1.03E-2</v>
      </c>
      <c r="N73" s="78">
        <v>629861.48</v>
      </c>
      <c r="O73" s="78">
        <v>107.63</v>
      </c>
      <c r="P73" s="78">
        <v>677.91991092399996</v>
      </c>
      <c r="Q73" s="79">
        <v>1.72E-2</v>
      </c>
      <c r="R73" s="79">
        <v>1E-3</v>
      </c>
    </row>
    <row r="74" spans="2:18">
      <c r="B74" t="s">
        <v>3405</v>
      </c>
      <c r="C74" t="s">
        <v>3014</v>
      </c>
      <c r="D74" t="s">
        <v>3066</v>
      </c>
      <c r="E74"/>
      <c r="F74" t="s">
        <v>590</v>
      </c>
      <c r="G74" t="s">
        <v>3406</v>
      </c>
      <c r="H74" t="s">
        <v>211</v>
      </c>
      <c r="I74" s="78">
        <v>1.7</v>
      </c>
      <c r="J74" t="s">
        <v>127</v>
      </c>
      <c r="K74" t="s">
        <v>102</v>
      </c>
      <c r="L74" s="79">
        <v>3.6999999999999998E-2</v>
      </c>
      <c r="M74" s="79">
        <v>1.04E-2</v>
      </c>
      <c r="N74" s="78">
        <v>257994</v>
      </c>
      <c r="O74" s="78">
        <v>106.2</v>
      </c>
      <c r="P74" s="78">
        <v>273.98962799999998</v>
      </c>
      <c r="Q74" s="79">
        <v>7.0000000000000001E-3</v>
      </c>
      <c r="R74" s="79">
        <v>4.0000000000000002E-4</v>
      </c>
    </row>
    <row r="75" spans="2:18">
      <c r="B75" t="s">
        <v>3405</v>
      </c>
      <c r="C75" t="s">
        <v>3014</v>
      </c>
      <c r="D75" t="s">
        <v>3070</v>
      </c>
      <c r="E75"/>
      <c r="F75" t="s">
        <v>3065</v>
      </c>
      <c r="G75" t="s">
        <v>3406</v>
      </c>
      <c r="H75" t="s">
        <v>3050</v>
      </c>
      <c r="I75" s="78">
        <v>2.16</v>
      </c>
      <c r="J75" t="s">
        <v>127</v>
      </c>
      <c r="K75" t="s">
        <v>102</v>
      </c>
      <c r="L75" s="79">
        <v>3.6999999999999998E-2</v>
      </c>
      <c r="M75" s="79">
        <v>1.1900000000000001E-2</v>
      </c>
      <c r="N75" s="78">
        <v>107497.84</v>
      </c>
      <c r="O75" s="78">
        <v>105.19158554169088</v>
      </c>
      <c r="P75" s="78">
        <v>113.07868231907</v>
      </c>
      <c r="Q75" s="79">
        <v>2.8999999999999998E-3</v>
      </c>
      <c r="R75" s="79">
        <v>2.0000000000000001E-4</v>
      </c>
    </row>
    <row r="76" spans="2:18">
      <c r="B76" t="s">
        <v>3405</v>
      </c>
      <c r="C76" t="s">
        <v>3014</v>
      </c>
      <c r="D76" t="s">
        <v>3067</v>
      </c>
      <c r="E76"/>
      <c r="F76" t="s">
        <v>3065</v>
      </c>
      <c r="G76" t="s">
        <v>3068</v>
      </c>
      <c r="H76" t="s">
        <v>3050</v>
      </c>
      <c r="I76" s="78">
        <v>2.64</v>
      </c>
      <c r="J76" t="s">
        <v>127</v>
      </c>
      <c r="K76" t="s">
        <v>102</v>
      </c>
      <c r="L76" s="79">
        <v>3.8800000000000001E-2</v>
      </c>
      <c r="M76" s="79">
        <v>2.98E-2</v>
      </c>
      <c r="N76" s="78">
        <v>13468.39</v>
      </c>
      <c r="O76" s="78">
        <v>105.94</v>
      </c>
      <c r="P76" s="78">
        <v>14.268412366</v>
      </c>
      <c r="Q76" s="79">
        <v>4.0000000000000002E-4</v>
      </c>
      <c r="R76" s="79">
        <v>0</v>
      </c>
    </row>
    <row r="77" spans="2:18">
      <c r="B77" t="s">
        <v>3405</v>
      </c>
      <c r="C77" t="s">
        <v>3014</v>
      </c>
      <c r="D77" t="s">
        <v>3069</v>
      </c>
      <c r="E77"/>
      <c r="F77" t="s">
        <v>3065</v>
      </c>
      <c r="G77" t="s">
        <v>3068</v>
      </c>
      <c r="H77" t="s">
        <v>3050</v>
      </c>
      <c r="I77" s="78">
        <v>0.75</v>
      </c>
      <c r="J77" t="s">
        <v>127</v>
      </c>
      <c r="K77" t="s">
        <v>102</v>
      </c>
      <c r="L77" s="79">
        <v>2.3E-2</v>
      </c>
      <c r="M77" s="79">
        <v>9.7000000000000003E-3</v>
      </c>
      <c r="N77" s="78">
        <v>13468.39</v>
      </c>
      <c r="O77" s="78">
        <v>104.16</v>
      </c>
      <c r="P77" s="78">
        <v>14.028675024</v>
      </c>
      <c r="Q77" s="79">
        <v>4.0000000000000002E-4</v>
      </c>
      <c r="R77" s="79">
        <v>0</v>
      </c>
    </row>
    <row r="78" spans="2:18">
      <c r="B78" t="s">
        <v>3407</v>
      </c>
      <c r="C78" t="s">
        <v>3014</v>
      </c>
      <c r="D78" t="s">
        <v>3064</v>
      </c>
      <c r="E78"/>
      <c r="F78" t="s">
        <v>3065</v>
      </c>
      <c r="G78" t="s">
        <v>3044</v>
      </c>
      <c r="H78" t="s">
        <v>3050</v>
      </c>
      <c r="I78" s="78">
        <v>5.28</v>
      </c>
      <c r="J78" t="s">
        <v>112</v>
      </c>
      <c r="K78" t="s">
        <v>102</v>
      </c>
      <c r="L78" s="79">
        <v>2.98E-2</v>
      </c>
      <c r="M78" s="79">
        <v>1.1900000000000001E-2</v>
      </c>
      <c r="N78" s="78">
        <v>115580.33</v>
      </c>
      <c r="O78" s="78">
        <v>113.98</v>
      </c>
      <c r="P78" s="78">
        <v>131.73846013400001</v>
      </c>
      <c r="Q78" s="79">
        <v>3.3E-3</v>
      </c>
      <c r="R78" s="79">
        <v>2.0000000000000001E-4</v>
      </c>
    </row>
    <row r="79" spans="2:18">
      <c r="B79" t="s">
        <v>3408</v>
      </c>
      <c r="C79" t="s">
        <v>3014</v>
      </c>
      <c r="D79" t="s">
        <v>3078</v>
      </c>
      <c r="E79"/>
      <c r="F79" t="s">
        <v>3065</v>
      </c>
      <c r="G79" t="s">
        <v>3044</v>
      </c>
      <c r="H79" t="s">
        <v>3050</v>
      </c>
      <c r="I79" s="78">
        <v>5.29</v>
      </c>
      <c r="J79" t="s">
        <v>112</v>
      </c>
      <c r="K79" t="s">
        <v>102</v>
      </c>
      <c r="L79" s="79">
        <v>2.98E-2</v>
      </c>
      <c r="M79" s="79">
        <v>1.18E-2</v>
      </c>
      <c r="N79" s="78">
        <v>95813.84</v>
      </c>
      <c r="O79" s="78">
        <v>114.26</v>
      </c>
      <c r="P79" s="78">
        <v>109.476893584</v>
      </c>
      <c r="Q79" s="79">
        <v>2.8E-3</v>
      </c>
      <c r="R79" s="79">
        <v>2.0000000000000001E-4</v>
      </c>
    </row>
    <row r="80" spans="2:18">
      <c r="B80" t="s">
        <v>3409</v>
      </c>
      <c r="C80" t="s">
        <v>3014</v>
      </c>
      <c r="D80" t="s">
        <v>3071</v>
      </c>
      <c r="E80"/>
      <c r="F80" t="s">
        <v>590</v>
      </c>
      <c r="G80" t="s">
        <v>3072</v>
      </c>
      <c r="H80" t="s">
        <v>211</v>
      </c>
      <c r="I80" s="78">
        <v>2.36</v>
      </c>
      <c r="J80" t="s">
        <v>112</v>
      </c>
      <c r="K80" t="s">
        <v>102</v>
      </c>
      <c r="L80" s="79">
        <v>0.04</v>
      </c>
      <c r="M80" s="79">
        <v>2.2599999999999999E-2</v>
      </c>
      <c r="N80" s="78">
        <v>195165.6</v>
      </c>
      <c r="O80" s="78">
        <v>104.18</v>
      </c>
      <c r="P80" s="78">
        <v>203.32352208</v>
      </c>
      <c r="Q80" s="79">
        <v>5.1999999999999998E-3</v>
      </c>
      <c r="R80" s="79">
        <v>2.9999999999999997E-4</v>
      </c>
    </row>
    <row r="81" spans="2:18">
      <c r="B81" t="s">
        <v>3410</v>
      </c>
      <c r="C81" t="s">
        <v>3014</v>
      </c>
      <c r="D81" t="s">
        <v>3097</v>
      </c>
      <c r="E81"/>
      <c r="F81" t="s">
        <v>1076</v>
      </c>
      <c r="G81" t="s">
        <v>2398</v>
      </c>
      <c r="H81" t="s">
        <v>3050</v>
      </c>
      <c r="I81" s="78">
        <v>4.8099999999999996</v>
      </c>
      <c r="J81" t="s">
        <v>127</v>
      </c>
      <c r="K81" t="s">
        <v>102</v>
      </c>
      <c r="L81" s="79">
        <v>2.3900000000000001E-2</v>
      </c>
      <c r="M81" s="79">
        <v>3.2099999999999997E-2</v>
      </c>
      <c r="N81" s="78">
        <v>261817.83</v>
      </c>
      <c r="O81" s="78">
        <v>100.73</v>
      </c>
      <c r="P81" s="78">
        <v>263.72910015899998</v>
      </c>
      <c r="Q81" s="79">
        <v>6.7000000000000002E-3</v>
      </c>
      <c r="R81" s="79">
        <v>4.0000000000000002E-4</v>
      </c>
    </row>
    <row r="82" spans="2:18">
      <c r="B82" t="s">
        <v>3410</v>
      </c>
      <c r="C82" t="s">
        <v>3014</v>
      </c>
      <c r="D82" t="s">
        <v>3096</v>
      </c>
      <c r="E82"/>
      <c r="F82" t="s">
        <v>1076</v>
      </c>
      <c r="G82" t="s">
        <v>2398</v>
      </c>
      <c r="H82" t="s">
        <v>3050</v>
      </c>
      <c r="I82" s="78">
        <v>4.9800000000000004</v>
      </c>
      <c r="J82" t="s">
        <v>127</v>
      </c>
      <c r="K82" t="s">
        <v>102</v>
      </c>
      <c r="L82" s="79">
        <v>1.2999999999999999E-2</v>
      </c>
      <c r="M82" s="79">
        <v>2.1299999999999999E-2</v>
      </c>
      <c r="N82" s="78">
        <v>523635.67</v>
      </c>
      <c r="O82" s="78">
        <v>101.29</v>
      </c>
      <c r="P82" s="78">
        <v>530.39057014299999</v>
      </c>
      <c r="Q82" s="79">
        <v>1.35E-2</v>
      </c>
      <c r="R82" s="79">
        <v>8.0000000000000004E-4</v>
      </c>
    </row>
    <row r="83" spans="2:18">
      <c r="B83" t="s">
        <v>3411</v>
      </c>
      <c r="C83" t="s">
        <v>3014</v>
      </c>
      <c r="D83" t="s">
        <v>3114</v>
      </c>
      <c r="E83"/>
      <c r="F83" t="s">
        <v>743</v>
      </c>
      <c r="G83" t="s">
        <v>2871</v>
      </c>
      <c r="H83" t="s">
        <v>211</v>
      </c>
      <c r="I83" s="78">
        <v>10.34</v>
      </c>
      <c r="J83" t="s">
        <v>123</v>
      </c>
      <c r="K83" t="s">
        <v>102</v>
      </c>
      <c r="L83" s="79">
        <v>4.8000000000000001E-2</v>
      </c>
      <c r="M83" s="79">
        <v>4.7800000000000002E-2</v>
      </c>
      <c r="N83" s="78">
        <v>12495.39</v>
      </c>
      <c r="O83" s="78">
        <v>109.59</v>
      </c>
      <c r="P83" s="78">
        <v>13.693697901</v>
      </c>
      <c r="Q83" s="79">
        <v>2.9999999999999997E-4</v>
      </c>
      <c r="R83" s="79">
        <v>0</v>
      </c>
    </row>
    <row r="84" spans="2:18">
      <c r="B84" t="s">
        <v>3411</v>
      </c>
      <c r="C84" t="s">
        <v>3014</v>
      </c>
      <c r="D84" t="s">
        <v>3115</v>
      </c>
      <c r="E84"/>
      <c r="F84" t="s">
        <v>743</v>
      </c>
      <c r="G84" t="s">
        <v>2871</v>
      </c>
      <c r="H84" t="s">
        <v>211</v>
      </c>
      <c r="I84" s="78">
        <v>7.28</v>
      </c>
      <c r="J84" t="s">
        <v>123</v>
      </c>
      <c r="K84" t="s">
        <v>102</v>
      </c>
      <c r="L84" s="79">
        <v>4.8000000000000001E-2</v>
      </c>
      <c r="M84" s="79">
        <v>5.1499999999999997E-2</v>
      </c>
      <c r="N84" s="78">
        <v>2674.8</v>
      </c>
      <c r="O84" s="78">
        <v>106</v>
      </c>
      <c r="P84" s="78">
        <v>2.8352879999999998</v>
      </c>
      <c r="Q84" s="79">
        <v>1E-4</v>
      </c>
      <c r="R84" s="79">
        <v>0</v>
      </c>
    </row>
    <row r="85" spans="2:18">
      <c r="B85" t="s">
        <v>3411</v>
      </c>
      <c r="C85" t="s">
        <v>3014</v>
      </c>
      <c r="D85" t="s">
        <v>3116</v>
      </c>
      <c r="E85"/>
      <c r="F85" t="s">
        <v>743</v>
      </c>
      <c r="G85" t="s">
        <v>2871</v>
      </c>
      <c r="H85" t="s">
        <v>211</v>
      </c>
      <c r="I85" s="78">
        <v>7.44</v>
      </c>
      <c r="J85" t="s">
        <v>123</v>
      </c>
      <c r="K85" t="s">
        <v>102</v>
      </c>
      <c r="L85" s="79">
        <v>4.8000000000000001E-2</v>
      </c>
      <c r="M85" s="79">
        <v>4.82E-2</v>
      </c>
      <c r="N85" s="78">
        <v>4758.49</v>
      </c>
      <c r="O85" s="78">
        <v>99.27</v>
      </c>
      <c r="P85" s="78">
        <v>4.7237530230000004</v>
      </c>
      <c r="Q85" s="79">
        <v>1E-4</v>
      </c>
      <c r="R85" s="79">
        <v>0</v>
      </c>
    </row>
    <row r="86" spans="2:18">
      <c r="B86" t="s">
        <v>3411</v>
      </c>
      <c r="C86" t="s">
        <v>3014</v>
      </c>
      <c r="D86" t="s">
        <v>3109</v>
      </c>
      <c r="E86"/>
      <c r="F86" t="s">
        <v>743</v>
      </c>
      <c r="G86" t="s">
        <v>2871</v>
      </c>
      <c r="H86" t="s">
        <v>211</v>
      </c>
      <c r="I86" s="78">
        <v>7.95</v>
      </c>
      <c r="J86" t="s">
        <v>123</v>
      </c>
      <c r="K86" t="s">
        <v>102</v>
      </c>
      <c r="L86" s="79">
        <v>3.7900000000000003E-2</v>
      </c>
      <c r="M86" s="79">
        <v>4.1399999999999999E-2</v>
      </c>
      <c r="N86" s="78">
        <v>3071.54</v>
      </c>
      <c r="O86" s="78">
        <v>103.49</v>
      </c>
      <c r="P86" s="78">
        <v>3.1787367459999998</v>
      </c>
      <c r="Q86" s="79">
        <v>1E-4</v>
      </c>
      <c r="R86" s="79">
        <v>0</v>
      </c>
    </row>
    <row r="87" spans="2:18">
      <c r="B87" t="s">
        <v>3411</v>
      </c>
      <c r="C87" t="s">
        <v>3014</v>
      </c>
      <c r="D87" t="s">
        <v>3110</v>
      </c>
      <c r="E87"/>
      <c r="F87" t="s">
        <v>743</v>
      </c>
      <c r="G87" t="s">
        <v>2871</v>
      </c>
      <c r="H87" t="s">
        <v>211</v>
      </c>
      <c r="I87" s="78">
        <v>8.5</v>
      </c>
      <c r="J87" t="s">
        <v>123</v>
      </c>
      <c r="K87" t="s">
        <v>102</v>
      </c>
      <c r="L87" s="79">
        <v>3.7900000000000003E-2</v>
      </c>
      <c r="M87" s="79">
        <v>2.35E-2</v>
      </c>
      <c r="N87" s="78">
        <v>4084.25</v>
      </c>
      <c r="O87" s="78">
        <v>104.16</v>
      </c>
      <c r="P87" s="78">
        <v>4.2541548000000002</v>
      </c>
      <c r="Q87" s="79">
        <v>1E-4</v>
      </c>
      <c r="R87" s="79">
        <v>0</v>
      </c>
    </row>
    <row r="88" spans="2:18">
      <c r="B88" t="s">
        <v>3411</v>
      </c>
      <c r="C88" t="s">
        <v>3014</v>
      </c>
      <c r="D88" t="s">
        <v>3113</v>
      </c>
      <c r="E88"/>
      <c r="F88" t="s">
        <v>743</v>
      </c>
      <c r="G88" t="s">
        <v>2871</v>
      </c>
      <c r="H88" t="s">
        <v>211</v>
      </c>
      <c r="I88" s="78">
        <v>8.27</v>
      </c>
      <c r="J88" t="s">
        <v>123</v>
      </c>
      <c r="K88" t="s">
        <v>102</v>
      </c>
      <c r="L88" s="79">
        <v>3.9699999999999999E-2</v>
      </c>
      <c r="M88" s="79">
        <v>3.2199999999999999E-2</v>
      </c>
      <c r="N88" s="78">
        <v>8170.59</v>
      </c>
      <c r="O88" s="78">
        <v>102.28</v>
      </c>
      <c r="P88" s="78">
        <v>8.3568794519999994</v>
      </c>
      <c r="Q88" s="79">
        <v>2.0000000000000001E-4</v>
      </c>
      <c r="R88" s="79">
        <v>0</v>
      </c>
    </row>
    <row r="89" spans="2:18">
      <c r="B89" t="s">
        <v>3411</v>
      </c>
      <c r="C89" t="s">
        <v>3014</v>
      </c>
      <c r="D89" t="s">
        <v>3117</v>
      </c>
      <c r="E89"/>
      <c r="F89" t="s">
        <v>739</v>
      </c>
      <c r="G89" t="s">
        <v>2871</v>
      </c>
      <c r="H89" t="s">
        <v>150</v>
      </c>
      <c r="I89" s="78">
        <v>10.47</v>
      </c>
      <c r="J89" t="s">
        <v>123</v>
      </c>
      <c r="K89" t="s">
        <v>102</v>
      </c>
      <c r="L89" s="79">
        <v>4.0000000000000002E-4</v>
      </c>
      <c r="M89" s="79">
        <v>9.1000000000000004E-3</v>
      </c>
      <c r="N89" s="78">
        <v>5754.64</v>
      </c>
      <c r="O89" s="78">
        <v>114.26</v>
      </c>
      <c r="P89" s="78">
        <v>6.5752516639999996</v>
      </c>
      <c r="Q89" s="79">
        <v>2.0000000000000001E-4</v>
      </c>
      <c r="R89" s="79">
        <v>0</v>
      </c>
    </row>
    <row r="90" spans="2:18">
      <c r="B90" t="s">
        <v>3411</v>
      </c>
      <c r="C90" t="s">
        <v>3014</v>
      </c>
      <c r="D90" t="s">
        <v>3111</v>
      </c>
      <c r="E90"/>
      <c r="F90" t="s">
        <v>739</v>
      </c>
      <c r="G90" t="s">
        <v>2871</v>
      </c>
      <c r="H90" t="s">
        <v>150</v>
      </c>
      <c r="I90" s="78">
        <v>10.19</v>
      </c>
      <c r="J90" t="s">
        <v>1147</v>
      </c>
      <c r="K90" t="s">
        <v>102</v>
      </c>
      <c r="L90" s="79">
        <v>4.0000000000000002E-4</v>
      </c>
      <c r="M90" s="79">
        <v>-5.4000000000000003E-3</v>
      </c>
      <c r="N90" s="78">
        <v>13756.11</v>
      </c>
      <c r="O90" s="78">
        <v>104.01</v>
      </c>
      <c r="P90" s="78">
        <v>14.307730011</v>
      </c>
      <c r="Q90" s="79">
        <v>4.0000000000000002E-4</v>
      </c>
      <c r="R90" s="79">
        <v>0</v>
      </c>
    </row>
    <row r="91" spans="2:18">
      <c r="B91" t="s">
        <v>3411</v>
      </c>
      <c r="C91" t="s">
        <v>3014</v>
      </c>
      <c r="D91" t="s">
        <v>3112</v>
      </c>
      <c r="E91"/>
      <c r="F91" t="s">
        <v>739</v>
      </c>
      <c r="G91" t="s">
        <v>2871</v>
      </c>
      <c r="H91" t="s">
        <v>150</v>
      </c>
      <c r="I91" s="78">
        <v>8.4</v>
      </c>
      <c r="J91" t="s">
        <v>123</v>
      </c>
      <c r="K91" t="s">
        <v>102</v>
      </c>
      <c r="L91" s="79">
        <v>3.1E-2</v>
      </c>
      <c r="M91" s="79">
        <v>5.57E-2</v>
      </c>
      <c r="N91" s="78">
        <v>16163.41</v>
      </c>
      <c r="O91" s="78">
        <v>91.47</v>
      </c>
      <c r="P91" s="78">
        <v>14.784671126999999</v>
      </c>
      <c r="Q91" s="79">
        <v>4.0000000000000002E-4</v>
      </c>
      <c r="R91" s="79">
        <v>0</v>
      </c>
    </row>
    <row r="92" spans="2:18">
      <c r="B92" t="s">
        <v>3412</v>
      </c>
      <c r="C92" t="s">
        <v>3014</v>
      </c>
      <c r="D92" t="s">
        <v>3146</v>
      </c>
      <c r="E92"/>
      <c r="F92" t="s">
        <v>1076</v>
      </c>
      <c r="G92" t="s">
        <v>3358</v>
      </c>
      <c r="H92" t="s">
        <v>3050</v>
      </c>
      <c r="I92" s="78">
        <v>6.56</v>
      </c>
      <c r="J92" t="s">
        <v>439</v>
      </c>
      <c r="K92" t="s">
        <v>102</v>
      </c>
      <c r="L92" s="79">
        <v>3.1E-2</v>
      </c>
      <c r="M92" s="79">
        <v>1E-4</v>
      </c>
      <c r="N92" s="78">
        <v>430291.23</v>
      </c>
      <c r="O92" s="78">
        <v>103.12</v>
      </c>
      <c r="P92" s="78">
        <v>443.71631637600001</v>
      </c>
      <c r="Q92" s="79">
        <v>1.1299999999999999E-2</v>
      </c>
      <c r="R92" s="79">
        <v>5.9999999999999995E-4</v>
      </c>
    </row>
    <row r="93" spans="2:18">
      <c r="B93" t="s">
        <v>3412</v>
      </c>
      <c r="C93" t="s">
        <v>3014</v>
      </c>
      <c r="D93" t="s">
        <v>3147</v>
      </c>
      <c r="E93"/>
      <c r="F93" t="s">
        <v>1076</v>
      </c>
      <c r="G93" t="s">
        <v>3358</v>
      </c>
      <c r="H93" t="s">
        <v>3050</v>
      </c>
      <c r="I93" s="78">
        <v>5.31</v>
      </c>
      <c r="J93" t="s">
        <v>439</v>
      </c>
      <c r="K93" t="s">
        <v>102</v>
      </c>
      <c r="L93" s="79">
        <v>2.4899999999999999E-2</v>
      </c>
      <c r="M93" s="79">
        <v>7.7000000000000002E-3</v>
      </c>
      <c r="N93" s="78">
        <v>182437.82</v>
      </c>
      <c r="O93" s="78">
        <v>100.87</v>
      </c>
      <c r="P93" s="78">
        <v>184.025029034</v>
      </c>
      <c r="Q93" s="79">
        <v>4.7000000000000002E-3</v>
      </c>
      <c r="R93" s="79">
        <v>2.9999999999999997E-4</v>
      </c>
    </row>
    <row r="94" spans="2:18">
      <c r="B94" t="s">
        <v>3412</v>
      </c>
      <c r="C94" t="s">
        <v>3014</v>
      </c>
      <c r="D94" t="s">
        <v>3148</v>
      </c>
      <c r="E94"/>
      <c r="F94" t="s">
        <v>1076</v>
      </c>
      <c r="G94" t="s">
        <v>3358</v>
      </c>
      <c r="H94" t="s">
        <v>3050</v>
      </c>
      <c r="I94" s="78">
        <v>6.44</v>
      </c>
      <c r="J94" t="s">
        <v>439</v>
      </c>
      <c r="K94" t="s">
        <v>102</v>
      </c>
      <c r="L94" s="79">
        <v>3.5999999999999997E-2</v>
      </c>
      <c r="M94" s="79">
        <v>1E-4</v>
      </c>
      <c r="N94" s="78">
        <v>114997.48</v>
      </c>
      <c r="O94" s="78">
        <v>106.83</v>
      </c>
      <c r="P94" s="78">
        <v>122.851807884</v>
      </c>
      <c r="Q94" s="79">
        <v>3.0999999999999999E-3</v>
      </c>
      <c r="R94" s="79">
        <v>2.0000000000000001E-4</v>
      </c>
    </row>
    <row r="95" spans="2:18">
      <c r="B95" t="s">
        <v>3413</v>
      </c>
      <c r="C95" t="s">
        <v>3014</v>
      </c>
      <c r="D95" t="s">
        <v>3089</v>
      </c>
      <c r="E95"/>
      <c r="F95" t="s">
        <v>743</v>
      </c>
      <c r="G95" t="s">
        <v>347</v>
      </c>
      <c r="H95" t="s">
        <v>211</v>
      </c>
      <c r="I95" s="78">
        <v>5.63</v>
      </c>
      <c r="J95" t="s">
        <v>551</v>
      </c>
      <c r="K95" t="s">
        <v>110</v>
      </c>
      <c r="L95" s="79">
        <v>4.2299999999999997E-2</v>
      </c>
      <c r="M95" s="79">
        <v>6.1699999999999998E-2</v>
      </c>
      <c r="N95" s="78">
        <v>516801.98</v>
      </c>
      <c r="O95" s="78">
        <v>91.979999999999947</v>
      </c>
      <c r="P95" s="78">
        <v>1845.7063019628899</v>
      </c>
      <c r="Q95" s="79">
        <v>4.6899999999999997E-2</v>
      </c>
      <c r="R95" s="79">
        <v>2.5999999999999999E-3</v>
      </c>
    </row>
    <row r="96" spans="2:18">
      <c r="B96" t="s">
        <v>3414</v>
      </c>
      <c r="C96" t="s">
        <v>3014</v>
      </c>
      <c r="D96" t="s">
        <v>3090</v>
      </c>
      <c r="E96"/>
      <c r="F96" t="s">
        <v>1076</v>
      </c>
      <c r="G96" t="s">
        <v>3415</v>
      </c>
      <c r="H96" t="s">
        <v>3050</v>
      </c>
      <c r="I96" s="78">
        <v>5.46</v>
      </c>
      <c r="J96" t="s">
        <v>439</v>
      </c>
      <c r="K96" t="s">
        <v>102</v>
      </c>
      <c r="L96" s="79">
        <v>2.7E-2</v>
      </c>
      <c r="M96" s="79">
        <v>2.5600000000000001E-2</v>
      </c>
      <c r="N96" s="78">
        <v>364858.6</v>
      </c>
      <c r="O96" s="78">
        <v>107.63</v>
      </c>
      <c r="P96" s="78">
        <v>392.69731117999999</v>
      </c>
      <c r="Q96" s="79">
        <v>0.01</v>
      </c>
      <c r="R96" s="79">
        <v>5.9999999999999995E-4</v>
      </c>
    </row>
    <row r="97" spans="2:18">
      <c r="B97" t="s">
        <v>3414</v>
      </c>
      <c r="C97" t="s">
        <v>3014</v>
      </c>
      <c r="D97" t="s">
        <v>3092</v>
      </c>
      <c r="E97"/>
      <c r="F97" t="s">
        <v>1076</v>
      </c>
      <c r="G97" t="s">
        <v>3415</v>
      </c>
      <c r="H97" t="s">
        <v>3050</v>
      </c>
      <c r="I97" s="78">
        <v>5.23</v>
      </c>
      <c r="J97" t="s">
        <v>439</v>
      </c>
      <c r="K97" t="s">
        <v>102</v>
      </c>
      <c r="L97" s="79">
        <v>2.9499999999999998E-2</v>
      </c>
      <c r="M97" s="79">
        <v>5.28E-2</v>
      </c>
      <c r="N97" s="78">
        <v>17857.919999999998</v>
      </c>
      <c r="O97" s="78">
        <v>103.96</v>
      </c>
      <c r="P97" s="78">
        <v>18.565093632</v>
      </c>
      <c r="Q97" s="79">
        <v>5.0000000000000001E-4</v>
      </c>
      <c r="R97" s="79">
        <v>0</v>
      </c>
    </row>
    <row r="98" spans="2:18">
      <c r="B98" t="s">
        <v>3414</v>
      </c>
      <c r="C98" t="s">
        <v>3014</v>
      </c>
      <c r="D98" t="s">
        <v>3093</v>
      </c>
      <c r="E98"/>
      <c r="F98" t="s">
        <v>1076</v>
      </c>
      <c r="G98" t="s">
        <v>3415</v>
      </c>
      <c r="H98" t="s">
        <v>3050</v>
      </c>
      <c r="I98" s="78">
        <v>5.18</v>
      </c>
      <c r="J98" t="s">
        <v>439</v>
      </c>
      <c r="K98" t="s">
        <v>102</v>
      </c>
      <c r="L98" s="79">
        <v>2.9499999999999998E-2</v>
      </c>
      <c r="M98" s="79">
        <v>5.2299999999999999E-2</v>
      </c>
      <c r="N98" s="78">
        <v>26062.14</v>
      </c>
      <c r="O98" s="78">
        <v>99.96</v>
      </c>
      <c r="P98" s="78">
        <v>26.051715143999999</v>
      </c>
      <c r="Q98" s="79">
        <v>6.9999999999999999E-4</v>
      </c>
      <c r="R98" s="79">
        <v>0</v>
      </c>
    </row>
    <row r="99" spans="2:18">
      <c r="B99" t="s">
        <v>3414</v>
      </c>
      <c r="C99" t="s">
        <v>3014</v>
      </c>
      <c r="D99" t="s">
        <v>3094</v>
      </c>
      <c r="E99"/>
      <c r="F99" t="s">
        <v>1076</v>
      </c>
      <c r="G99" t="s">
        <v>3415</v>
      </c>
      <c r="H99" t="s">
        <v>3050</v>
      </c>
      <c r="I99" s="78">
        <v>5.24</v>
      </c>
      <c r="J99" t="s">
        <v>439</v>
      </c>
      <c r="K99" t="s">
        <v>102</v>
      </c>
      <c r="L99" s="79">
        <v>2.7E-2</v>
      </c>
      <c r="M99" s="79">
        <v>3.2899999999999999E-2</v>
      </c>
      <c r="N99" s="78">
        <v>23228.38</v>
      </c>
      <c r="O99" s="78">
        <v>98.44</v>
      </c>
      <c r="P99" s="78">
        <v>22.866017272000001</v>
      </c>
      <c r="Q99" s="79">
        <v>5.9999999999999995E-4</v>
      </c>
      <c r="R99" s="79">
        <v>0</v>
      </c>
    </row>
    <row r="100" spans="2:18">
      <c r="B100" t="s">
        <v>3397</v>
      </c>
      <c r="C100" t="s">
        <v>3014</v>
      </c>
      <c r="D100" t="s">
        <v>3120</v>
      </c>
      <c r="E100"/>
      <c r="F100" t="s">
        <v>743</v>
      </c>
      <c r="G100" t="s">
        <v>3398</v>
      </c>
      <c r="H100" t="s">
        <v>211</v>
      </c>
      <c r="I100" s="78">
        <v>7.14</v>
      </c>
      <c r="J100" t="s">
        <v>439</v>
      </c>
      <c r="K100" t="s">
        <v>102</v>
      </c>
      <c r="L100" s="79">
        <v>0.06</v>
      </c>
      <c r="M100" s="79">
        <v>2.24E-2</v>
      </c>
      <c r="N100" s="78">
        <v>446308.24</v>
      </c>
      <c r="O100" s="78">
        <v>155.51</v>
      </c>
      <c r="P100" s="78">
        <v>694.05394402399997</v>
      </c>
      <c r="Q100" s="79">
        <v>1.7600000000000001E-2</v>
      </c>
      <c r="R100" s="79">
        <v>1E-3</v>
      </c>
    </row>
    <row r="101" spans="2:18">
      <c r="B101" t="s">
        <v>3416</v>
      </c>
      <c r="C101" t="s">
        <v>3014</v>
      </c>
      <c r="D101" t="s">
        <v>3098</v>
      </c>
      <c r="E101"/>
      <c r="F101" t="s">
        <v>743</v>
      </c>
      <c r="G101" t="s">
        <v>3243</v>
      </c>
      <c r="H101" t="s">
        <v>211</v>
      </c>
      <c r="I101" s="78">
        <v>4.42</v>
      </c>
      <c r="J101" t="s">
        <v>761</v>
      </c>
      <c r="K101" t="s">
        <v>102</v>
      </c>
      <c r="L101" s="79">
        <v>0.05</v>
      </c>
      <c r="M101" s="79">
        <v>9.4999999999999998E-3</v>
      </c>
      <c r="N101" s="78">
        <v>99720.38</v>
      </c>
      <c r="O101" s="78">
        <v>119.93</v>
      </c>
      <c r="P101" s="78">
        <v>119.594651734</v>
      </c>
      <c r="Q101" s="79">
        <v>3.0000000000000001E-3</v>
      </c>
      <c r="R101" s="79">
        <v>2.0000000000000001E-4</v>
      </c>
    </row>
    <row r="102" spans="2:18">
      <c r="B102" t="s">
        <v>3416</v>
      </c>
      <c r="C102" t="s">
        <v>3014</v>
      </c>
      <c r="D102" t="s">
        <v>3099</v>
      </c>
      <c r="E102"/>
      <c r="F102" t="s">
        <v>743</v>
      </c>
      <c r="G102" t="s">
        <v>3243</v>
      </c>
      <c r="H102" t="s">
        <v>211</v>
      </c>
      <c r="I102" s="78">
        <v>4.22</v>
      </c>
      <c r="J102" t="s">
        <v>761</v>
      </c>
      <c r="K102" t="s">
        <v>102</v>
      </c>
      <c r="L102" s="79">
        <v>0.05</v>
      </c>
      <c r="M102" s="79">
        <v>4.0300000000000002E-2</v>
      </c>
      <c r="N102" s="78">
        <v>32072.03</v>
      </c>
      <c r="O102" s="78">
        <v>101.07898910670762</v>
      </c>
      <c r="P102" s="78">
        <v>32.418083709999998</v>
      </c>
      <c r="Q102" s="79">
        <v>8.0000000000000004E-4</v>
      </c>
      <c r="R102" s="79">
        <v>0</v>
      </c>
    </row>
    <row r="103" spans="2:18">
      <c r="B103" t="s">
        <v>3416</v>
      </c>
      <c r="C103" t="s">
        <v>3014</v>
      </c>
      <c r="D103" t="s">
        <v>3095</v>
      </c>
      <c r="E103"/>
      <c r="F103" t="s">
        <v>743</v>
      </c>
      <c r="G103" t="s">
        <v>3243</v>
      </c>
      <c r="H103" t="s">
        <v>211</v>
      </c>
      <c r="I103" s="78">
        <v>8.32</v>
      </c>
      <c r="J103" t="s">
        <v>761</v>
      </c>
      <c r="K103" t="s">
        <v>102</v>
      </c>
      <c r="L103" s="79">
        <v>4.1000000000000002E-2</v>
      </c>
      <c r="M103" s="79">
        <v>2.7400000000000001E-2</v>
      </c>
      <c r="N103" s="78">
        <v>84753.02</v>
      </c>
      <c r="O103" s="78">
        <v>117.67</v>
      </c>
      <c r="P103" s="78">
        <v>99.728878633999997</v>
      </c>
      <c r="Q103" s="79">
        <v>2.5000000000000001E-3</v>
      </c>
      <c r="R103" s="79">
        <v>1E-4</v>
      </c>
    </row>
    <row r="104" spans="2:18">
      <c r="B104" t="s">
        <v>3416</v>
      </c>
      <c r="C104" t="s">
        <v>3014</v>
      </c>
      <c r="D104" t="s">
        <v>3100</v>
      </c>
      <c r="E104"/>
      <c r="F104" t="s">
        <v>743</v>
      </c>
      <c r="G104" t="s">
        <v>3243</v>
      </c>
      <c r="H104" t="s">
        <v>211</v>
      </c>
      <c r="I104" s="78">
        <v>6.58</v>
      </c>
      <c r="J104" t="s">
        <v>761</v>
      </c>
      <c r="K104" t="s">
        <v>102</v>
      </c>
      <c r="L104" s="79">
        <v>0.05</v>
      </c>
      <c r="M104" s="79">
        <v>1.7399999999999999E-2</v>
      </c>
      <c r="N104" s="78">
        <v>103027.5</v>
      </c>
      <c r="O104" s="78">
        <v>122.96</v>
      </c>
      <c r="P104" s="78">
        <v>126.682614</v>
      </c>
      <c r="Q104" s="79">
        <v>3.2000000000000002E-3</v>
      </c>
      <c r="R104" s="79">
        <v>2.0000000000000001E-4</v>
      </c>
    </row>
    <row r="105" spans="2:18">
      <c r="B105" t="s">
        <v>3416</v>
      </c>
      <c r="C105" t="s">
        <v>3014</v>
      </c>
      <c r="D105" t="s">
        <v>3101</v>
      </c>
      <c r="E105"/>
      <c r="F105" t="s">
        <v>743</v>
      </c>
      <c r="G105" t="s">
        <v>3243</v>
      </c>
      <c r="H105" t="s">
        <v>211</v>
      </c>
      <c r="I105" s="78">
        <v>8.6</v>
      </c>
      <c r="J105" t="s">
        <v>761</v>
      </c>
      <c r="K105" t="s">
        <v>102</v>
      </c>
      <c r="L105" s="79">
        <v>4.1000000000000002E-2</v>
      </c>
      <c r="M105" s="79">
        <v>1.61E-2</v>
      </c>
      <c r="N105" s="78">
        <v>285603.64</v>
      </c>
      <c r="O105" s="78">
        <v>123.11</v>
      </c>
      <c r="P105" s="78">
        <v>351.60664120400003</v>
      </c>
      <c r="Q105" s="79">
        <v>8.8999999999999999E-3</v>
      </c>
      <c r="R105" s="79">
        <v>5.0000000000000001E-4</v>
      </c>
    </row>
    <row r="106" spans="2:18">
      <c r="B106" t="s">
        <v>3417</v>
      </c>
      <c r="C106" t="s">
        <v>3014</v>
      </c>
      <c r="D106" t="s">
        <v>3104</v>
      </c>
      <c r="E106"/>
      <c r="F106" t="s">
        <v>743</v>
      </c>
      <c r="G106" t="s">
        <v>3358</v>
      </c>
      <c r="H106" t="s">
        <v>211</v>
      </c>
      <c r="I106" s="78">
        <v>1.86</v>
      </c>
      <c r="J106" t="s">
        <v>127</v>
      </c>
      <c r="K106" t="s">
        <v>102</v>
      </c>
      <c r="L106" s="79">
        <v>3.1800000000000002E-2</v>
      </c>
      <c r="M106" s="79">
        <v>2.0500000000000001E-2</v>
      </c>
      <c r="N106" s="78">
        <v>26133.91</v>
      </c>
      <c r="O106" s="78">
        <v>99.76</v>
      </c>
      <c r="P106" s="78">
        <v>26.071188616000001</v>
      </c>
      <c r="Q106" s="79">
        <v>6.9999999999999999E-4</v>
      </c>
      <c r="R106" s="79">
        <v>0</v>
      </c>
    </row>
    <row r="107" spans="2:18">
      <c r="B107" t="s">
        <v>3417</v>
      </c>
      <c r="C107" t="s">
        <v>3014</v>
      </c>
      <c r="D107" t="s">
        <v>3106</v>
      </c>
      <c r="E107"/>
      <c r="F107" t="s">
        <v>743</v>
      </c>
      <c r="G107" t="s">
        <v>3358</v>
      </c>
      <c r="H107" t="s">
        <v>211</v>
      </c>
      <c r="I107" s="78">
        <v>2.92</v>
      </c>
      <c r="J107" t="s">
        <v>127</v>
      </c>
      <c r="K107" t="s">
        <v>102</v>
      </c>
      <c r="L107" s="79">
        <v>3.3700000000000001E-2</v>
      </c>
      <c r="M107" s="79">
        <v>2.1299999999999999E-2</v>
      </c>
      <c r="N107" s="78">
        <v>6979.76</v>
      </c>
      <c r="O107" s="78">
        <v>100.59</v>
      </c>
      <c r="P107" s="78">
        <v>7.0209405839999999</v>
      </c>
      <c r="Q107" s="79">
        <v>2.0000000000000001E-4</v>
      </c>
      <c r="R107" s="79">
        <v>0</v>
      </c>
    </row>
    <row r="108" spans="2:18">
      <c r="B108" t="s">
        <v>3417</v>
      </c>
      <c r="C108" t="s">
        <v>3014</v>
      </c>
      <c r="D108" t="s">
        <v>3103</v>
      </c>
      <c r="E108"/>
      <c r="F108" t="s">
        <v>743</v>
      </c>
      <c r="G108" t="s">
        <v>3358</v>
      </c>
      <c r="H108" t="s">
        <v>211</v>
      </c>
      <c r="I108" s="78">
        <v>3.79</v>
      </c>
      <c r="J108" t="s">
        <v>127</v>
      </c>
      <c r="K108" t="s">
        <v>102</v>
      </c>
      <c r="L108" s="79">
        <v>3.6700000000000003E-2</v>
      </c>
      <c r="M108" s="79">
        <v>2.2599999999999999E-2</v>
      </c>
      <c r="N108" s="78">
        <v>24226.639999999999</v>
      </c>
      <c r="O108" s="78">
        <v>101.33</v>
      </c>
      <c r="P108" s="78">
        <v>24.548854312</v>
      </c>
      <c r="Q108" s="79">
        <v>5.9999999999999995E-4</v>
      </c>
      <c r="R108" s="79">
        <v>0</v>
      </c>
    </row>
    <row r="109" spans="2:18">
      <c r="B109" t="s">
        <v>3417</v>
      </c>
      <c r="C109" t="s">
        <v>3014</v>
      </c>
      <c r="D109" t="s">
        <v>3105</v>
      </c>
      <c r="E109"/>
      <c r="F109" t="s">
        <v>743</v>
      </c>
      <c r="G109" t="s">
        <v>3358</v>
      </c>
      <c r="H109" t="s">
        <v>211</v>
      </c>
      <c r="I109" s="78">
        <v>1.87</v>
      </c>
      <c r="J109" t="s">
        <v>127</v>
      </c>
      <c r="K109" t="s">
        <v>102</v>
      </c>
      <c r="L109" s="79">
        <v>2.1999999999999999E-2</v>
      </c>
      <c r="M109" s="79">
        <v>2.1299999999999999E-2</v>
      </c>
      <c r="N109" s="78">
        <v>25651.08</v>
      </c>
      <c r="O109" s="78">
        <v>98.2</v>
      </c>
      <c r="P109" s="78">
        <v>25.189360560000001</v>
      </c>
      <c r="Q109" s="79">
        <v>5.9999999999999995E-4</v>
      </c>
      <c r="R109" s="79">
        <v>0</v>
      </c>
    </row>
    <row r="110" spans="2:18">
      <c r="B110" t="s">
        <v>3417</v>
      </c>
      <c r="C110" t="s">
        <v>3014</v>
      </c>
      <c r="D110" t="s">
        <v>3102</v>
      </c>
      <c r="E110"/>
      <c r="F110" t="s">
        <v>743</v>
      </c>
      <c r="G110" t="s">
        <v>3358</v>
      </c>
      <c r="H110" t="s">
        <v>211</v>
      </c>
      <c r="I110" s="78">
        <v>2.96</v>
      </c>
      <c r="J110" t="s">
        <v>127</v>
      </c>
      <c r="K110" t="s">
        <v>102</v>
      </c>
      <c r="L110" s="79">
        <v>2.3E-2</v>
      </c>
      <c r="M110" s="79">
        <v>1.7000000000000001E-2</v>
      </c>
      <c r="N110" s="78">
        <v>13624.64</v>
      </c>
      <c r="O110" s="78">
        <v>99.22</v>
      </c>
      <c r="P110" s="78">
        <v>13.518367808000001</v>
      </c>
      <c r="Q110" s="79">
        <v>2.9999999999999997E-4</v>
      </c>
      <c r="R110" s="79">
        <v>0</v>
      </c>
    </row>
    <row r="111" spans="2:18">
      <c r="B111" t="s">
        <v>3417</v>
      </c>
      <c r="C111" t="s">
        <v>3014</v>
      </c>
      <c r="D111" t="s">
        <v>3107</v>
      </c>
      <c r="E111"/>
      <c r="F111" t="s">
        <v>743</v>
      </c>
      <c r="G111" t="s">
        <v>3358</v>
      </c>
      <c r="H111" t="s">
        <v>211</v>
      </c>
      <c r="I111" s="78">
        <v>3.05</v>
      </c>
      <c r="J111" t="s">
        <v>127</v>
      </c>
      <c r="K111" t="s">
        <v>102</v>
      </c>
      <c r="L111" s="79">
        <v>3.8399999999999997E-2</v>
      </c>
      <c r="M111" s="79">
        <v>2.4E-2</v>
      </c>
      <c r="N111" s="78">
        <v>5321.25</v>
      </c>
      <c r="O111" s="78">
        <v>99.83</v>
      </c>
      <c r="P111" s="78">
        <v>5.3122038749999998</v>
      </c>
      <c r="Q111" s="79">
        <v>1E-4</v>
      </c>
      <c r="R111" s="79">
        <v>0</v>
      </c>
    </row>
    <row r="112" spans="2:18">
      <c r="B112" t="s">
        <v>3417</v>
      </c>
      <c r="C112" t="s">
        <v>3014</v>
      </c>
      <c r="D112" t="s">
        <v>3108</v>
      </c>
      <c r="E112"/>
      <c r="F112" t="s">
        <v>743</v>
      </c>
      <c r="G112" t="s">
        <v>3358</v>
      </c>
      <c r="H112" t="s">
        <v>211</v>
      </c>
      <c r="I112" s="78">
        <v>3.05</v>
      </c>
      <c r="J112" t="s">
        <v>127</v>
      </c>
      <c r="K112" t="s">
        <v>102</v>
      </c>
      <c r="L112" s="79">
        <v>3.85E-2</v>
      </c>
      <c r="M112" s="79">
        <v>2.4E-2</v>
      </c>
      <c r="N112" s="78">
        <v>1779.77</v>
      </c>
      <c r="O112" s="78">
        <v>99.83</v>
      </c>
      <c r="P112" s="78">
        <v>1.776744391</v>
      </c>
      <c r="Q112" s="79">
        <v>0</v>
      </c>
      <c r="R112" s="79">
        <v>0</v>
      </c>
    </row>
    <row r="113" spans="2:18">
      <c r="B113" t="s">
        <v>3418</v>
      </c>
      <c r="C113" t="s">
        <v>3014</v>
      </c>
      <c r="D113" t="s">
        <v>3121</v>
      </c>
      <c r="E113"/>
      <c r="F113" t="s">
        <v>1076</v>
      </c>
      <c r="G113" t="s">
        <v>3243</v>
      </c>
      <c r="H113" t="s">
        <v>3050</v>
      </c>
      <c r="I113" s="78">
        <v>6.54</v>
      </c>
      <c r="J113" t="s">
        <v>1035</v>
      </c>
      <c r="K113" t="s">
        <v>102</v>
      </c>
      <c r="L113" s="79">
        <v>0.04</v>
      </c>
      <c r="M113" s="79">
        <v>3.8300000000000001E-2</v>
      </c>
      <c r="N113" s="78">
        <v>205935.94</v>
      </c>
      <c r="O113" s="78">
        <v>101.71</v>
      </c>
      <c r="P113" s="78">
        <v>209.45744457399999</v>
      </c>
      <c r="Q113" s="79">
        <v>5.3E-3</v>
      </c>
      <c r="R113" s="79">
        <v>2.9999999999999997E-4</v>
      </c>
    </row>
    <row r="114" spans="2:18">
      <c r="B114" t="s">
        <v>3419</v>
      </c>
      <c r="C114" t="s">
        <v>3014</v>
      </c>
      <c r="D114" t="s">
        <v>3118</v>
      </c>
      <c r="E114"/>
      <c r="F114" t="s">
        <v>739</v>
      </c>
      <c r="G114" t="s">
        <v>3044</v>
      </c>
      <c r="H114" t="s">
        <v>150</v>
      </c>
      <c r="I114" s="78">
        <v>5.31</v>
      </c>
      <c r="J114" t="s">
        <v>112</v>
      </c>
      <c r="K114" t="s">
        <v>102</v>
      </c>
      <c r="L114" s="79">
        <v>2.98E-2</v>
      </c>
      <c r="M114" s="79">
        <v>1.1900000000000001E-2</v>
      </c>
      <c r="N114" s="78">
        <v>84090.57</v>
      </c>
      <c r="O114" s="78">
        <v>104.59418915818979</v>
      </c>
      <c r="P114" s="78">
        <v>87.953849849999997</v>
      </c>
      <c r="Q114" s="79">
        <v>2.2000000000000001E-3</v>
      </c>
      <c r="R114" s="79">
        <v>1E-4</v>
      </c>
    </row>
    <row r="115" spans="2:18">
      <c r="B115" t="s">
        <v>3419</v>
      </c>
      <c r="C115" t="s">
        <v>3014</v>
      </c>
      <c r="D115" t="s">
        <v>3119</v>
      </c>
      <c r="E115"/>
      <c r="F115" t="s">
        <v>739</v>
      </c>
      <c r="G115" t="s">
        <v>3044</v>
      </c>
      <c r="H115" t="s">
        <v>150</v>
      </c>
      <c r="I115" s="78">
        <v>5.31</v>
      </c>
      <c r="J115" t="s">
        <v>112</v>
      </c>
      <c r="K115" t="s">
        <v>102</v>
      </c>
      <c r="L115" s="79">
        <v>2.98E-2</v>
      </c>
      <c r="M115" s="79">
        <v>1.1900000000000001E-2</v>
      </c>
      <c r="N115" s="78">
        <v>2378.12</v>
      </c>
      <c r="O115" s="78">
        <v>104.59418742536121</v>
      </c>
      <c r="P115" s="78">
        <v>2.4873752900000001</v>
      </c>
      <c r="Q115" s="79">
        <v>1E-4</v>
      </c>
      <c r="R115" s="79">
        <v>0</v>
      </c>
    </row>
    <row r="116" spans="2:18">
      <c r="B116" t="s">
        <v>3420</v>
      </c>
      <c r="C116" t="s">
        <v>3014</v>
      </c>
      <c r="D116" t="s">
        <v>3135</v>
      </c>
      <c r="E116"/>
      <c r="F116" t="s">
        <v>739</v>
      </c>
      <c r="G116" t="s">
        <v>3044</v>
      </c>
      <c r="H116" t="s">
        <v>150</v>
      </c>
      <c r="I116" s="78">
        <v>5.56</v>
      </c>
      <c r="J116" t="s">
        <v>1147</v>
      </c>
      <c r="K116" t="s">
        <v>102</v>
      </c>
      <c r="L116" s="79">
        <v>2.5399999999999999E-2</v>
      </c>
      <c r="M116" s="79">
        <v>4.7199999999999999E-2</v>
      </c>
      <c r="N116" s="78">
        <v>112012.86</v>
      </c>
      <c r="O116" s="78">
        <v>112.24</v>
      </c>
      <c r="P116" s="78">
        <v>125.723234064</v>
      </c>
      <c r="Q116" s="79">
        <v>3.2000000000000002E-3</v>
      </c>
      <c r="R116" s="79">
        <v>2.0000000000000001E-4</v>
      </c>
    </row>
    <row r="117" spans="2:18">
      <c r="B117" t="s">
        <v>3421</v>
      </c>
      <c r="C117" t="s">
        <v>3014</v>
      </c>
      <c r="D117" t="s">
        <v>3129</v>
      </c>
      <c r="E117"/>
      <c r="F117" t="s">
        <v>739</v>
      </c>
      <c r="G117" t="s">
        <v>3406</v>
      </c>
      <c r="H117" t="s">
        <v>150</v>
      </c>
      <c r="I117" s="78">
        <v>7.76</v>
      </c>
      <c r="J117" t="s">
        <v>112</v>
      </c>
      <c r="K117" t="s">
        <v>102</v>
      </c>
      <c r="L117" s="79">
        <v>3.4000000000000002E-2</v>
      </c>
      <c r="M117" s="79">
        <v>5.6899999999999999E-2</v>
      </c>
      <c r="N117" s="78">
        <v>40188.29</v>
      </c>
      <c r="O117" s="78">
        <v>107.39</v>
      </c>
      <c r="P117" s="78">
        <v>43.158204630999997</v>
      </c>
      <c r="Q117" s="79">
        <v>1.1000000000000001E-3</v>
      </c>
      <c r="R117" s="79">
        <v>1E-4</v>
      </c>
    </row>
    <row r="118" spans="2:18">
      <c r="B118" t="s">
        <v>3421</v>
      </c>
      <c r="C118" t="s">
        <v>3014</v>
      </c>
      <c r="D118" t="s">
        <v>3130</v>
      </c>
      <c r="E118"/>
      <c r="F118" t="s">
        <v>739</v>
      </c>
      <c r="G118" t="s">
        <v>3406</v>
      </c>
      <c r="H118" t="s">
        <v>150</v>
      </c>
      <c r="I118" s="78">
        <v>9</v>
      </c>
      <c r="J118" t="s">
        <v>112</v>
      </c>
      <c r="K118" t="s">
        <v>102</v>
      </c>
      <c r="L118" s="79">
        <v>3.4000000000000002E-2</v>
      </c>
      <c r="M118" s="79">
        <v>1.55E-2</v>
      </c>
      <c r="N118" s="78">
        <v>36864.94</v>
      </c>
      <c r="O118" s="78">
        <v>107.58</v>
      </c>
      <c r="P118" s="78">
        <v>39.659302451999999</v>
      </c>
      <c r="Q118" s="79">
        <v>1E-3</v>
      </c>
      <c r="R118" s="79">
        <v>1E-4</v>
      </c>
    </row>
    <row r="119" spans="2:18">
      <c r="B119" t="s">
        <v>3421</v>
      </c>
      <c r="C119" t="s">
        <v>3014</v>
      </c>
      <c r="D119" t="s">
        <v>3132</v>
      </c>
      <c r="E119"/>
      <c r="F119" t="s">
        <v>739</v>
      </c>
      <c r="G119" t="s">
        <v>3406</v>
      </c>
      <c r="H119" t="s">
        <v>150</v>
      </c>
      <c r="I119" s="78">
        <v>8.89</v>
      </c>
      <c r="J119" t="s">
        <v>112</v>
      </c>
      <c r="K119" t="s">
        <v>102</v>
      </c>
      <c r="L119" s="79">
        <v>3.4000000000000002E-2</v>
      </c>
      <c r="M119" s="79">
        <v>1.8700000000000001E-2</v>
      </c>
      <c r="N119" s="78">
        <v>25756.400000000001</v>
      </c>
      <c r="O119" s="78">
        <v>106.93</v>
      </c>
      <c r="P119" s="78">
        <v>27.541318520000001</v>
      </c>
      <c r="Q119" s="79">
        <v>6.9999999999999999E-4</v>
      </c>
      <c r="R119" s="79">
        <v>0</v>
      </c>
    </row>
    <row r="120" spans="2:18">
      <c r="B120" t="s">
        <v>3421</v>
      </c>
      <c r="C120" t="s">
        <v>3014</v>
      </c>
      <c r="D120" t="s">
        <v>3122</v>
      </c>
      <c r="E120"/>
      <c r="F120" t="s">
        <v>739</v>
      </c>
      <c r="G120" t="s">
        <v>3406</v>
      </c>
      <c r="H120" t="s">
        <v>150</v>
      </c>
      <c r="I120" s="78">
        <v>8.33</v>
      </c>
      <c r="J120" t="s">
        <v>112</v>
      </c>
      <c r="K120" t="s">
        <v>102</v>
      </c>
      <c r="L120" s="79">
        <v>3.4000000000000002E-2</v>
      </c>
      <c r="M120" s="79">
        <v>2.93E-2</v>
      </c>
      <c r="N120" s="78">
        <v>9554.35</v>
      </c>
      <c r="O120" s="78">
        <v>110.26</v>
      </c>
      <c r="P120" s="78">
        <v>10.53462631</v>
      </c>
      <c r="Q120" s="79">
        <v>2.9999999999999997E-4</v>
      </c>
      <c r="R120" s="79">
        <v>0</v>
      </c>
    </row>
    <row r="121" spans="2:18">
      <c r="B121" t="s">
        <v>3421</v>
      </c>
      <c r="C121" t="s">
        <v>3014</v>
      </c>
      <c r="D121" t="s">
        <v>3133</v>
      </c>
      <c r="E121"/>
      <c r="F121" t="s">
        <v>739</v>
      </c>
      <c r="G121" t="s">
        <v>3422</v>
      </c>
      <c r="H121" t="s">
        <v>150</v>
      </c>
      <c r="I121" s="78">
        <v>7.68</v>
      </c>
      <c r="J121" t="s">
        <v>112</v>
      </c>
      <c r="K121" t="s">
        <v>102</v>
      </c>
      <c r="L121" s="79">
        <v>3.4000000000000002E-2</v>
      </c>
      <c r="M121" s="79">
        <v>5.3999999999999999E-2</v>
      </c>
      <c r="N121" s="78">
        <v>18931.439999999999</v>
      </c>
      <c r="O121" s="78">
        <v>94.6</v>
      </c>
      <c r="P121" s="78">
        <v>17.909142240000001</v>
      </c>
      <c r="Q121" s="79">
        <v>5.0000000000000001E-4</v>
      </c>
      <c r="R121" s="79">
        <v>0</v>
      </c>
    </row>
    <row r="122" spans="2:18">
      <c r="B122" t="s">
        <v>3421</v>
      </c>
      <c r="C122" t="s">
        <v>3014</v>
      </c>
      <c r="D122" t="s">
        <v>3134</v>
      </c>
      <c r="E122"/>
      <c r="F122" t="s">
        <v>739</v>
      </c>
      <c r="G122" t="s">
        <v>3422</v>
      </c>
      <c r="H122" t="s">
        <v>150</v>
      </c>
      <c r="I122" s="78">
        <v>7.68</v>
      </c>
      <c r="J122" t="s">
        <v>112</v>
      </c>
      <c r="K122" t="s">
        <v>102</v>
      </c>
      <c r="L122" s="79">
        <v>3.4000000000000002E-2</v>
      </c>
      <c r="M122" s="79">
        <v>5.3900000000000003E-2</v>
      </c>
      <c r="N122" s="78">
        <v>51621.71</v>
      </c>
      <c r="O122" s="78">
        <v>95.27</v>
      </c>
      <c r="P122" s="78">
        <v>49.180003116999998</v>
      </c>
      <c r="Q122" s="79">
        <v>1.2999999999999999E-3</v>
      </c>
      <c r="R122" s="79">
        <v>1E-4</v>
      </c>
    </row>
    <row r="123" spans="2:18">
      <c r="B123" t="s">
        <v>3423</v>
      </c>
      <c r="C123" t="s">
        <v>3014</v>
      </c>
      <c r="D123" t="s">
        <v>3124</v>
      </c>
      <c r="E123"/>
      <c r="F123" t="s">
        <v>739</v>
      </c>
      <c r="G123" t="s">
        <v>3406</v>
      </c>
      <c r="H123" t="s">
        <v>150</v>
      </c>
      <c r="I123" s="78">
        <v>0.01</v>
      </c>
      <c r="J123" t="s">
        <v>112</v>
      </c>
      <c r="K123" t="s">
        <v>102</v>
      </c>
      <c r="L123" s="79">
        <v>3.4000000000000002E-2</v>
      </c>
      <c r="M123" s="79">
        <v>5.9999999999999995E-4</v>
      </c>
      <c r="N123" s="78">
        <v>18055.580000000002</v>
      </c>
      <c r="O123" s="78">
        <v>114.76</v>
      </c>
      <c r="P123" s="78">
        <v>20.720583607999998</v>
      </c>
      <c r="Q123" s="79">
        <v>5.0000000000000001E-4</v>
      </c>
      <c r="R123" s="79">
        <v>0</v>
      </c>
    </row>
    <row r="124" spans="2:18">
      <c r="B124" t="s">
        <v>3423</v>
      </c>
      <c r="C124" t="s">
        <v>3014</v>
      </c>
      <c r="D124" t="s">
        <v>3131</v>
      </c>
      <c r="E124"/>
      <c r="F124" t="s">
        <v>739</v>
      </c>
      <c r="G124" t="s">
        <v>3406</v>
      </c>
      <c r="H124" t="s">
        <v>150</v>
      </c>
      <c r="I124" s="78">
        <v>9</v>
      </c>
      <c r="J124" t="s">
        <v>112</v>
      </c>
      <c r="K124" t="s">
        <v>102</v>
      </c>
      <c r="L124" s="79">
        <v>3.4000000000000002E-2</v>
      </c>
      <c r="M124" s="79">
        <v>1.55E-2</v>
      </c>
      <c r="N124" s="78">
        <v>16562.48</v>
      </c>
      <c r="O124" s="78">
        <v>114.71</v>
      </c>
      <c r="P124" s="78">
        <v>18.998820808000001</v>
      </c>
      <c r="Q124" s="79">
        <v>5.0000000000000001E-4</v>
      </c>
      <c r="R124" s="79">
        <v>0</v>
      </c>
    </row>
    <row r="125" spans="2:18">
      <c r="B125" t="s">
        <v>3423</v>
      </c>
      <c r="C125" t="s">
        <v>3014</v>
      </c>
      <c r="D125" t="s">
        <v>3125</v>
      </c>
      <c r="E125"/>
      <c r="F125" t="s">
        <v>739</v>
      </c>
      <c r="G125" t="s">
        <v>3406</v>
      </c>
      <c r="H125" t="s">
        <v>150</v>
      </c>
      <c r="I125" s="78">
        <v>8.17</v>
      </c>
      <c r="J125" t="s">
        <v>112</v>
      </c>
      <c r="K125" t="s">
        <v>102</v>
      </c>
      <c r="L125" s="79">
        <v>3.4000000000000002E-2</v>
      </c>
      <c r="M125" s="79">
        <v>3.4599999999999999E-2</v>
      </c>
      <c r="N125" s="78">
        <v>11572.12</v>
      </c>
      <c r="O125" s="78">
        <v>113.26</v>
      </c>
      <c r="P125" s="78">
        <v>13.106583111999999</v>
      </c>
      <c r="Q125" s="79">
        <v>2.9999999999999997E-4</v>
      </c>
      <c r="R125" s="79">
        <v>0</v>
      </c>
    </row>
    <row r="126" spans="2:18">
      <c r="B126" t="s">
        <v>3423</v>
      </c>
      <c r="C126" t="s">
        <v>3014</v>
      </c>
      <c r="D126" t="s">
        <v>3123</v>
      </c>
      <c r="E126"/>
      <c r="F126" t="s">
        <v>739</v>
      </c>
      <c r="G126" t="s">
        <v>3406</v>
      </c>
      <c r="H126" t="s">
        <v>150</v>
      </c>
      <c r="I126" s="78">
        <v>1.25</v>
      </c>
      <c r="J126" t="s">
        <v>112</v>
      </c>
      <c r="K126" t="s">
        <v>102</v>
      </c>
      <c r="L126" s="79">
        <v>3.4000000000000002E-2</v>
      </c>
      <c r="M126" s="79">
        <v>1.34E-2</v>
      </c>
      <c r="N126" s="78">
        <v>4292.54</v>
      </c>
      <c r="O126" s="78">
        <v>118.87</v>
      </c>
      <c r="P126" s="78">
        <v>5.1025422980000004</v>
      </c>
      <c r="Q126" s="79">
        <v>1E-4</v>
      </c>
      <c r="R126" s="79">
        <v>0</v>
      </c>
    </row>
    <row r="127" spans="2:18">
      <c r="B127" t="s">
        <v>3423</v>
      </c>
      <c r="C127" t="s">
        <v>3014</v>
      </c>
      <c r="D127" t="s">
        <v>3126</v>
      </c>
      <c r="E127"/>
      <c r="F127" t="s">
        <v>739</v>
      </c>
      <c r="G127" t="s">
        <v>3406</v>
      </c>
      <c r="H127" t="s">
        <v>150</v>
      </c>
      <c r="I127" s="78">
        <v>7.91</v>
      </c>
      <c r="J127" t="s">
        <v>112</v>
      </c>
      <c r="K127" t="s">
        <v>102</v>
      </c>
      <c r="L127" s="79">
        <v>3.4000000000000002E-2</v>
      </c>
      <c r="M127" s="79">
        <v>4.3299999999999998E-2</v>
      </c>
      <c r="N127" s="78">
        <v>13707.23</v>
      </c>
      <c r="O127" s="78">
        <v>105.01</v>
      </c>
      <c r="P127" s="78">
        <v>14.393962223000001</v>
      </c>
      <c r="Q127" s="79">
        <v>4.0000000000000002E-4</v>
      </c>
      <c r="R127" s="79">
        <v>0</v>
      </c>
    </row>
    <row r="128" spans="2:18">
      <c r="B128" t="s">
        <v>3423</v>
      </c>
      <c r="C128" t="s">
        <v>3014</v>
      </c>
      <c r="D128" t="s">
        <v>3127</v>
      </c>
      <c r="E128"/>
      <c r="F128" t="s">
        <v>739</v>
      </c>
      <c r="G128" t="s">
        <v>3406</v>
      </c>
      <c r="H128" t="s">
        <v>150</v>
      </c>
      <c r="I128" s="78">
        <v>0.01</v>
      </c>
      <c r="J128" t="s">
        <v>112</v>
      </c>
      <c r="K128" t="s">
        <v>102</v>
      </c>
      <c r="L128" s="79">
        <v>3.4000000000000002E-2</v>
      </c>
      <c r="M128" s="79">
        <v>8.3799999999999999E-2</v>
      </c>
      <c r="N128" s="78">
        <v>8505.41</v>
      </c>
      <c r="O128" s="78">
        <v>98.33</v>
      </c>
      <c r="P128" s="78">
        <v>8.3633696529999995</v>
      </c>
      <c r="Q128" s="79">
        <v>2.0000000000000001E-4</v>
      </c>
      <c r="R128" s="79">
        <v>0</v>
      </c>
    </row>
    <row r="129" spans="2:18">
      <c r="B129" t="s">
        <v>3423</v>
      </c>
      <c r="C129" t="s">
        <v>3014</v>
      </c>
      <c r="D129" t="s">
        <v>3128</v>
      </c>
      <c r="E129"/>
      <c r="F129" t="s">
        <v>739</v>
      </c>
      <c r="G129" t="s">
        <v>3422</v>
      </c>
      <c r="H129" t="s">
        <v>150</v>
      </c>
      <c r="I129" s="78">
        <v>7.68</v>
      </c>
      <c r="J129" t="s">
        <v>112</v>
      </c>
      <c r="K129" t="s">
        <v>102</v>
      </c>
      <c r="L129" s="79">
        <v>3.4000000000000002E-2</v>
      </c>
      <c r="M129" s="79">
        <v>5.3900000000000003E-2</v>
      </c>
      <c r="N129" s="78">
        <v>23192.33</v>
      </c>
      <c r="O129" s="78">
        <v>104.05</v>
      </c>
      <c r="P129" s="78">
        <v>24.131619364999999</v>
      </c>
      <c r="Q129" s="79">
        <v>5.9999999999999995E-4</v>
      </c>
      <c r="R129" s="79">
        <v>0</v>
      </c>
    </row>
    <row r="130" spans="2:18">
      <c r="B130" t="s">
        <v>3396</v>
      </c>
      <c r="C130" t="s">
        <v>3136</v>
      </c>
      <c r="D130" t="s">
        <v>3137</v>
      </c>
      <c r="E130"/>
      <c r="F130" t="s">
        <v>743</v>
      </c>
      <c r="G130" t="s">
        <v>2949</v>
      </c>
      <c r="H130" t="s">
        <v>211</v>
      </c>
      <c r="I130" s="78">
        <v>5.04</v>
      </c>
      <c r="J130" t="s">
        <v>127</v>
      </c>
      <c r="K130" t="s">
        <v>102</v>
      </c>
      <c r="L130" s="79">
        <v>2.3300000000000001E-2</v>
      </c>
      <c r="M130" s="79">
        <v>2.52E-2</v>
      </c>
      <c r="N130" s="78">
        <v>171957.15</v>
      </c>
      <c r="O130" s="78">
        <v>98.34</v>
      </c>
      <c r="P130" s="78">
        <v>169.10266131</v>
      </c>
      <c r="Q130" s="79">
        <v>4.3E-3</v>
      </c>
      <c r="R130" s="79">
        <v>2.0000000000000001E-4</v>
      </c>
    </row>
    <row r="131" spans="2:18">
      <c r="B131" t="s">
        <v>3424</v>
      </c>
      <c r="C131" t="s">
        <v>3014</v>
      </c>
      <c r="D131" t="s">
        <v>3142</v>
      </c>
      <c r="E131"/>
      <c r="F131" t="s">
        <v>743</v>
      </c>
      <c r="G131" t="s">
        <v>3406</v>
      </c>
      <c r="H131" t="s">
        <v>211</v>
      </c>
      <c r="I131" s="78">
        <v>0.38</v>
      </c>
      <c r="J131" t="s">
        <v>127</v>
      </c>
      <c r="K131" t="s">
        <v>102</v>
      </c>
      <c r="L131" s="79">
        <v>2.2700000000000001E-2</v>
      </c>
      <c r="M131" s="79">
        <v>2.18E-2</v>
      </c>
      <c r="N131" s="78">
        <v>10958.94</v>
      </c>
      <c r="O131" s="78">
        <v>100.59</v>
      </c>
      <c r="P131" s="78">
        <v>11.023597746</v>
      </c>
      <c r="Q131" s="79">
        <v>2.9999999999999997E-4</v>
      </c>
      <c r="R131" s="79">
        <v>0</v>
      </c>
    </row>
    <row r="132" spans="2:18">
      <c r="B132" t="s">
        <v>3424</v>
      </c>
      <c r="C132" t="s">
        <v>3014</v>
      </c>
      <c r="D132" t="s">
        <v>3143</v>
      </c>
      <c r="E132"/>
      <c r="F132" t="s">
        <v>743</v>
      </c>
      <c r="G132" t="s">
        <v>3305</v>
      </c>
      <c r="H132" t="s">
        <v>211</v>
      </c>
      <c r="I132" s="78">
        <v>0.57999999999999996</v>
      </c>
      <c r="J132" t="s">
        <v>127</v>
      </c>
      <c r="K132" t="s">
        <v>102</v>
      </c>
      <c r="L132" s="79">
        <v>2.2700000000000001E-2</v>
      </c>
      <c r="M132" s="79">
        <v>1.8800000000000001E-2</v>
      </c>
      <c r="N132" s="78">
        <v>10936.11</v>
      </c>
      <c r="O132" s="78">
        <v>100.41</v>
      </c>
      <c r="P132" s="78">
        <v>10.980948051</v>
      </c>
      <c r="Q132" s="79">
        <v>2.9999999999999997E-4</v>
      </c>
      <c r="R132" s="79">
        <v>0</v>
      </c>
    </row>
    <row r="133" spans="2:18">
      <c r="B133" t="s">
        <v>3424</v>
      </c>
      <c r="C133" t="s">
        <v>3014</v>
      </c>
      <c r="D133" t="s">
        <v>3145</v>
      </c>
      <c r="E133"/>
      <c r="F133" t="s">
        <v>743</v>
      </c>
      <c r="G133" t="s">
        <v>2848</v>
      </c>
      <c r="H133" t="s">
        <v>211</v>
      </c>
      <c r="I133" s="78">
        <v>0.38</v>
      </c>
      <c r="J133" t="s">
        <v>127</v>
      </c>
      <c r="K133" t="s">
        <v>102</v>
      </c>
      <c r="L133" s="79">
        <v>2.2700000000000001E-2</v>
      </c>
      <c r="M133" s="79">
        <v>2.2499999999999999E-2</v>
      </c>
      <c r="N133" s="78">
        <v>10958.94</v>
      </c>
      <c r="O133" s="78">
        <v>100.15</v>
      </c>
      <c r="P133" s="78">
        <v>10.975378409999999</v>
      </c>
      <c r="Q133" s="79">
        <v>2.9999999999999997E-4</v>
      </c>
      <c r="R133" s="79">
        <v>0</v>
      </c>
    </row>
    <row r="134" spans="2:18">
      <c r="B134" t="s">
        <v>3424</v>
      </c>
      <c r="C134" t="s">
        <v>3014</v>
      </c>
      <c r="D134" t="s">
        <v>3144</v>
      </c>
      <c r="E134"/>
      <c r="F134" t="s">
        <v>743</v>
      </c>
      <c r="G134" t="s">
        <v>2949</v>
      </c>
      <c r="H134" t="s">
        <v>211</v>
      </c>
      <c r="I134" s="78">
        <v>0.74</v>
      </c>
      <c r="J134" t="s">
        <v>514</v>
      </c>
      <c r="K134" t="s">
        <v>102</v>
      </c>
      <c r="L134" s="79">
        <v>2.0799999999999999E-2</v>
      </c>
      <c r="M134" s="79">
        <v>2.52E-2</v>
      </c>
      <c r="N134" s="78">
        <v>13698.67</v>
      </c>
      <c r="O134" s="78">
        <v>99.7</v>
      </c>
      <c r="P134" s="78">
        <v>13.657573989999999</v>
      </c>
      <c r="Q134" s="79">
        <v>2.9999999999999997E-4</v>
      </c>
      <c r="R134" s="79">
        <v>0</v>
      </c>
    </row>
    <row r="135" spans="2:18">
      <c r="B135" t="s">
        <v>3424</v>
      </c>
      <c r="C135" t="s">
        <v>3014</v>
      </c>
      <c r="D135" t="s">
        <v>3138</v>
      </c>
      <c r="E135"/>
      <c r="F135" t="s">
        <v>743</v>
      </c>
      <c r="G135" t="s">
        <v>3425</v>
      </c>
      <c r="H135" t="s">
        <v>211</v>
      </c>
      <c r="I135" s="78">
        <v>1.0900000000000001</v>
      </c>
      <c r="J135" t="s">
        <v>514</v>
      </c>
      <c r="K135" t="s">
        <v>102</v>
      </c>
      <c r="L135" s="79">
        <v>2.4E-2</v>
      </c>
      <c r="M135" s="79">
        <v>2.18E-2</v>
      </c>
      <c r="N135" s="78">
        <v>104721.62</v>
      </c>
      <c r="O135" s="78">
        <v>100.59</v>
      </c>
      <c r="P135" s="78">
        <v>105.339477558</v>
      </c>
      <c r="Q135" s="79">
        <v>2.7000000000000001E-3</v>
      </c>
      <c r="R135" s="79">
        <v>2.0000000000000001E-4</v>
      </c>
    </row>
    <row r="136" spans="2:18">
      <c r="B136" t="s">
        <v>3424</v>
      </c>
      <c r="C136" t="s">
        <v>3014</v>
      </c>
      <c r="D136" t="s">
        <v>3139</v>
      </c>
      <c r="E136"/>
      <c r="F136" t="s">
        <v>743</v>
      </c>
      <c r="G136" t="s">
        <v>2848</v>
      </c>
      <c r="H136" t="s">
        <v>211</v>
      </c>
      <c r="I136" s="78">
        <v>2.12</v>
      </c>
      <c r="J136" t="s">
        <v>514</v>
      </c>
      <c r="K136" t="s">
        <v>102</v>
      </c>
      <c r="L136" s="79">
        <v>2.3800000000000002E-2</v>
      </c>
      <c r="M136" s="79">
        <v>1.9099999999999999E-2</v>
      </c>
      <c r="N136" s="78">
        <v>104721.62</v>
      </c>
      <c r="O136" s="78">
        <v>100.28</v>
      </c>
      <c r="P136" s="78">
        <v>105.01484053599999</v>
      </c>
      <c r="Q136" s="79">
        <v>2.7000000000000001E-3</v>
      </c>
      <c r="R136" s="79">
        <v>1E-4</v>
      </c>
    </row>
    <row r="137" spans="2:18">
      <c r="B137" t="s">
        <v>3424</v>
      </c>
      <c r="C137" t="s">
        <v>3014</v>
      </c>
      <c r="D137" t="s">
        <v>3140</v>
      </c>
      <c r="E137"/>
      <c r="F137" t="s">
        <v>1076</v>
      </c>
      <c r="G137" t="s">
        <v>2848</v>
      </c>
      <c r="H137" t="s">
        <v>3050</v>
      </c>
      <c r="I137" s="78">
        <v>2</v>
      </c>
      <c r="J137" t="s">
        <v>514</v>
      </c>
      <c r="K137" t="s">
        <v>102</v>
      </c>
      <c r="L137" s="79">
        <v>2.4299999999999999E-2</v>
      </c>
      <c r="M137" s="79">
        <v>2.1399999999999999E-2</v>
      </c>
      <c r="N137" s="78">
        <v>139629.04</v>
      </c>
      <c r="O137" s="78">
        <v>100.09</v>
      </c>
      <c r="P137" s="78">
        <v>139.75470613600001</v>
      </c>
      <c r="Q137" s="79">
        <v>3.5999999999999999E-3</v>
      </c>
      <c r="R137" s="79">
        <v>2.0000000000000001E-4</v>
      </c>
    </row>
    <row r="138" spans="2:18">
      <c r="B138" t="s">
        <v>3424</v>
      </c>
      <c r="C138" t="s">
        <v>3014</v>
      </c>
      <c r="D138" t="s">
        <v>3141</v>
      </c>
      <c r="E138"/>
      <c r="F138" t="s">
        <v>743</v>
      </c>
      <c r="G138" t="s">
        <v>2958</v>
      </c>
      <c r="H138" t="s">
        <v>211</v>
      </c>
      <c r="I138" s="78">
        <v>1.72</v>
      </c>
      <c r="J138" t="s">
        <v>514</v>
      </c>
      <c r="K138" t="s">
        <v>102</v>
      </c>
      <c r="L138" s="79">
        <v>2.0799999999999999E-2</v>
      </c>
      <c r="M138" s="79">
        <v>3.4299999999999997E-2</v>
      </c>
      <c r="N138" s="78">
        <v>174536.06</v>
      </c>
      <c r="O138" s="78">
        <v>100.9673520188321</v>
      </c>
      <c r="P138" s="78">
        <v>176.22443809999999</v>
      </c>
      <c r="Q138" s="79">
        <v>4.4999999999999997E-3</v>
      </c>
      <c r="R138" s="79">
        <v>2.9999999999999997E-4</v>
      </c>
    </row>
    <row r="139" spans="2:18">
      <c r="B139" t="s">
        <v>3426</v>
      </c>
      <c r="C139" t="s">
        <v>3014</v>
      </c>
      <c r="D139" t="s">
        <v>3162</v>
      </c>
      <c r="E139"/>
      <c r="F139" t="s">
        <v>3155</v>
      </c>
      <c r="G139" t="s">
        <v>3161</v>
      </c>
      <c r="H139" t="s">
        <v>3050</v>
      </c>
      <c r="I139" s="78">
        <v>2.08</v>
      </c>
      <c r="J139" t="s">
        <v>127</v>
      </c>
      <c r="K139" t="s">
        <v>102</v>
      </c>
      <c r="L139" s="79">
        <v>2.76E-2</v>
      </c>
      <c r="M139" s="79">
        <v>2.92E-2</v>
      </c>
      <c r="N139" s="78">
        <v>12344.22</v>
      </c>
      <c r="O139" s="78">
        <v>95.907887930274256</v>
      </c>
      <c r="P139" s="78">
        <v>11.8390806834665</v>
      </c>
      <c r="Q139" s="79">
        <v>2.9999999999999997E-4</v>
      </c>
      <c r="R139" s="79">
        <v>0</v>
      </c>
    </row>
    <row r="140" spans="2:18">
      <c r="B140" t="s">
        <v>3426</v>
      </c>
      <c r="C140" t="s">
        <v>3014</v>
      </c>
      <c r="D140" t="s">
        <v>3160</v>
      </c>
      <c r="E140"/>
      <c r="F140" t="s">
        <v>765</v>
      </c>
      <c r="G140" t="s">
        <v>3161</v>
      </c>
      <c r="H140" t="s">
        <v>211</v>
      </c>
      <c r="I140" s="78">
        <v>3.5</v>
      </c>
      <c r="J140" t="s">
        <v>127</v>
      </c>
      <c r="K140" t="s">
        <v>102</v>
      </c>
      <c r="L140" s="79">
        <v>2.3E-2</v>
      </c>
      <c r="M140" s="79">
        <v>2.1299999999999999E-2</v>
      </c>
      <c r="N140" s="78">
        <v>5290.4</v>
      </c>
      <c r="O140" s="78">
        <v>99.22</v>
      </c>
      <c r="P140" s="78">
        <v>5.2491348799999997</v>
      </c>
      <c r="Q140" s="79">
        <v>1E-4</v>
      </c>
      <c r="R140" s="79">
        <v>0</v>
      </c>
    </row>
    <row r="141" spans="2:18">
      <c r="B141" t="s">
        <v>3427</v>
      </c>
      <c r="C141" t="s">
        <v>3014</v>
      </c>
      <c r="D141" t="s">
        <v>3187</v>
      </c>
      <c r="E141"/>
      <c r="F141" t="s">
        <v>765</v>
      </c>
      <c r="G141" t="s">
        <v>2812</v>
      </c>
      <c r="H141" t="s">
        <v>211</v>
      </c>
      <c r="I141" s="78">
        <v>7.73</v>
      </c>
      <c r="J141" t="s">
        <v>1147</v>
      </c>
      <c r="K141" t="s">
        <v>102</v>
      </c>
      <c r="L141" s="79">
        <v>2.8199999999999999E-2</v>
      </c>
      <c r="M141" s="79">
        <v>3.2599999999999997E-2</v>
      </c>
      <c r="N141" s="78">
        <v>26601.599999999999</v>
      </c>
      <c r="O141" s="78">
        <v>100.61</v>
      </c>
      <c r="P141" s="78">
        <v>26.763869759999999</v>
      </c>
      <c r="Q141" s="79">
        <v>6.9999999999999999E-4</v>
      </c>
      <c r="R141" s="79">
        <v>0</v>
      </c>
    </row>
    <row r="142" spans="2:18">
      <c r="B142" t="s">
        <v>3427</v>
      </c>
      <c r="C142" t="s">
        <v>3014</v>
      </c>
      <c r="D142" t="s">
        <v>3188</v>
      </c>
      <c r="E142"/>
      <c r="F142" t="s">
        <v>765</v>
      </c>
      <c r="G142" t="s">
        <v>3254</v>
      </c>
      <c r="H142" t="s">
        <v>211</v>
      </c>
      <c r="I142" s="78">
        <v>9.1199999999999992</v>
      </c>
      <c r="J142" t="s">
        <v>1147</v>
      </c>
      <c r="K142" t="s">
        <v>102</v>
      </c>
      <c r="L142" s="79">
        <v>2.98E-2</v>
      </c>
      <c r="M142" s="79">
        <v>3.09E-2</v>
      </c>
      <c r="N142" s="78">
        <v>4242.57</v>
      </c>
      <c r="O142" s="78">
        <v>105.84</v>
      </c>
      <c r="P142" s="78">
        <v>4.4903360880000003</v>
      </c>
      <c r="Q142" s="79">
        <v>1E-4</v>
      </c>
      <c r="R142" s="79">
        <v>0</v>
      </c>
    </row>
    <row r="143" spans="2:18">
      <c r="B143" t="s">
        <v>3427</v>
      </c>
      <c r="C143" t="s">
        <v>3014</v>
      </c>
      <c r="D143" t="s">
        <v>3189</v>
      </c>
      <c r="E143"/>
      <c r="F143" t="s">
        <v>765</v>
      </c>
      <c r="G143" t="s">
        <v>3254</v>
      </c>
      <c r="H143" t="s">
        <v>211</v>
      </c>
      <c r="I143" s="78">
        <v>7.8</v>
      </c>
      <c r="J143" t="s">
        <v>1147</v>
      </c>
      <c r="K143" t="s">
        <v>102</v>
      </c>
      <c r="L143" s="79">
        <v>2.5000000000000001E-2</v>
      </c>
      <c r="M143" s="79">
        <v>2.9000000000000001E-2</v>
      </c>
      <c r="N143" s="78">
        <v>4961.83</v>
      </c>
      <c r="O143" s="78">
        <v>106.36</v>
      </c>
      <c r="P143" s="78">
        <v>5.2774023879999996</v>
      </c>
      <c r="Q143" s="79">
        <v>1E-4</v>
      </c>
      <c r="R143" s="79">
        <v>0</v>
      </c>
    </row>
    <row r="144" spans="2:18">
      <c r="B144" t="s">
        <v>3427</v>
      </c>
      <c r="C144" t="s">
        <v>3014</v>
      </c>
      <c r="D144" t="s">
        <v>3191</v>
      </c>
      <c r="E144"/>
      <c r="F144" t="s">
        <v>765</v>
      </c>
      <c r="G144" t="s">
        <v>3428</v>
      </c>
      <c r="H144" t="s">
        <v>211</v>
      </c>
      <c r="I144" s="78">
        <v>8.15</v>
      </c>
      <c r="J144" t="s">
        <v>1147</v>
      </c>
      <c r="K144" t="s">
        <v>102</v>
      </c>
      <c r="L144" s="79">
        <v>2.5000000000000001E-2</v>
      </c>
      <c r="M144" s="79">
        <v>1.8700000000000001E-2</v>
      </c>
      <c r="N144" s="78">
        <v>31646.34</v>
      </c>
      <c r="O144" s="78">
        <v>107.89</v>
      </c>
      <c r="P144" s="78">
        <v>34.143236225999999</v>
      </c>
      <c r="Q144" s="79">
        <v>8.9999999999999998E-4</v>
      </c>
      <c r="R144" s="79">
        <v>0</v>
      </c>
    </row>
    <row r="145" spans="2:18">
      <c r="B145" t="s">
        <v>3427</v>
      </c>
      <c r="C145" t="s">
        <v>3014</v>
      </c>
      <c r="D145" t="s">
        <v>3190</v>
      </c>
      <c r="E145"/>
      <c r="F145" t="s">
        <v>765</v>
      </c>
      <c r="G145" t="s">
        <v>3428</v>
      </c>
      <c r="H145" t="s">
        <v>211</v>
      </c>
      <c r="I145" s="78">
        <v>7.8</v>
      </c>
      <c r="J145" t="s">
        <v>1147</v>
      </c>
      <c r="K145" t="s">
        <v>102</v>
      </c>
      <c r="L145" s="79">
        <v>3.0499999999999999E-2</v>
      </c>
      <c r="M145" s="79">
        <v>2.8400000000000002E-2</v>
      </c>
      <c r="N145" s="78">
        <v>27795.42</v>
      </c>
      <c r="O145" s="78">
        <v>107.49</v>
      </c>
      <c r="P145" s="78">
        <v>29.877296957999999</v>
      </c>
      <c r="Q145" s="79">
        <v>8.0000000000000004E-4</v>
      </c>
      <c r="R145" s="79">
        <v>0</v>
      </c>
    </row>
    <row r="146" spans="2:18">
      <c r="B146" t="s">
        <v>3427</v>
      </c>
      <c r="C146" t="s">
        <v>3014</v>
      </c>
      <c r="D146" t="s">
        <v>3192</v>
      </c>
      <c r="E146"/>
      <c r="F146" t="s">
        <v>765</v>
      </c>
      <c r="G146" t="s">
        <v>3428</v>
      </c>
      <c r="H146" t="s">
        <v>211</v>
      </c>
      <c r="I146" s="78">
        <v>8.26</v>
      </c>
      <c r="J146" t="s">
        <v>1147</v>
      </c>
      <c r="K146" t="s">
        <v>102</v>
      </c>
      <c r="L146" s="79">
        <v>2.5000000000000001E-2</v>
      </c>
      <c r="M146" s="79">
        <v>1.47E-2</v>
      </c>
      <c r="N146" s="78">
        <v>39991.440000000002</v>
      </c>
      <c r="O146" s="78">
        <v>110.17</v>
      </c>
      <c r="P146" s="78">
        <v>44.058569448</v>
      </c>
      <c r="Q146" s="79">
        <v>1.1000000000000001E-3</v>
      </c>
      <c r="R146" s="79">
        <v>1E-4</v>
      </c>
    </row>
    <row r="147" spans="2:18">
      <c r="B147" t="s">
        <v>3427</v>
      </c>
      <c r="C147" t="s">
        <v>3014</v>
      </c>
      <c r="D147" t="s">
        <v>3193</v>
      </c>
      <c r="E147"/>
      <c r="F147" t="s">
        <v>756</v>
      </c>
      <c r="G147" t="s">
        <v>3254</v>
      </c>
      <c r="H147" t="s">
        <v>150</v>
      </c>
      <c r="I147" s="78">
        <v>8.81</v>
      </c>
      <c r="J147" t="s">
        <v>1147</v>
      </c>
      <c r="K147" t="s">
        <v>102</v>
      </c>
      <c r="L147" s="79">
        <v>2.5000000000000001E-2</v>
      </c>
      <c r="M147" s="79">
        <v>2.5000000000000001E-2</v>
      </c>
      <c r="N147" s="78">
        <v>3434.25</v>
      </c>
      <c r="O147" s="78">
        <v>105.8</v>
      </c>
      <c r="P147" s="78">
        <v>3.6334365000000002</v>
      </c>
      <c r="Q147" s="79">
        <v>1E-4</v>
      </c>
      <c r="R147" s="79">
        <v>0</v>
      </c>
    </row>
    <row r="148" spans="2:18">
      <c r="B148" t="s">
        <v>3427</v>
      </c>
      <c r="C148" t="s">
        <v>3014</v>
      </c>
      <c r="D148" t="s">
        <v>3194</v>
      </c>
      <c r="E148"/>
      <c r="F148" t="s">
        <v>765</v>
      </c>
      <c r="G148" t="s">
        <v>2812</v>
      </c>
      <c r="H148" t="s">
        <v>211</v>
      </c>
      <c r="I148" s="78">
        <v>8.67</v>
      </c>
      <c r="J148" t="s">
        <v>1147</v>
      </c>
      <c r="K148" t="s">
        <v>102</v>
      </c>
      <c r="L148" s="79">
        <v>2.7199999999999998E-2</v>
      </c>
      <c r="M148" s="79">
        <v>2.3199999999999998E-2</v>
      </c>
      <c r="N148" s="78">
        <v>10555.12</v>
      </c>
      <c r="O148" s="78">
        <v>103.47</v>
      </c>
      <c r="P148" s="78">
        <v>10.921382663999999</v>
      </c>
      <c r="Q148" s="79">
        <v>2.9999999999999997E-4</v>
      </c>
      <c r="R148" s="79">
        <v>0</v>
      </c>
    </row>
    <row r="149" spans="2:18">
      <c r="B149" t="s">
        <v>3427</v>
      </c>
      <c r="C149" t="s">
        <v>3014</v>
      </c>
      <c r="D149" t="s">
        <v>3195</v>
      </c>
      <c r="E149"/>
      <c r="F149" t="s">
        <v>756</v>
      </c>
      <c r="G149" t="s">
        <v>2812</v>
      </c>
      <c r="H149" t="s">
        <v>150</v>
      </c>
      <c r="I149" s="78">
        <v>8.5</v>
      </c>
      <c r="J149" t="s">
        <v>1147</v>
      </c>
      <c r="K149" t="s">
        <v>102</v>
      </c>
      <c r="L149" s="79">
        <v>2.7199999999999998E-2</v>
      </c>
      <c r="M149" s="79">
        <v>2.0299999999999999E-2</v>
      </c>
      <c r="N149" s="78">
        <v>10413.74</v>
      </c>
      <c r="O149" s="78">
        <v>98.42</v>
      </c>
      <c r="P149" s="78">
        <v>10.249202907999999</v>
      </c>
      <c r="Q149" s="79">
        <v>2.9999999999999997E-4</v>
      </c>
      <c r="R149" s="79">
        <v>0</v>
      </c>
    </row>
    <row r="150" spans="2:18">
      <c r="B150" t="s">
        <v>3427</v>
      </c>
      <c r="C150" t="s">
        <v>3014</v>
      </c>
      <c r="D150" t="s">
        <v>3182</v>
      </c>
      <c r="E150"/>
      <c r="F150" t="s">
        <v>3155</v>
      </c>
      <c r="G150" t="s">
        <v>3183</v>
      </c>
      <c r="H150" t="s">
        <v>3050</v>
      </c>
      <c r="I150" s="78">
        <v>7.61</v>
      </c>
      <c r="J150" t="s">
        <v>1147</v>
      </c>
      <c r="K150" t="s">
        <v>102</v>
      </c>
      <c r="L150" s="79">
        <v>2.53E-2</v>
      </c>
      <c r="M150" s="79">
        <v>3.8899999999999997E-2</v>
      </c>
      <c r="N150" s="78">
        <v>12898.47</v>
      </c>
      <c r="O150" s="78">
        <v>93.52</v>
      </c>
      <c r="P150" s="78">
        <v>12.062649144</v>
      </c>
      <c r="Q150" s="79">
        <v>2.9999999999999997E-4</v>
      </c>
      <c r="R150" s="79">
        <v>0</v>
      </c>
    </row>
    <row r="151" spans="2:18">
      <c r="B151" t="s">
        <v>3427</v>
      </c>
      <c r="C151" t="s">
        <v>3014</v>
      </c>
      <c r="D151" t="s">
        <v>3184</v>
      </c>
      <c r="E151"/>
      <c r="F151" t="s">
        <v>756</v>
      </c>
      <c r="G151" t="s">
        <v>3185</v>
      </c>
      <c r="H151" t="s">
        <v>150</v>
      </c>
      <c r="I151" s="78">
        <v>7.44</v>
      </c>
      <c r="J151" t="s">
        <v>1147</v>
      </c>
      <c r="K151" t="s">
        <v>102</v>
      </c>
      <c r="L151" s="79">
        <v>2.7199999999999998E-2</v>
      </c>
      <c r="M151" s="79">
        <v>4.4299999999999999E-2</v>
      </c>
      <c r="N151" s="78">
        <v>7182.64</v>
      </c>
      <c r="O151" s="78">
        <v>99.131338337992716</v>
      </c>
      <c r="P151" s="78">
        <v>7.1202471599999999</v>
      </c>
      <c r="Q151" s="79">
        <v>2.0000000000000001E-4</v>
      </c>
      <c r="R151" s="79">
        <v>0</v>
      </c>
    </row>
    <row r="152" spans="2:18">
      <c r="B152" t="s">
        <v>3429</v>
      </c>
      <c r="C152" t="s">
        <v>3014</v>
      </c>
      <c r="D152" t="s">
        <v>3153</v>
      </c>
      <c r="E152"/>
      <c r="F152" t="s">
        <v>756</v>
      </c>
      <c r="G152" t="s">
        <v>347</v>
      </c>
      <c r="H152" t="s">
        <v>150</v>
      </c>
      <c r="I152" s="78">
        <v>10.88</v>
      </c>
      <c r="J152" t="s">
        <v>112</v>
      </c>
      <c r="K152" t="s">
        <v>102</v>
      </c>
      <c r="L152" s="79">
        <v>3.4000000000000002E-2</v>
      </c>
      <c r="M152" s="79">
        <v>5.16E-2</v>
      </c>
      <c r="N152" s="78">
        <v>328391.18</v>
      </c>
      <c r="O152" s="78">
        <v>95.38</v>
      </c>
      <c r="P152" s="78">
        <v>313.21950748400002</v>
      </c>
      <c r="Q152" s="79">
        <v>8.0000000000000002E-3</v>
      </c>
      <c r="R152" s="79">
        <v>4.0000000000000002E-4</v>
      </c>
    </row>
    <row r="153" spans="2:18">
      <c r="B153" t="s">
        <v>3430</v>
      </c>
      <c r="C153" t="s">
        <v>3014</v>
      </c>
      <c r="D153" t="s">
        <v>3186</v>
      </c>
      <c r="E153"/>
      <c r="F153" t="s">
        <v>756</v>
      </c>
      <c r="G153" t="s">
        <v>347</v>
      </c>
      <c r="H153" t="s">
        <v>150</v>
      </c>
      <c r="I153" s="78">
        <v>11.02</v>
      </c>
      <c r="J153" t="s">
        <v>112</v>
      </c>
      <c r="K153" t="s">
        <v>102</v>
      </c>
      <c r="L153" s="79">
        <v>3.4000000000000002E-2</v>
      </c>
      <c r="M153" s="79">
        <v>5.1700000000000003E-2</v>
      </c>
      <c r="N153" s="78">
        <v>686285.36</v>
      </c>
      <c r="O153" s="78">
        <v>95.26</v>
      </c>
      <c r="P153" s="78">
        <v>653.75543393600003</v>
      </c>
      <c r="Q153" s="79">
        <v>1.66E-2</v>
      </c>
      <c r="R153" s="79">
        <v>8.9999999999999998E-4</v>
      </c>
    </row>
    <row r="154" spans="2:18">
      <c r="B154" t="s">
        <v>3431</v>
      </c>
      <c r="C154" t="s">
        <v>3014</v>
      </c>
      <c r="D154" t="s">
        <v>3157</v>
      </c>
      <c r="E154"/>
      <c r="F154" t="s">
        <v>765</v>
      </c>
      <c r="G154" t="s">
        <v>3243</v>
      </c>
      <c r="H154" t="s">
        <v>211</v>
      </c>
      <c r="I154" s="78">
        <v>4.55</v>
      </c>
      <c r="J154" t="s">
        <v>439</v>
      </c>
      <c r="K154" t="s">
        <v>102</v>
      </c>
      <c r="L154" s="79">
        <v>2.3599999999999999E-2</v>
      </c>
      <c r="M154" s="79">
        <v>2.9899999999999999E-2</v>
      </c>
      <c r="N154" s="78">
        <v>194008.46</v>
      </c>
      <c r="O154" s="78">
        <v>101.56</v>
      </c>
      <c r="P154" s="78">
        <v>197.03499197599999</v>
      </c>
      <c r="Q154" s="79">
        <v>5.0000000000000001E-3</v>
      </c>
      <c r="R154" s="79">
        <v>2.9999999999999997E-4</v>
      </c>
    </row>
    <row r="155" spans="2:18">
      <c r="B155" t="s">
        <v>3432</v>
      </c>
      <c r="C155" t="s">
        <v>3014</v>
      </c>
      <c r="D155" t="s">
        <v>3150</v>
      </c>
      <c r="E155"/>
      <c r="F155" t="s">
        <v>765</v>
      </c>
      <c r="G155" t="s">
        <v>3433</v>
      </c>
      <c r="H155" t="s">
        <v>211</v>
      </c>
      <c r="I155" s="78">
        <v>2.82</v>
      </c>
      <c r="J155" t="s">
        <v>112</v>
      </c>
      <c r="K155" t="s">
        <v>102</v>
      </c>
      <c r="L155" s="79">
        <v>2.6100000000000002E-2</v>
      </c>
      <c r="M155" s="79">
        <v>3.56E-2</v>
      </c>
      <c r="N155" s="78">
        <v>13868.1</v>
      </c>
      <c r="O155" s="78">
        <v>99.68</v>
      </c>
      <c r="P155" s="78">
        <v>13.82372208</v>
      </c>
      <c r="Q155" s="79">
        <v>4.0000000000000002E-4</v>
      </c>
      <c r="R155" s="79">
        <v>0</v>
      </c>
    </row>
    <row r="156" spans="2:18">
      <c r="B156" t="s">
        <v>3432</v>
      </c>
      <c r="C156" t="s">
        <v>3014</v>
      </c>
      <c r="D156" t="s">
        <v>3151</v>
      </c>
      <c r="E156"/>
      <c r="F156" t="s">
        <v>765</v>
      </c>
      <c r="G156" t="s">
        <v>3152</v>
      </c>
      <c r="H156" t="s">
        <v>211</v>
      </c>
      <c r="I156" s="78">
        <v>2.82</v>
      </c>
      <c r="J156" t="s">
        <v>112</v>
      </c>
      <c r="K156" t="s">
        <v>102</v>
      </c>
      <c r="L156" s="79">
        <v>2.6100000000000002E-2</v>
      </c>
      <c r="M156" s="79">
        <v>3.2899999999999999E-2</v>
      </c>
      <c r="N156" s="78">
        <v>19415.740000000002</v>
      </c>
      <c r="O156" s="78">
        <v>99.87</v>
      </c>
      <c r="P156" s="78">
        <v>19.390499538</v>
      </c>
      <c r="Q156" s="79">
        <v>5.0000000000000001E-4</v>
      </c>
      <c r="R156" s="79">
        <v>0</v>
      </c>
    </row>
    <row r="157" spans="2:18">
      <c r="B157" t="s">
        <v>3434</v>
      </c>
      <c r="C157" t="s">
        <v>3014</v>
      </c>
      <c r="D157" t="s">
        <v>3181</v>
      </c>
      <c r="E157"/>
      <c r="F157" t="s">
        <v>765</v>
      </c>
      <c r="G157" t="s">
        <v>347</v>
      </c>
      <c r="H157" t="s">
        <v>211</v>
      </c>
      <c r="I157" s="78">
        <v>6.89</v>
      </c>
      <c r="J157" t="s">
        <v>127</v>
      </c>
      <c r="K157" t="s">
        <v>102</v>
      </c>
      <c r="L157" s="79">
        <v>4.4999999999999998E-2</v>
      </c>
      <c r="M157" s="79">
        <v>2.63E-2</v>
      </c>
      <c r="N157" s="78">
        <v>46916.21</v>
      </c>
      <c r="O157" s="78">
        <v>116.22</v>
      </c>
      <c r="P157" s="78">
        <v>54.526019261999998</v>
      </c>
      <c r="Q157" s="79">
        <v>1.4E-3</v>
      </c>
      <c r="R157" s="79">
        <v>1E-4</v>
      </c>
    </row>
    <row r="158" spans="2:18">
      <c r="B158" t="s">
        <v>3434</v>
      </c>
      <c r="C158" t="s">
        <v>3014</v>
      </c>
      <c r="D158" t="s">
        <v>3167</v>
      </c>
      <c r="E158"/>
      <c r="F158" t="s">
        <v>765</v>
      </c>
      <c r="G158" t="s">
        <v>347</v>
      </c>
      <c r="H158" t="s">
        <v>211</v>
      </c>
      <c r="I158" s="78">
        <v>6.8</v>
      </c>
      <c r="J158" t="s">
        <v>127</v>
      </c>
      <c r="K158" t="s">
        <v>102</v>
      </c>
      <c r="L158" s="79">
        <v>4.4999999999999998E-2</v>
      </c>
      <c r="M158" s="79">
        <v>2.5600000000000001E-2</v>
      </c>
      <c r="N158" s="78">
        <v>31715.87</v>
      </c>
      <c r="O158" s="78">
        <v>116.94</v>
      </c>
      <c r="P158" s="78">
        <v>37.088538378000003</v>
      </c>
      <c r="Q158" s="79">
        <v>8.9999999999999998E-4</v>
      </c>
      <c r="R158" s="79">
        <v>1E-4</v>
      </c>
    </row>
    <row r="159" spans="2:18">
      <c r="B159" t="s">
        <v>3434</v>
      </c>
      <c r="C159" t="s">
        <v>3014</v>
      </c>
      <c r="D159" t="s">
        <v>3168</v>
      </c>
      <c r="E159"/>
      <c r="F159" t="s">
        <v>765</v>
      </c>
      <c r="G159" t="s">
        <v>347</v>
      </c>
      <c r="H159" t="s">
        <v>211</v>
      </c>
      <c r="I159" s="78">
        <v>11.54</v>
      </c>
      <c r="J159" t="s">
        <v>127</v>
      </c>
      <c r="K159" t="s">
        <v>102</v>
      </c>
      <c r="L159" s="79">
        <v>4.4999999999999998E-2</v>
      </c>
      <c r="M159" s="79">
        <v>2.76E-2</v>
      </c>
      <c r="N159" s="78">
        <v>29185.81</v>
      </c>
      <c r="O159" s="78">
        <v>116.7</v>
      </c>
      <c r="P159" s="78">
        <v>34.059840270000002</v>
      </c>
      <c r="Q159" s="79">
        <v>8.9999999999999998E-4</v>
      </c>
      <c r="R159" s="79">
        <v>0</v>
      </c>
    </row>
    <row r="160" spans="2:18">
      <c r="B160" t="s">
        <v>3434</v>
      </c>
      <c r="C160" t="s">
        <v>3014</v>
      </c>
      <c r="D160" t="s">
        <v>3169</v>
      </c>
      <c r="E160"/>
      <c r="F160" t="s">
        <v>765</v>
      </c>
      <c r="G160" t="s">
        <v>347</v>
      </c>
      <c r="H160" t="s">
        <v>211</v>
      </c>
      <c r="I160" s="78">
        <v>11.54</v>
      </c>
      <c r="J160" t="s">
        <v>127</v>
      </c>
      <c r="K160" t="s">
        <v>102</v>
      </c>
      <c r="L160" s="79">
        <v>4.4999999999999998E-2</v>
      </c>
      <c r="M160" s="79">
        <v>2.76E-2</v>
      </c>
      <c r="N160" s="78">
        <v>34663.58</v>
      </c>
      <c r="O160" s="78">
        <v>117.89</v>
      </c>
      <c r="P160" s="78">
        <v>40.864894462000002</v>
      </c>
      <c r="Q160" s="79">
        <v>1E-3</v>
      </c>
      <c r="R160" s="79">
        <v>1E-4</v>
      </c>
    </row>
    <row r="161" spans="2:18">
      <c r="B161" t="s">
        <v>3434</v>
      </c>
      <c r="C161" t="s">
        <v>3014</v>
      </c>
      <c r="D161" t="s">
        <v>3164</v>
      </c>
      <c r="E161"/>
      <c r="F161" t="s">
        <v>765</v>
      </c>
      <c r="G161" t="s">
        <v>347</v>
      </c>
      <c r="H161" t="s">
        <v>211</v>
      </c>
      <c r="I161" s="78">
        <v>7</v>
      </c>
      <c r="J161" t="s">
        <v>127</v>
      </c>
      <c r="K161" t="s">
        <v>102</v>
      </c>
      <c r="L161" s="79">
        <v>4.4999999999999998E-2</v>
      </c>
      <c r="M161" s="79">
        <v>1.5599999999999999E-2</v>
      </c>
      <c r="N161" s="78">
        <v>33708.400000000001</v>
      </c>
      <c r="O161" s="78">
        <v>116.94</v>
      </c>
      <c r="P161" s="78">
        <v>39.418602960000001</v>
      </c>
      <c r="Q161" s="79">
        <v>1E-3</v>
      </c>
      <c r="R161" s="79">
        <v>1E-4</v>
      </c>
    </row>
    <row r="162" spans="2:18">
      <c r="B162" t="s">
        <v>3434</v>
      </c>
      <c r="C162" t="s">
        <v>3014</v>
      </c>
      <c r="D162" t="s">
        <v>3170</v>
      </c>
      <c r="E162"/>
      <c r="F162" t="s">
        <v>765</v>
      </c>
      <c r="G162" t="s">
        <v>347</v>
      </c>
      <c r="H162" t="s">
        <v>211</v>
      </c>
      <c r="I162" s="78">
        <v>11.54</v>
      </c>
      <c r="J162" t="s">
        <v>127</v>
      </c>
      <c r="K162" t="s">
        <v>102</v>
      </c>
      <c r="L162" s="79">
        <v>4.4999999999999998E-2</v>
      </c>
      <c r="M162" s="79">
        <v>2.76E-2</v>
      </c>
      <c r="N162" s="78">
        <v>24381.95</v>
      </c>
      <c r="O162" s="78">
        <v>116</v>
      </c>
      <c r="P162" s="78">
        <v>28.283062000000001</v>
      </c>
      <c r="Q162" s="79">
        <v>6.9999999999999999E-4</v>
      </c>
      <c r="R162" s="79">
        <v>0</v>
      </c>
    </row>
    <row r="163" spans="2:18">
      <c r="B163" t="s">
        <v>3434</v>
      </c>
      <c r="C163" t="s">
        <v>3014</v>
      </c>
      <c r="D163" t="s">
        <v>3180</v>
      </c>
      <c r="E163"/>
      <c r="F163" t="s">
        <v>765</v>
      </c>
      <c r="G163" t="s">
        <v>347</v>
      </c>
      <c r="H163" t="s">
        <v>211</v>
      </c>
      <c r="I163" s="78">
        <v>11.54</v>
      </c>
      <c r="J163" t="s">
        <v>127</v>
      </c>
      <c r="K163" t="s">
        <v>102</v>
      </c>
      <c r="L163" s="79">
        <v>4.4999999999999998E-2</v>
      </c>
      <c r="M163" s="79">
        <v>2.76E-2</v>
      </c>
      <c r="N163" s="78">
        <v>31883.64</v>
      </c>
      <c r="O163" s="78">
        <v>111.72</v>
      </c>
      <c r="P163" s="78">
        <v>35.620402607999999</v>
      </c>
      <c r="Q163" s="79">
        <v>8.9999999999999998E-4</v>
      </c>
      <c r="R163" s="79">
        <v>1E-4</v>
      </c>
    </row>
    <row r="164" spans="2:18">
      <c r="B164" t="s">
        <v>3434</v>
      </c>
      <c r="C164" t="s">
        <v>3014</v>
      </c>
      <c r="D164" t="s">
        <v>3165</v>
      </c>
      <c r="E164"/>
      <c r="F164" t="s">
        <v>765</v>
      </c>
      <c r="G164" t="s">
        <v>347</v>
      </c>
      <c r="H164" t="s">
        <v>211</v>
      </c>
      <c r="I164" s="78">
        <v>11.53</v>
      </c>
      <c r="J164" t="s">
        <v>127</v>
      </c>
      <c r="K164" t="s">
        <v>102</v>
      </c>
      <c r="L164" s="79">
        <v>4.4999999999999998E-2</v>
      </c>
      <c r="M164" s="79">
        <v>2.7900000000000001E-2</v>
      </c>
      <c r="N164" s="78">
        <v>13064.22</v>
      </c>
      <c r="O164" s="78">
        <v>111.71</v>
      </c>
      <c r="P164" s="78">
        <v>14.594040162000001</v>
      </c>
      <c r="Q164" s="79">
        <v>4.0000000000000002E-4</v>
      </c>
      <c r="R164" s="79">
        <v>0</v>
      </c>
    </row>
    <row r="165" spans="2:18">
      <c r="B165" t="s">
        <v>3434</v>
      </c>
      <c r="C165" t="s">
        <v>3014</v>
      </c>
      <c r="D165" t="s">
        <v>3178</v>
      </c>
      <c r="E165"/>
      <c r="F165" t="s">
        <v>765</v>
      </c>
      <c r="G165" t="s">
        <v>347</v>
      </c>
      <c r="H165" t="s">
        <v>211</v>
      </c>
      <c r="I165" s="78">
        <v>11.53</v>
      </c>
      <c r="J165" t="s">
        <v>127</v>
      </c>
      <c r="K165" t="s">
        <v>102</v>
      </c>
      <c r="L165" s="79">
        <v>4.4999999999999998E-2</v>
      </c>
      <c r="M165" s="79">
        <v>2.7900000000000001E-2</v>
      </c>
      <c r="N165" s="78">
        <v>9883.84</v>
      </c>
      <c r="O165" s="78">
        <v>114</v>
      </c>
      <c r="P165" s="78">
        <v>11.267577599999999</v>
      </c>
      <c r="Q165" s="79">
        <v>2.9999999999999997E-4</v>
      </c>
      <c r="R165" s="79">
        <v>0</v>
      </c>
    </row>
    <row r="166" spans="2:18">
      <c r="B166" t="s">
        <v>3434</v>
      </c>
      <c r="C166" t="s">
        <v>3014</v>
      </c>
      <c r="D166" t="s">
        <v>3177</v>
      </c>
      <c r="E166"/>
      <c r="F166" t="s">
        <v>765</v>
      </c>
      <c r="G166" t="s">
        <v>347</v>
      </c>
      <c r="H166" t="s">
        <v>211</v>
      </c>
      <c r="I166" s="78">
        <v>11.53</v>
      </c>
      <c r="J166" t="s">
        <v>127</v>
      </c>
      <c r="K166" t="s">
        <v>102</v>
      </c>
      <c r="L166" s="79">
        <v>4.4999999999999998E-2</v>
      </c>
      <c r="M166" s="79">
        <v>2.7900000000000001E-2</v>
      </c>
      <c r="N166" s="78">
        <v>63343.15</v>
      </c>
      <c r="O166" s="78">
        <v>109.75</v>
      </c>
      <c r="P166" s="78">
        <v>69.519107125000005</v>
      </c>
      <c r="Q166" s="79">
        <v>1.8E-3</v>
      </c>
      <c r="R166" s="79">
        <v>1E-4</v>
      </c>
    </row>
    <row r="167" spans="2:18">
      <c r="B167" t="s">
        <v>3434</v>
      </c>
      <c r="C167" t="s">
        <v>3014</v>
      </c>
      <c r="D167" t="s">
        <v>3179</v>
      </c>
      <c r="E167"/>
      <c r="F167" t="s">
        <v>765</v>
      </c>
      <c r="G167" t="s">
        <v>347</v>
      </c>
      <c r="H167" t="s">
        <v>211</v>
      </c>
      <c r="I167" s="78">
        <v>11.52</v>
      </c>
      <c r="J167" t="s">
        <v>127</v>
      </c>
      <c r="K167" t="s">
        <v>102</v>
      </c>
      <c r="L167" s="79">
        <v>4.4999999999999998E-2</v>
      </c>
      <c r="M167" s="79">
        <v>2.8199999999999999E-2</v>
      </c>
      <c r="N167" s="78">
        <v>11913.22</v>
      </c>
      <c r="O167" s="78">
        <v>106.19</v>
      </c>
      <c r="P167" s="78">
        <v>12.650648318</v>
      </c>
      <c r="Q167" s="79">
        <v>2.9999999999999997E-4</v>
      </c>
      <c r="R167" s="79">
        <v>0</v>
      </c>
    </row>
    <row r="168" spans="2:18">
      <c r="B168" t="s">
        <v>3434</v>
      </c>
      <c r="C168" t="s">
        <v>3014</v>
      </c>
      <c r="D168" t="s">
        <v>3171</v>
      </c>
      <c r="E168"/>
      <c r="F168" t="s">
        <v>765</v>
      </c>
      <c r="G168" t="s">
        <v>347</v>
      </c>
      <c r="H168" t="s">
        <v>211</v>
      </c>
      <c r="I168" s="78">
        <v>11.52</v>
      </c>
      <c r="J168" t="s">
        <v>127</v>
      </c>
      <c r="K168" t="s">
        <v>102</v>
      </c>
      <c r="L168" s="79">
        <v>4.4999999999999998E-2</v>
      </c>
      <c r="M168" s="79">
        <v>2.8199999999999999E-2</v>
      </c>
      <c r="N168" s="78">
        <v>15012.14</v>
      </c>
      <c r="O168" s="78">
        <v>105.51</v>
      </c>
      <c r="P168" s="78">
        <v>15.839308914</v>
      </c>
      <c r="Q168" s="79">
        <v>4.0000000000000002E-4</v>
      </c>
      <c r="R168" s="79">
        <v>0</v>
      </c>
    </row>
    <row r="169" spans="2:18">
      <c r="B169" t="s">
        <v>3434</v>
      </c>
      <c r="C169" t="s">
        <v>3014</v>
      </c>
      <c r="D169" t="s">
        <v>3172</v>
      </c>
      <c r="E169"/>
      <c r="F169" t="s">
        <v>765</v>
      </c>
      <c r="G169" t="s">
        <v>347</v>
      </c>
      <c r="H169" t="s">
        <v>211</v>
      </c>
      <c r="I169" s="78">
        <v>11.52</v>
      </c>
      <c r="J169" t="s">
        <v>127</v>
      </c>
      <c r="K169" t="s">
        <v>102</v>
      </c>
      <c r="L169" s="79">
        <v>4.4999999999999998E-2</v>
      </c>
      <c r="M169" s="79">
        <v>2.8400000000000002E-2</v>
      </c>
      <c r="N169" s="78">
        <v>4651.29</v>
      </c>
      <c r="O169" s="78">
        <v>101.97</v>
      </c>
      <c r="P169" s="78">
        <v>4.7429204130000002</v>
      </c>
      <c r="Q169" s="79">
        <v>1E-4</v>
      </c>
      <c r="R169" s="79">
        <v>0</v>
      </c>
    </row>
    <row r="170" spans="2:18">
      <c r="B170" t="s">
        <v>3434</v>
      </c>
      <c r="C170" t="s">
        <v>3014</v>
      </c>
      <c r="D170" t="s">
        <v>3173</v>
      </c>
      <c r="E170"/>
      <c r="F170" t="s">
        <v>765</v>
      </c>
      <c r="G170" t="s">
        <v>347</v>
      </c>
      <c r="H170" t="s">
        <v>211</v>
      </c>
      <c r="I170" s="78">
        <v>11.09</v>
      </c>
      <c r="J170" t="s">
        <v>127</v>
      </c>
      <c r="K170" t="s">
        <v>102</v>
      </c>
      <c r="L170" s="79">
        <v>4.4999999999999998E-2</v>
      </c>
      <c r="M170" s="79">
        <v>4.4900000000000002E-2</v>
      </c>
      <c r="N170" s="78">
        <v>3475.36</v>
      </c>
      <c r="O170" s="78">
        <v>102.39</v>
      </c>
      <c r="P170" s="78">
        <v>3.5584211039999998</v>
      </c>
      <c r="Q170" s="79">
        <v>1E-4</v>
      </c>
      <c r="R170" s="79">
        <v>0</v>
      </c>
    </row>
    <row r="171" spans="2:18">
      <c r="B171" t="s">
        <v>3434</v>
      </c>
      <c r="C171" t="s">
        <v>3014</v>
      </c>
      <c r="D171" t="s">
        <v>3174</v>
      </c>
      <c r="E171"/>
      <c r="F171" t="s">
        <v>765</v>
      </c>
      <c r="G171" t="s">
        <v>3314</v>
      </c>
      <c r="H171" t="s">
        <v>211</v>
      </c>
      <c r="I171" s="78">
        <v>11.19</v>
      </c>
      <c r="J171" t="s">
        <v>127</v>
      </c>
      <c r="K171" t="s">
        <v>102</v>
      </c>
      <c r="L171" s="79">
        <v>4.4999999999999998E-2</v>
      </c>
      <c r="M171" s="79">
        <v>4.0899999999999999E-2</v>
      </c>
      <c r="N171" s="78">
        <v>8718.8700000000008</v>
      </c>
      <c r="O171" s="78">
        <v>103.1</v>
      </c>
      <c r="P171" s="78">
        <v>8.9891549699999995</v>
      </c>
      <c r="Q171" s="79">
        <v>2.0000000000000001E-4</v>
      </c>
      <c r="R171" s="79">
        <v>0</v>
      </c>
    </row>
    <row r="172" spans="2:18">
      <c r="B172" t="s">
        <v>3434</v>
      </c>
      <c r="C172" t="s">
        <v>3014</v>
      </c>
      <c r="D172" t="s">
        <v>3175</v>
      </c>
      <c r="E172"/>
      <c r="F172" t="s">
        <v>756</v>
      </c>
      <c r="G172" t="s">
        <v>3176</v>
      </c>
      <c r="H172" t="s">
        <v>150</v>
      </c>
      <c r="I172" s="78">
        <v>12.07</v>
      </c>
      <c r="J172" t="s">
        <v>127</v>
      </c>
      <c r="K172" t="s">
        <v>102</v>
      </c>
      <c r="L172" s="79">
        <v>4.4999999999999998E-2</v>
      </c>
      <c r="M172" s="79">
        <v>4.9000000000000002E-2</v>
      </c>
      <c r="N172" s="78">
        <v>8992.5400000000009</v>
      </c>
      <c r="O172" s="78">
        <v>49.483732184094819</v>
      </c>
      <c r="P172" s="78">
        <v>4.4498444101476</v>
      </c>
      <c r="Q172" s="79">
        <v>1E-4</v>
      </c>
      <c r="R172" s="79">
        <v>0</v>
      </c>
    </row>
    <row r="173" spans="2:18">
      <c r="B173" t="s">
        <v>3434</v>
      </c>
      <c r="C173" t="s">
        <v>3014</v>
      </c>
      <c r="D173" t="s">
        <v>3163</v>
      </c>
      <c r="E173"/>
      <c r="F173" t="s">
        <v>765</v>
      </c>
      <c r="G173" t="s">
        <v>347</v>
      </c>
      <c r="H173" t="s">
        <v>211</v>
      </c>
      <c r="I173" s="78">
        <v>9.07</v>
      </c>
      <c r="J173" t="s">
        <v>127</v>
      </c>
      <c r="K173" t="s">
        <v>102</v>
      </c>
      <c r="L173" s="79">
        <v>4.4999999999999998E-2</v>
      </c>
      <c r="M173" s="79">
        <v>2.5499999999999998E-2</v>
      </c>
      <c r="N173" s="78">
        <v>9204.5</v>
      </c>
      <c r="O173" s="78">
        <v>116.25</v>
      </c>
      <c r="P173" s="78">
        <v>10.70023125</v>
      </c>
      <c r="Q173" s="79">
        <v>2.9999999999999997E-4</v>
      </c>
      <c r="R173" s="79">
        <v>0</v>
      </c>
    </row>
    <row r="174" spans="2:18">
      <c r="B174" t="s">
        <v>3434</v>
      </c>
      <c r="C174" t="s">
        <v>3014</v>
      </c>
      <c r="D174" t="s">
        <v>3166</v>
      </c>
      <c r="E174"/>
      <c r="F174" t="s">
        <v>765</v>
      </c>
      <c r="G174" t="s">
        <v>347</v>
      </c>
      <c r="H174" t="s">
        <v>211</v>
      </c>
      <c r="I174" s="78">
        <v>9.0500000000000007</v>
      </c>
      <c r="J174" t="s">
        <v>127</v>
      </c>
      <c r="K174" t="s">
        <v>102</v>
      </c>
      <c r="L174" s="79">
        <v>4.4999999999999998E-2</v>
      </c>
      <c r="M174" s="79">
        <v>2.63E-2</v>
      </c>
      <c r="N174" s="78">
        <v>16853.96</v>
      </c>
      <c r="O174" s="78">
        <v>116.3</v>
      </c>
      <c r="P174" s="78">
        <v>19.601155479999999</v>
      </c>
      <c r="Q174" s="79">
        <v>5.0000000000000001E-4</v>
      </c>
      <c r="R174" s="79">
        <v>0</v>
      </c>
    </row>
    <row r="175" spans="2:18">
      <c r="B175" t="s">
        <v>3435</v>
      </c>
      <c r="C175" t="s">
        <v>3014</v>
      </c>
      <c r="D175" t="s">
        <v>3149</v>
      </c>
      <c r="E175"/>
      <c r="F175" t="s">
        <v>765</v>
      </c>
      <c r="G175" t="s">
        <v>2952</v>
      </c>
      <c r="H175" t="s">
        <v>211</v>
      </c>
      <c r="I175" s="78">
        <v>10.96</v>
      </c>
      <c r="J175" t="s">
        <v>123</v>
      </c>
      <c r="K175" t="s">
        <v>113</v>
      </c>
      <c r="L175" s="79">
        <v>7.5499999999999998E-2</v>
      </c>
      <c r="M175" s="79">
        <v>3.4200000000000001E-2</v>
      </c>
      <c r="N175" s="78">
        <v>1051.4000000000001</v>
      </c>
      <c r="O175" s="78">
        <v>98.7</v>
      </c>
      <c r="P175" s="78">
        <v>4.4146148503799996</v>
      </c>
      <c r="Q175" s="79">
        <v>1E-4</v>
      </c>
      <c r="R175" s="79">
        <v>0</v>
      </c>
    </row>
    <row r="176" spans="2:18">
      <c r="B176" t="s">
        <v>3418</v>
      </c>
      <c r="C176" t="s">
        <v>3014</v>
      </c>
      <c r="D176" t="s">
        <v>3158</v>
      </c>
      <c r="E176"/>
      <c r="F176" t="s">
        <v>765</v>
      </c>
      <c r="G176" t="s">
        <v>347</v>
      </c>
      <c r="H176" t="s">
        <v>211</v>
      </c>
      <c r="I176" s="78">
        <v>7.41</v>
      </c>
      <c r="J176" t="s">
        <v>1035</v>
      </c>
      <c r="K176" t="s">
        <v>102</v>
      </c>
      <c r="L176" s="79">
        <v>0.04</v>
      </c>
      <c r="M176" s="79">
        <v>3.8600000000000002E-2</v>
      </c>
      <c r="N176" s="78">
        <v>12533.8</v>
      </c>
      <c r="O176" s="78">
        <v>99.06</v>
      </c>
      <c r="P176" s="78">
        <v>12.41598228</v>
      </c>
      <c r="Q176" s="79">
        <v>2.9999999999999997E-4</v>
      </c>
      <c r="R176" s="79">
        <v>0</v>
      </c>
    </row>
    <row r="177" spans="2:18">
      <c r="B177" t="s">
        <v>3421</v>
      </c>
      <c r="C177" t="s">
        <v>3014</v>
      </c>
      <c r="D177" t="s">
        <v>3159</v>
      </c>
      <c r="E177"/>
      <c r="F177" t="s">
        <v>756</v>
      </c>
      <c r="G177" t="s">
        <v>3406</v>
      </c>
      <c r="H177" t="s">
        <v>150</v>
      </c>
      <c r="I177" s="78">
        <v>7.69</v>
      </c>
      <c r="J177" t="s">
        <v>112</v>
      </c>
      <c r="K177" t="s">
        <v>102</v>
      </c>
      <c r="L177" s="79">
        <v>3.4000000000000002E-2</v>
      </c>
      <c r="M177" s="79">
        <v>5.3800000000000001E-2</v>
      </c>
      <c r="N177" s="78">
        <v>30509.68</v>
      </c>
      <c r="O177" s="78">
        <v>96.87</v>
      </c>
      <c r="P177" s="78">
        <v>29.554727016000001</v>
      </c>
      <c r="Q177" s="79">
        <v>8.0000000000000004E-4</v>
      </c>
      <c r="R177" s="79">
        <v>0</v>
      </c>
    </row>
    <row r="178" spans="2:18">
      <c r="B178" t="s">
        <v>3436</v>
      </c>
      <c r="C178" t="s">
        <v>3014</v>
      </c>
      <c r="D178" t="s">
        <v>3154</v>
      </c>
      <c r="E178"/>
      <c r="F178" t="s">
        <v>3155</v>
      </c>
      <c r="G178" t="s">
        <v>347</v>
      </c>
      <c r="H178" t="s">
        <v>3050</v>
      </c>
      <c r="I178" s="78">
        <v>4.72</v>
      </c>
      <c r="J178" t="s">
        <v>1092</v>
      </c>
      <c r="K178" t="s">
        <v>102</v>
      </c>
      <c r="L178" s="79">
        <v>3.7600000000000001E-2</v>
      </c>
      <c r="M178" s="79">
        <v>3.56E-2</v>
      </c>
      <c r="N178" s="78">
        <v>87683.98</v>
      </c>
      <c r="O178" s="78">
        <v>101.71</v>
      </c>
      <c r="P178" s="78">
        <v>89.183376057999993</v>
      </c>
      <c r="Q178" s="79">
        <v>2.3E-3</v>
      </c>
      <c r="R178" s="79">
        <v>1E-4</v>
      </c>
    </row>
    <row r="179" spans="2:18">
      <c r="B179" t="s">
        <v>3437</v>
      </c>
      <c r="C179" t="s">
        <v>3014</v>
      </c>
      <c r="D179" t="s">
        <v>3156</v>
      </c>
      <c r="E179"/>
      <c r="F179" t="s">
        <v>756</v>
      </c>
      <c r="G179" t="s">
        <v>3044</v>
      </c>
      <c r="H179" t="s">
        <v>150</v>
      </c>
      <c r="I179" s="78">
        <v>6.01</v>
      </c>
      <c r="J179" t="s">
        <v>127</v>
      </c>
      <c r="K179" t="s">
        <v>102</v>
      </c>
      <c r="L179" s="79">
        <v>2.9000000000000001E-2</v>
      </c>
      <c r="M179" s="79">
        <v>4.7899999999999998E-2</v>
      </c>
      <c r="N179" s="78">
        <v>204850.83</v>
      </c>
      <c r="O179" s="78">
        <v>107.72</v>
      </c>
      <c r="P179" s="78">
        <v>220.66531407599999</v>
      </c>
      <c r="Q179" s="79">
        <v>5.5999999999999999E-3</v>
      </c>
      <c r="R179" s="79">
        <v>2.9999999999999997E-4</v>
      </c>
    </row>
    <row r="180" spans="2:18">
      <c r="B180" t="s">
        <v>3438</v>
      </c>
      <c r="C180" t="s">
        <v>3014</v>
      </c>
      <c r="D180" t="s">
        <v>3196</v>
      </c>
      <c r="E180"/>
      <c r="F180" t="s">
        <v>783</v>
      </c>
      <c r="G180" t="s">
        <v>3439</v>
      </c>
      <c r="H180" t="s">
        <v>211</v>
      </c>
      <c r="I180" s="78">
        <v>5.08</v>
      </c>
      <c r="J180" t="s">
        <v>123</v>
      </c>
      <c r="K180" t="s">
        <v>102</v>
      </c>
      <c r="L180" s="79">
        <v>5.5899999999999998E-2</v>
      </c>
      <c r="M180" s="79">
        <v>4.4900000000000002E-2</v>
      </c>
      <c r="N180" s="78">
        <v>256949.75</v>
      </c>
      <c r="O180" s="78">
        <v>110.26</v>
      </c>
      <c r="P180" s="78">
        <v>283.31279434999999</v>
      </c>
      <c r="Q180" s="79">
        <v>7.1999999999999998E-3</v>
      </c>
      <c r="R180" s="79">
        <v>4.0000000000000002E-4</v>
      </c>
    </row>
    <row r="181" spans="2:18">
      <c r="B181" t="s">
        <v>3440</v>
      </c>
      <c r="C181" t="s">
        <v>3014</v>
      </c>
      <c r="D181" t="s">
        <v>3229</v>
      </c>
      <c r="E181"/>
      <c r="F181" t="s">
        <v>3198</v>
      </c>
      <c r="G181" t="s">
        <v>3441</v>
      </c>
      <c r="H181" t="s">
        <v>211</v>
      </c>
      <c r="I181" s="78">
        <v>10.96</v>
      </c>
      <c r="J181" t="s">
        <v>112</v>
      </c>
      <c r="K181" t="s">
        <v>102</v>
      </c>
      <c r="L181" s="79">
        <v>6.7000000000000004E-2</v>
      </c>
      <c r="M181" s="79">
        <v>2.5899999999999999E-2</v>
      </c>
      <c r="N181" s="78">
        <v>144354.4</v>
      </c>
      <c r="O181" s="78">
        <v>140.01</v>
      </c>
      <c r="P181" s="78">
        <v>202.11059544</v>
      </c>
      <c r="Q181" s="79">
        <v>5.1000000000000004E-3</v>
      </c>
      <c r="R181" s="79">
        <v>2.9999999999999997E-4</v>
      </c>
    </row>
    <row r="182" spans="2:18">
      <c r="B182" t="s">
        <v>3442</v>
      </c>
      <c r="C182" t="s">
        <v>3014</v>
      </c>
      <c r="D182" t="s">
        <v>3199</v>
      </c>
      <c r="E182"/>
      <c r="F182" t="s">
        <v>3198</v>
      </c>
      <c r="G182" t="s">
        <v>2868</v>
      </c>
      <c r="H182" t="s">
        <v>211</v>
      </c>
      <c r="I182" s="78">
        <v>0.64</v>
      </c>
      <c r="J182" t="s">
        <v>1035</v>
      </c>
      <c r="K182" t="s">
        <v>106</v>
      </c>
      <c r="L182" s="79">
        <v>7.5499999999999998E-2</v>
      </c>
      <c r="M182" s="79">
        <v>8.9099999999999999E-2</v>
      </c>
      <c r="N182" s="78">
        <v>43358.82</v>
      </c>
      <c r="O182" s="78">
        <v>96.44</v>
      </c>
      <c r="P182" s="78">
        <v>144.93164266372801</v>
      </c>
      <c r="Q182" s="79">
        <v>3.7000000000000002E-3</v>
      </c>
      <c r="R182" s="79">
        <v>2.0000000000000001E-4</v>
      </c>
    </row>
    <row r="183" spans="2:18">
      <c r="B183" t="s">
        <v>3442</v>
      </c>
      <c r="C183" t="s">
        <v>3014</v>
      </c>
      <c r="D183" t="s">
        <v>3197</v>
      </c>
      <c r="E183"/>
      <c r="F183" t="s">
        <v>3198</v>
      </c>
      <c r="G183" t="s">
        <v>3415</v>
      </c>
      <c r="H183" t="s">
        <v>211</v>
      </c>
      <c r="I183" s="78">
        <v>0.64</v>
      </c>
      <c r="J183" t="s">
        <v>1035</v>
      </c>
      <c r="K183" t="s">
        <v>106</v>
      </c>
      <c r="L183" s="79">
        <v>7.5499999999999998E-2</v>
      </c>
      <c r="M183" s="79">
        <v>7.3800000000000004E-2</v>
      </c>
      <c r="N183" s="78">
        <v>77472.070000000007</v>
      </c>
      <c r="O183" s="78">
        <v>96.38</v>
      </c>
      <c r="P183" s="78">
        <v>258.79783597475603</v>
      </c>
      <c r="Q183" s="79">
        <v>6.6E-3</v>
      </c>
      <c r="R183" s="79">
        <v>4.0000000000000002E-4</v>
      </c>
    </row>
    <row r="184" spans="2:18">
      <c r="B184" t="s">
        <v>3442</v>
      </c>
      <c r="C184" t="s">
        <v>3014</v>
      </c>
      <c r="D184" t="s">
        <v>3200</v>
      </c>
      <c r="E184"/>
      <c r="F184" t="s">
        <v>3198</v>
      </c>
      <c r="G184" t="s">
        <v>3415</v>
      </c>
      <c r="H184" t="s">
        <v>211</v>
      </c>
      <c r="I184" s="78">
        <v>0.64</v>
      </c>
      <c r="J184" t="s">
        <v>1035</v>
      </c>
      <c r="K184" t="s">
        <v>106</v>
      </c>
      <c r="L184" s="79">
        <v>7.5499999999999998E-2</v>
      </c>
      <c r="M184" s="79">
        <v>7.2700000000000001E-2</v>
      </c>
      <c r="N184" s="78">
        <v>7378.51</v>
      </c>
      <c r="O184" s="78">
        <v>96.44</v>
      </c>
      <c r="P184" s="78">
        <v>24.663484262503999</v>
      </c>
      <c r="Q184" s="79">
        <v>5.9999999999999995E-4</v>
      </c>
      <c r="R184" s="79">
        <v>0</v>
      </c>
    </row>
    <row r="185" spans="2:18">
      <c r="B185" t="s">
        <v>3442</v>
      </c>
      <c r="C185" t="s">
        <v>3014</v>
      </c>
      <c r="D185" t="s">
        <v>3204</v>
      </c>
      <c r="E185"/>
      <c r="F185" t="s">
        <v>3198</v>
      </c>
      <c r="G185" t="s">
        <v>3205</v>
      </c>
      <c r="H185" t="s">
        <v>211</v>
      </c>
      <c r="I185" s="78">
        <v>0.64</v>
      </c>
      <c r="J185" t="s">
        <v>1035</v>
      </c>
      <c r="K185" t="s">
        <v>106</v>
      </c>
      <c r="L185" s="79">
        <v>7.5499999999999998E-2</v>
      </c>
      <c r="M185" s="79">
        <v>6.08E-2</v>
      </c>
      <c r="N185" s="78">
        <v>6179</v>
      </c>
      <c r="O185" s="78">
        <v>96.44</v>
      </c>
      <c r="P185" s="78">
        <v>20.653989661600001</v>
      </c>
      <c r="Q185" s="79">
        <v>5.0000000000000001E-4</v>
      </c>
      <c r="R185" s="79">
        <v>0</v>
      </c>
    </row>
    <row r="186" spans="2:18">
      <c r="B186" t="s">
        <v>3442</v>
      </c>
      <c r="C186" t="s">
        <v>3014</v>
      </c>
      <c r="D186" t="s">
        <v>3206</v>
      </c>
      <c r="E186"/>
      <c r="F186" t="s">
        <v>3198</v>
      </c>
      <c r="G186" t="s">
        <v>2607</v>
      </c>
      <c r="H186" t="s">
        <v>211</v>
      </c>
      <c r="I186" s="78">
        <v>0.64</v>
      </c>
      <c r="J186" t="s">
        <v>1035</v>
      </c>
      <c r="K186" t="s">
        <v>106</v>
      </c>
      <c r="L186" s="79">
        <v>7.5499999999999998E-2</v>
      </c>
      <c r="M186" s="79">
        <v>8.9099999999999999E-2</v>
      </c>
      <c r="N186" s="78">
        <v>5338.76</v>
      </c>
      <c r="O186" s="78">
        <v>96.44</v>
      </c>
      <c r="P186" s="78">
        <v>17.845394699103998</v>
      </c>
      <c r="Q186" s="79">
        <v>5.0000000000000001E-4</v>
      </c>
      <c r="R186" s="79">
        <v>0</v>
      </c>
    </row>
    <row r="187" spans="2:18">
      <c r="B187" t="s">
        <v>3442</v>
      </c>
      <c r="C187" t="s">
        <v>3014</v>
      </c>
      <c r="D187" t="s">
        <v>3207</v>
      </c>
      <c r="E187"/>
      <c r="F187" t="s">
        <v>3198</v>
      </c>
      <c r="G187" t="s">
        <v>3208</v>
      </c>
      <c r="H187" t="s">
        <v>211</v>
      </c>
      <c r="I187" s="78">
        <v>1.75</v>
      </c>
      <c r="J187" t="s">
        <v>1035</v>
      </c>
      <c r="K187" t="s">
        <v>106</v>
      </c>
      <c r="L187" s="79">
        <v>7.5499999999999998E-2</v>
      </c>
      <c r="M187" s="79">
        <v>6.9800000000000001E-2</v>
      </c>
      <c r="N187" s="78">
        <v>2473.5100000000002</v>
      </c>
      <c r="O187" s="78">
        <v>96.44</v>
      </c>
      <c r="P187" s="78">
        <v>8.2679802505039994</v>
      </c>
      <c r="Q187" s="79">
        <v>2.0000000000000001E-4</v>
      </c>
      <c r="R187" s="79">
        <v>0</v>
      </c>
    </row>
    <row r="188" spans="2:18">
      <c r="B188" t="s">
        <v>3442</v>
      </c>
      <c r="C188" t="s">
        <v>3014</v>
      </c>
      <c r="D188" t="s">
        <v>3209</v>
      </c>
      <c r="E188"/>
      <c r="F188" t="s">
        <v>3198</v>
      </c>
      <c r="G188" t="s">
        <v>3210</v>
      </c>
      <c r="H188" t="s">
        <v>211</v>
      </c>
      <c r="I188" s="78">
        <v>1.86</v>
      </c>
      <c r="J188" t="s">
        <v>1035</v>
      </c>
      <c r="K188" t="s">
        <v>106</v>
      </c>
      <c r="L188" s="79">
        <v>7.5499999999999998E-2</v>
      </c>
      <c r="M188" s="79">
        <v>8.8400000000000006E-2</v>
      </c>
      <c r="N188" s="78">
        <v>6093.98</v>
      </c>
      <c r="O188" s="78">
        <v>96.44</v>
      </c>
      <c r="P188" s="78">
        <v>20.369800925391999</v>
      </c>
      <c r="Q188" s="79">
        <v>5.0000000000000001E-4</v>
      </c>
      <c r="R188" s="79">
        <v>0</v>
      </c>
    </row>
    <row r="189" spans="2:18">
      <c r="B189" t="s">
        <v>3442</v>
      </c>
      <c r="C189" t="s">
        <v>3014</v>
      </c>
      <c r="D189" t="s">
        <v>3211</v>
      </c>
      <c r="E189"/>
      <c r="F189" t="s">
        <v>3198</v>
      </c>
      <c r="G189" t="s">
        <v>3212</v>
      </c>
      <c r="H189" t="s">
        <v>211</v>
      </c>
      <c r="I189" s="78">
        <v>0.64</v>
      </c>
      <c r="J189" t="s">
        <v>1035</v>
      </c>
      <c r="K189" t="s">
        <v>106</v>
      </c>
      <c r="L189" s="79">
        <v>7.5499999999999998E-2</v>
      </c>
      <c r="M189" s="79">
        <v>6.3100000000000003E-2</v>
      </c>
      <c r="N189" s="78">
        <v>4267.79</v>
      </c>
      <c r="O189" s="78">
        <v>96.44</v>
      </c>
      <c r="P189" s="78">
        <v>14.265559239016</v>
      </c>
      <c r="Q189" s="79">
        <v>4.0000000000000002E-4</v>
      </c>
      <c r="R189" s="79">
        <v>0</v>
      </c>
    </row>
    <row r="190" spans="2:18">
      <c r="B190" t="s">
        <v>3442</v>
      </c>
      <c r="C190" t="s">
        <v>3014</v>
      </c>
      <c r="D190" t="s">
        <v>3213</v>
      </c>
      <c r="E190"/>
      <c r="F190" t="s">
        <v>3198</v>
      </c>
      <c r="G190" t="s">
        <v>3214</v>
      </c>
      <c r="H190" t="s">
        <v>211</v>
      </c>
      <c r="I190" s="78">
        <v>0.64</v>
      </c>
      <c r="J190" t="s">
        <v>1035</v>
      </c>
      <c r="K190" t="s">
        <v>106</v>
      </c>
      <c r="L190" s="79">
        <v>7.5499999999999998E-2</v>
      </c>
      <c r="M190" s="79">
        <v>6.8500000000000005E-2</v>
      </c>
      <c r="N190" s="78">
        <v>2758.66</v>
      </c>
      <c r="O190" s="78">
        <v>96.44</v>
      </c>
      <c r="P190" s="78">
        <v>9.2211256060639997</v>
      </c>
      <c r="Q190" s="79">
        <v>2.0000000000000001E-4</v>
      </c>
      <c r="R190" s="79">
        <v>0</v>
      </c>
    </row>
    <row r="191" spans="2:18">
      <c r="B191" t="s">
        <v>3442</v>
      </c>
      <c r="C191" t="s">
        <v>3014</v>
      </c>
      <c r="D191" t="s">
        <v>3215</v>
      </c>
      <c r="E191"/>
      <c r="F191" t="s">
        <v>3198</v>
      </c>
      <c r="G191" t="s">
        <v>3216</v>
      </c>
      <c r="H191" t="s">
        <v>211</v>
      </c>
      <c r="I191" s="78">
        <v>0.64</v>
      </c>
      <c r="J191" t="s">
        <v>1035</v>
      </c>
      <c r="K191" t="s">
        <v>106</v>
      </c>
      <c r="L191" s="79">
        <v>7.5499999999999998E-2</v>
      </c>
      <c r="M191" s="79">
        <v>6.9500000000000006E-2</v>
      </c>
      <c r="N191" s="78">
        <v>5273.65</v>
      </c>
      <c r="O191" s="78">
        <v>96.44</v>
      </c>
      <c r="P191" s="78">
        <v>17.627757335959998</v>
      </c>
      <c r="Q191" s="79">
        <v>4.0000000000000002E-4</v>
      </c>
      <c r="R191" s="79">
        <v>0</v>
      </c>
    </row>
    <row r="192" spans="2:18">
      <c r="B192" t="s">
        <v>3442</v>
      </c>
      <c r="C192" t="s">
        <v>3014</v>
      </c>
      <c r="D192" t="s">
        <v>3217</v>
      </c>
      <c r="E192"/>
      <c r="F192" t="s">
        <v>3198</v>
      </c>
      <c r="G192" t="s">
        <v>2403</v>
      </c>
      <c r="H192" t="s">
        <v>211</v>
      </c>
      <c r="I192" s="78">
        <v>1.56</v>
      </c>
      <c r="J192" t="s">
        <v>1035</v>
      </c>
      <c r="K192" t="s">
        <v>106</v>
      </c>
      <c r="L192" s="79">
        <v>7.5499999999999998E-2</v>
      </c>
      <c r="M192" s="79">
        <v>7.85E-2</v>
      </c>
      <c r="N192" s="78">
        <v>2324.66</v>
      </c>
      <c r="O192" s="78">
        <v>96.44</v>
      </c>
      <c r="P192" s="78">
        <v>7.7704326924640004</v>
      </c>
      <c r="Q192" s="79">
        <v>2.0000000000000001E-4</v>
      </c>
      <c r="R192" s="79">
        <v>0</v>
      </c>
    </row>
    <row r="193" spans="2:18">
      <c r="B193" t="s">
        <v>3442</v>
      </c>
      <c r="C193" t="s">
        <v>3014</v>
      </c>
      <c r="D193" t="s">
        <v>3218</v>
      </c>
      <c r="E193"/>
      <c r="F193" t="s">
        <v>3198</v>
      </c>
      <c r="G193" t="s">
        <v>3219</v>
      </c>
      <c r="H193" t="s">
        <v>211</v>
      </c>
      <c r="I193" s="78">
        <v>1.56</v>
      </c>
      <c r="J193" t="s">
        <v>1035</v>
      </c>
      <c r="K193" t="s">
        <v>106</v>
      </c>
      <c r="L193" s="79">
        <v>7.5499999999999998E-2</v>
      </c>
      <c r="M193" s="79">
        <v>8.2600000000000007E-2</v>
      </c>
      <c r="N193" s="78">
        <v>10522.1</v>
      </c>
      <c r="O193" s="78">
        <v>96.44</v>
      </c>
      <c r="P193" s="78">
        <v>35.171280889839998</v>
      </c>
      <c r="Q193" s="79">
        <v>8.9999999999999998E-4</v>
      </c>
      <c r="R193" s="79">
        <v>1E-4</v>
      </c>
    </row>
    <row r="194" spans="2:18">
      <c r="B194" t="s">
        <v>3442</v>
      </c>
      <c r="C194" t="s">
        <v>3014</v>
      </c>
      <c r="D194" t="s">
        <v>3201</v>
      </c>
      <c r="E194"/>
      <c r="F194" t="s">
        <v>3198</v>
      </c>
      <c r="G194" t="s">
        <v>3202</v>
      </c>
      <c r="H194" t="s">
        <v>211</v>
      </c>
      <c r="I194" s="78">
        <v>1.34</v>
      </c>
      <c r="J194" t="s">
        <v>1035</v>
      </c>
      <c r="K194" t="s">
        <v>106</v>
      </c>
      <c r="L194" s="79">
        <v>5.7000000000000002E-2</v>
      </c>
      <c r="M194" s="79">
        <v>6.6100000000000006E-2</v>
      </c>
      <c r="N194" s="78">
        <v>163.19999999999999</v>
      </c>
      <c r="O194" s="78">
        <v>96.45</v>
      </c>
      <c r="P194" s="78">
        <v>0.5455705824</v>
      </c>
      <c r="Q194" s="79">
        <v>0</v>
      </c>
      <c r="R194" s="79">
        <v>0</v>
      </c>
    </row>
    <row r="195" spans="2:18">
      <c r="B195" t="s">
        <v>3442</v>
      </c>
      <c r="C195" t="s">
        <v>3014</v>
      </c>
      <c r="D195" t="s">
        <v>3203</v>
      </c>
      <c r="E195"/>
      <c r="F195" t="s">
        <v>3198</v>
      </c>
      <c r="G195" t="s">
        <v>515</v>
      </c>
      <c r="H195" t="s">
        <v>211</v>
      </c>
      <c r="I195" s="78">
        <v>1.34</v>
      </c>
      <c r="J195" t="s">
        <v>1035</v>
      </c>
      <c r="K195" t="s">
        <v>106</v>
      </c>
      <c r="L195" s="79">
        <v>5.7000000000000002E-2</v>
      </c>
      <c r="M195" s="79">
        <v>6.6100000000000006E-2</v>
      </c>
      <c r="N195" s="78">
        <v>2937.66</v>
      </c>
      <c r="O195" s="78">
        <v>96.45</v>
      </c>
      <c r="P195" s="78">
        <v>9.8204710606199992</v>
      </c>
      <c r="Q195" s="79">
        <v>2.0000000000000001E-4</v>
      </c>
      <c r="R195" s="79">
        <v>0</v>
      </c>
    </row>
    <row r="196" spans="2:18">
      <c r="B196" t="s">
        <v>3442</v>
      </c>
      <c r="C196" t="s">
        <v>3014</v>
      </c>
      <c r="D196" t="s">
        <v>3220</v>
      </c>
      <c r="E196"/>
      <c r="F196" t="s">
        <v>3198</v>
      </c>
      <c r="G196" t="s">
        <v>298</v>
      </c>
      <c r="H196" t="s">
        <v>211</v>
      </c>
      <c r="I196" s="78">
        <v>0.64</v>
      </c>
      <c r="J196" t="s">
        <v>1035</v>
      </c>
      <c r="K196" t="s">
        <v>106</v>
      </c>
      <c r="L196" s="79">
        <v>7.5499999999999998E-2</v>
      </c>
      <c r="M196" s="79">
        <v>8.9099999999999999E-2</v>
      </c>
      <c r="N196" s="78">
        <v>1276.3900000000001</v>
      </c>
      <c r="O196" s="78">
        <v>96.45</v>
      </c>
      <c r="P196" s="78">
        <v>4.2669168852299997</v>
      </c>
      <c r="Q196" s="79">
        <v>1E-4</v>
      </c>
      <c r="R196" s="79">
        <v>0</v>
      </c>
    </row>
    <row r="197" spans="2:18">
      <c r="B197" t="s">
        <v>3442</v>
      </c>
      <c r="C197" t="s">
        <v>3014</v>
      </c>
      <c r="D197" t="s">
        <v>3223</v>
      </c>
      <c r="E197"/>
      <c r="F197" t="s">
        <v>3198</v>
      </c>
      <c r="G197" t="s">
        <v>2625</v>
      </c>
      <c r="H197" t="s">
        <v>211</v>
      </c>
      <c r="I197" s="78">
        <v>0.87</v>
      </c>
      <c r="J197" t="s">
        <v>1035</v>
      </c>
      <c r="K197" t="s">
        <v>106</v>
      </c>
      <c r="L197" s="79">
        <v>7.5499999999999998E-2</v>
      </c>
      <c r="M197" s="79">
        <v>8.43E-2</v>
      </c>
      <c r="N197" s="78">
        <v>3234.01</v>
      </c>
      <c r="O197" s="78">
        <v>96.45</v>
      </c>
      <c r="P197" s="78">
        <v>10.81115636757</v>
      </c>
      <c r="Q197" s="79">
        <v>2.9999999999999997E-4</v>
      </c>
      <c r="R197" s="79">
        <v>0</v>
      </c>
    </row>
    <row r="198" spans="2:18">
      <c r="B198" t="s">
        <v>3442</v>
      </c>
      <c r="C198" t="s">
        <v>3014</v>
      </c>
      <c r="D198" t="s">
        <v>3224</v>
      </c>
      <c r="E198"/>
      <c r="F198" t="s">
        <v>3198</v>
      </c>
      <c r="G198" t="s">
        <v>2932</v>
      </c>
      <c r="H198" t="s">
        <v>211</v>
      </c>
      <c r="I198" s="78">
        <v>0.64</v>
      </c>
      <c r="J198" t="s">
        <v>1035</v>
      </c>
      <c r="K198" t="s">
        <v>106</v>
      </c>
      <c r="L198" s="79">
        <v>7.5499999999999998E-2</v>
      </c>
      <c r="M198" s="79">
        <v>9.7699999999999995E-2</v>
      </c>
      <c r="N198" s="78">
        <v>3065.77</v>
      </c>
      <c r="O198" s="78">
        <v>96.45</v>
      </c>
      <c r="P198" s="78">
        <v>10.24873728189</v>
      </c>
      <c r="Q198" s="79">
        <v>2.9999999999999997E-4</v>
      </c>
      <c r="R198" s="79">
        <v>0</v>
      </c>
    </row>
    <row r="199" spans="2:18">
      <c r="B199" t="s">
        <v>3442</v>
      </c>
      <c r="C199" t="s">
        <v>3014</v>
      </c>
      <c r="D199" t="s">
        <v>3225</v>
      </c>
      <c r="E199"/>
      <c r="F199" t="s">
        <v>3198</v>
      </c>
      <c r="G199" t="s">
        <v>295</v>
      </c>
      <c r="H199" t="s">
        <v>211</v>
      </c>
      <c r="I199" s="78">
        <v>0.87</v>
      </c>
      <c r="J199" t="s">
        <v>1035</v>
      </c>
      <c r="K199" t="s">
        <v>106</v>
      </c>
      <c r="L199" s="79">
        <v>7.5499999999999998E-2</v>
      </c>
      <c r="M199" s="79">
        <v>9.5100000000000004E-2</v>
      </c>
      <c r="N199" s="78">
        <v>2439.8200000000002</v>
      </c>
      <c r="O199" s="78">
        <v>96.45</v>
      </c>
      <c r="P199" s="78">
        <v>8.1562133477399996</v>
      </c>
      <c r="Q199" s="79">
        <v>2.0000000000000001E-4</v>
      </c>
      <c r="R199" s="79">
        <v>0</v>
      </c>
    </row>
    <row r="200" spans="2:18">
      <c r="B200" t="s">
        <v>3442</v>
      </c>
      <c r="C200" t="s">
        <v>3014</v>
      </c>
      <c r="D200" t="s">
        <v>3226</v>
      </c>
      <c r="E200"/>
      <c r="F200" t="s">
        <v>3198</v>
      </c>
      <c r="G200" t="s">
        <v>3227</v>
      </c>
      <c r="H200" t="s">
        <v>211</v>
      </c>
      <c r="I200" s="78">
        <v>0.64</v>
      </c>
      <c r="J200" t="s">
        <v>1035</v>
      </c>
      <c r="K200" t="s">
        <v>106</v>
      </c>
      <c r="L200" s="79">
        <v>7.5499999999999998E-2</v>
      </c>
      <c r="M200" s="79">
        <v>5.2299999999999999E-2</v>
      </c>
      <c r="N200" s="78">
        <v>1663.29</v>
      </c>
      <c r="O200" s="78">
        <v>96.44</v>
      </c>
      <c r="P200" s="78">
        <v>5.5597304522159998</v>
      </c>
      <c r="Q200" s="79">
        <v>1E-4</v>
      </c>
      <c r="R200" s="79">
        <v>0</v>
      </c>
    </row>
    <row r="201" spans="2:18">
      <c r="B201" t="s">
        <v>3442</v>
      </c>
      <c r="C201" t="s">
        <v>3014</v>
      </c>
      <c r="D201" t="s">
        <v>3228</v>
      </c>
      <c r="E201"/>
      <c r="F201" t="s">
        <v>3198</v>
      </c>
      <c r="G201" t="s">
        <v>2418</v>
      </c>
      <c r="H201" t="s">
        <v>211</v>
      </c>
      <c r="I201" s="78">
        <v>0.63</v>
      </c>
      <c r="J201" t="s">
        <v>1035</v>
      </c>
      <c r="K201" t="s">
        <v>106</v>
      </c>
      <c r="L201" s="79">
        <v>7.5499999999999998E-2</v>
      </c>
      <c r="M201" s="79">
        <v>6.6E-3</v>
      </c>
      <c r="N201" s="78">
        <v>3025.71</v>
      </c>
      <c r="O201" s="78">
        <v>100.77</v>
      </c>
      <c r="P201" s="78">
        <v>10.567861613622</v>
      </c>
      <c r="Q201" s="79">
        <v>2.9999999999999997E-4</v>
      </c>
      <c r="R201" s="79">
        <v>0</v>
      </c>
    </row>
    <row r="202" spans="2:18">
      <c r="B202" t="s">
        <v>3442</v>
      </c>
      <c r="C202" t="s">
        <v>3014</v>
      </c>
      <c r="D202" t="s">
        <v>3221</v>
      </c>
      <c r="E202"/>
      <c r="F202" t="s">
        <v>3198</v>
      </c>
      <c r="G202" t="s">
        <v>3222</v>
      </c>
      <c r="H202" t="s">
        <v>211</v>
      </c>
      <c r="I202" s="78">
        <v>0.64</v>
      </c>
      <c r="J202" t="s">
        <v>1035</v>
      </c>
      <c r="K202" t="s">
        <v>106</v>
      </c>
      <c r="L202" s="79">
        <v>7.5499999999999998E-2</v>
      </c>
      <c r="M202" s="79">
        <v>8.2299999999999998E-2</v>
      </c>
      <c r="N202" s="78">
        <v>1371.65</v>
      </c>
      <c r="O202" s="78">
        <v>99.13</v>
      </c>
      <c r="P202" s="78">
        <v>4.71277789157</v>
      </c>
      <c r="Q202" s="79">
        <v>1E-4</v>
      </c>
      <c r="R202" s="79">
        <v>0</v>
      </c>
    </row>
    <row r="203" spans="2:18">
      <c r="B203" t="s">
        <v>3442</v>
      </c>
      <c r="C203" t="s">
        <v>3014</v>
      </c>
      <c r="D203" t="s">
        <v>3230</v>
      </c>
      <c r="E203"/>
      <c r="F203" t="s">
        <v>1029</v>
      </c>
      <c r="G203" t="s">
        <v>3415</v>
      </c>
      <c r="H203" t="s">
        <v>211</v>
      </c>
      <c r="I203" s="78">
        <v>0.64</v>
      </c>
      <c r="J203" t="s">
        <v>1035</v>
      </c>
      <c r="K203" t="s">
        <v>106</v>
      </c>
      <c r="L203" s="79">
        <v>7.5499999999999998E-2</v>
      </c>
      <c r="M203" s="79">
        <v>8.9099999999999999E-2</v>
      </c>
      <c r="N203" s="78">
        <v>3231.27</v>
      </c>
      <c r="O203" s="78">
        <v>96.45</v>
      </c>
      <c r="P203" s="78">
        <v>10.80199666539</v>
      </c>
      <c r="Q203" s="79">
        <v>2.9999999999999997E-4</v>
      </c>
      <c r="R203" s="79">
        <v>0</v>
      </c>
    </row>
    <row r="204" spans="2:18">
      <c r="B204" t="s">
        <v>3443</v>
      </c>
      <c r="C204" t="s">
        <v>3014</v>
      </c>
      <c r="D204" t="s">
        <v>3231</v>
      </c>
      <c r="E204"/>
      <c r="F204" t="s">
        <v>3232</v>
      </c>
      <c r="G204" t="s">
        <v>3233</v>
      </c>
      <c r="H204" t="s">
        <v>3050</v>
      </c>
      <c r="I204" s="78">
        <v>0.74</v>
      </c>
      <c r="J204" t="s">
        <v>439</v>
      </c>
      <c r="K204" t="s">
        <v>102</v>
      </c>
      <c r="L204" s="79">
        <v>6.2E-2</v>
      </c>
      <c r="M204" s="79">
        <v>2.4E-2</v>
      </c>
      <c r="N204" s="78">
        <v>282541.21000000002</v>
      </c>
      <c r="O204" s="78">
        <v>9.9999999999999995E-7</v>
      </c>
      <c r="P204" s="78">
        <v>2.8254120999999999E-6</v>
      </c>
      <c r="Q204" s="79">
        <v>0</v>
      </c>
      <c r="R204" s="79">
        <v>0</v>
      </c>
    </row>
    <row r="205" spans="2:18">
      <c r="B205" t="s">
        <v>3444</v>
      </c>
      <c r="C205" t="s">
        <v>3014</v>
      </c>
      <c r="D205" t="s">
        <v>3234</v>
      </c>
      <c r="E205"/>
      <c r="F205" t="s">
        <v>3235</v>
      </c>
      <c r="G205" t="s">
        <v>3236</v>
      </c>
      <c r="H205" t="s">
        <v>211</v>
      </c>
      <c r="I205" s="78">
        <v>3.29</v>
      </c>
      <c r="J205" t="s">
        <v>123</v>
      </c>
      <c r="K205" t="s">
        <v>110</v>
      </c>
      <c r="L205" s="79">
        <v>0.03</v>
      </c>
      <c r="M205" s="79">
        <v>2.3800000000000002E-2</v>
      </c>
      <c r="N205" s="78">
        <v>311122.36</v>
      </c>
      <c r="O205" s="78">
        <v>98.029999999999802</v>
      </c>
      <c r="P205" s="78">
        <v>1184.2277891896599</v>
      </c>
      <c r="Q205" s="79">
        <v>3.0099999999999998E-2</v>
      </c>
      <c r="R205" s="79">
        <v>1.6999999999999999E-3</v>
      </c>
    </row>
    <row r="206" spans="2:18">
      <c r="B206" t="s">
        <v>3445</v>
      </c>
      <c r="C206" t="s">
        <v>3014</v>
      </c>
      <c r="D206" t="s">
        <v>3253</v>
      </c>
      <c r="E206"/>
      <c r="F206" t="s">
        <v>3235</v>
      </c>
      <c r="G206" t="s">
        <v>3254</v>
      </c>
      <c r="H206" t="s">
        <v>211</v>
      </c>
      <c r="I206" s="78">
        <v>10.96</v>
      </c>
      <c r="J206" t="s">
        <v>123</v>
      </c>
      <c r="K206" t="s">
        <v>113</v>
      </c>
      <c r="L206" s="79">
        <v>7.5499999999999998E-2</v>
      </c>
      <c r="M206" s="79">
        <v>3.4200000000000001E-2</v>
      </c>
      <c r="N206" s="78">
        <v>9897.39</v>
      </c>
      <c r="O206" s="78">
        <v>98.7</v>
      </c>
      <c r="P206" s="78">
        <v>41.557128470613002</v>
      </c>
      <c r="Q206" s="79">
        <v>1.1000000000000001E-3</v>
      </c>
      <c r="R206" s="79">
        <v>1E-4</v>
      </c>
    </row>
    <row r="207" spans="2:18">
      <c r="B207" t="s">
        <v>3445</v>
      </c>
      <c r="C207" t="s">
        <v>3014</v>
      </c>
      <c r="D207" t="s">
        <v>3255</v>
      </c>
      <c r="E207"/>
      <c r="F207" t="s">
        <v>3235</v>
      </c>
      <c r="G207" t="s">
        <v>295</v>
      </c>
      <c r="H207" t="s">
        <v>211</v>
      </c>
      <c r="I207" s="78">
        <v>10.96</v>
      </c>
      <c r="J207" t="s">
        <v>123</v>
      </c>
      <c r="K207" t="s">
        <v>113</v>
      </c>
      <c r="L207" s="79">
        <v>7.5499999999999998E-2</v>
      </c>
      <c r="M207" s="79">
        <v>3.4200000000000001E-2</v>
      </c>
      <c r="N207" s="78">
        <v>6789.95</v>
      </c>
      <c r="O207" s="78">
        <v>98.7</v>
      </c>
      <c r="P207" s="78">
        <v>28.509619653165</v>
      </c>
      <c r="Q207" s="79">
        <v>6.9999999999999999E-4</v>
      </c>
      <c r="R207" s="79">
        <v>0</v>
      </c>
    </row>
    <row r="208" spans="2:18">
      <c r="B208" t="s">
        <v>3445</v>
      </c>
      <c r="C208" t="s">
        <v>3014</v>
      </c>
      <c r="D208" t="s">
        <v>3252</v>
      </c>
      <c r="E208"/>
      <c r="F208" t="s">
        <v>3235</v>
      </c>
      <c r="G208" t="s">
        <v>359</v>
      </c>
      <c r="H208" t="s">
        <v>211</v>
      </c>
      <c r="I208" s="78">
        <v>10.96</v>
      </c>
      <c r="J208" t="s">
        <v>123</v>
      </c>
      <c r="K208" t="s">
        <v>113</v>
      </c>
      <c r="L208" s="79">
        <v>7.5499999999999998E-2</v>
      </c>
      <c r="M208" s="79">
        <v>3.4200000000000001E-2</v>
      </c>
      <c r="N208" s="78">
        <v>1304.1600000000001</v>
      </c>
      <c r="O208" s="78">
        <v>98.7</v>
      </c>
      <c r="P208" s="78">
        <v>5.4759027042720003</v>
      </c>
      <c r="Q208" s="79">
        <v>1E-4</v>
      </c>
      <c r="R208" s="79">
        <v>0</v>
      </c>
    </row>
    <row r="209" spans="2:18">
      <c r="B209" t="s">
        <v>3446</v>
      </c>
      <c r="C209" t="s">
        <v>3014</v>
      </c>
      <c r="D209" t="s">
        <v>3237</v>
      </c>
      <c r="E209"/>
      <c r="F209" t="s">
        <v>3235</v>
      </c>
      <c r="G209" t="s">
        <v>290</v>
      </c>
      <c r="H209" t="s">
        <v>211</v>
      </c>
      <c r="I209" s="78">
        <v>5.98</v>
      </c>
      <c r="J209" t="s">
        <v>123</v>
      </c>
      <c r="K209" t="s">
        <v>106</v>
      </c>
      <c r="L209" s="79">
        <v>4.4499999999999998E-2</v>
      </c>
      <c r="M209" s="79">
        <v>3.0300000000000001E-2</v>
      </c>
      <c r="N209" s="78">
        <v>20553.18</v>
      </c>
      <c r="O209" s="78">
        <v>103.21</v>
      </c>
      <c r="P209" s="78">
        <v>73.524039912348002</v>
      </c>
      <c r="Q209" s="79">
        <v>1.9E-3</v>
      </c>
      <c r="R209" s="79">
        <v>1E-4</v>
      </c>
    </row>
    <row r="210" spans="2:18">
      <c r="B210" t="s">
        <v>3446</v>
      </c>
      <c r="C210" t="s">
        <v>3014</v>
      </c>
      <c r="D210" t="s">
        <v>3238</v>
      </c>
      <c r="E210"/>
      <c r="F210" t="s">
        <v>3235</v>
      </c>
      <c r="G210" t="s">
        <v>3239</v>
      </c>
      <c r="H210" t="s">
        <v>211</v>
      </c>
      <c r="I210" s="78">
        <v>0.64</v>
      </c>
      <c r="J210" t="s">
        <v>123</v>
      </c>
      <c r="K210" t="s">
        <v>106</v>
      </c>
      <c r="L210" s="79">
        <v>0.03</v>
      </c>
      <c r="M210" s="79">
        <v>2.6800000000000001E-2</v>
      </c>
      <c r="N210" s="78">
        <v>7084.62</v>
      </c>
      <c r="O210" s="78">
        <v>103.21</v>
      </c>
      <c r="P210" s="78">
        <v>25.343517822732</v>
      </c>
      <c r="Q210" s="79">
        <v>5.9999999999999995E-4</v>
      </c>
      <c r="R210" s="79">
        <v>0</v>
      </c>
    </row>
    <row r="211" spans="2:18">
      <c r="B211" t="s">
        <v>3446</v>
      </c>
      <c r="C211" t="s">
        <v>3014</v>
      </c>
      <c r="D211" t="s">
        <v>3240</v>
      </c>
      <c r="E211"/>
      <c r="F211" t="s">
        <v>3235</v>
      </c>
      <c r="G211" t="s">
        <v>284</v>
      </c>
      <c r="H211" t="s">
        <v>211</v>
      </c>
      <c r="I211" s="78">
        <v>5.98</v>
      </c>
      <c r="J211" t="s">
        <v>123</v>
      </c>
      <c r="K211" t="s">
        <v>106</v>
      </c>
      <c r="L211" s="79">
        <v>4.4499999999999998E-2</v>
      </c>
      <c r="M211" s="79">
        <v>3.0300000000000001E-2</v>
      </c>
      <c r="N211" s="78">
        <v>13410.58</v>
      </c>
      <c r="O211" s="78">
        <v>103.21</v>
      </c>
      <c r="P211" s="78">
        <v>47.973112635988002</v>
      </c>
      <c r="Q211" s="79">
        <v>1.1999999999999999E-3</v>
      </c>
      <c r="R211" s="79">
        <v>1E-4</v>
      </c>
    </row>
    <row r="212" spans="2:18">
      <c r="B212" t="s">
        <v>3446</v>
      </c>
      <c r="C212" t="s">
        <v>3014</v>
      </c>
      <c r="D212" t="s">
        <v>3241</v>
      </c>
      <c r="E212"/>
      <c r="F212" t="s">
        <v>3235</v>
      </c>
      <c r="G212" t="s">
        <v>2815</v>
      </c>
      <c r="H212" t="s">
        <v>211</v>
      </c>
      <c r="I212" s="78">
        <v>5.98</v>
      </c>
      <c r="J212" t="s">
        <v>123</v>
      </c>
      <c r="K212" t="s">
        <v>106</v>
      </c>
      <c r="L212" s="79">
        <v>4.4499999999999998E-2</v>
      </c>
      <c r="M212" s="79">
        <v>3.0300000000000001E-2</v>
      </c>
      <c r="N212" s="78">
        <v>2423.88</v>
      </c>
      <c r="O212" s="78">
        <v>103.21</v>
      </c>
      <c r="P212" s="78">
        <v>8.6708455753680003</v>
      </c>
      <c r="Q212" s="79">
        <v>2.0000000000000001E-4</v>
      </c>
      <c r="R212" s="79">
        <v>0</v>
      </c>
    </row>
    <row r="213" spans="2:18">
      <c r="B213" t="s">
        <v>3446</v>
      </c>
      <c r="C213" t="s">
        <v>3014</v>
      </c>
      <c r="D213" t="s">
        <v>3242</v>
      </c>
      <c r="E213"/>
      <c r="F213" t="s">
        <v>3235</v>
      </c>
      <c r="G213" t="s">
        <v>3243</v>
      </c>
      <c r="H213" t="s">
        <v>211</v>
      </c>
      <c r="I213" s="78">
        <v>5.98</v>
      </c>
      <c r="J213" t="s">
        <v>123</v>
      </c>
      <c r="K213" t="s">
        <v>106</v>
      </c>
      <c r="L213" s="79">
        <v>4.4499999999999998E-2</v>
      </c>
      <c r="M213" s="79">
        <v>3.0300000000000001E-2</v>
      </c>
      <c r="N213" s="78">
        <v>16264.15</v>
      </c>
      <c r="O213" s="78">
        <v>103.21</v>
      </c>
      <c r="P213" s="78">
        <v>58.181070459190003</v>
      </c>
      <c r="Q213" s="79">
        <v>1.5E-3</v>
      </c>
      <c r="R213" s="79">
        <v>1E-4</v>
      </c>
    </row>
    <row r="214" spans="2:18">
      <c r="B214" t="s">
        <v>3446</v>
      </c>
      <c r="C214" t="s">
        <v>3014</v>
      </c>
      <c r="D214" t="s">
        <v>3244</v>
      </c>
      <c r="E214"/>
      <c r="F214" t="s">
        <v>3235</v>
      </c>
      <c r="G214" t="s">
        <v>2669</v>
      </c>
      <c r="H214" t="s">
        <v>211</v>
      </c>
      <c r="I214" s="78">
        <v>5.98</v>
      </c>
      <c r="J214" t="s">
        <v>123</v>
      </c>
      <c r="K214" t="s">
        <v>106</v>
      </c>
      <c r="L214" s="79">
        <v>4.4499999999999998E-2</v>
      </c>
      <c r="M214" s="79">
        <v>3.0300000000000001E-2</v>
      </c>
      <c r="N214" s="78">
        <v>16571.599999999999</v>
      </c>
      <c r="O214" s="78">
        <v>103.21</v>
      </c>
      <c r="P214" s="78">
        <v>59.280898615760002</v>
      </c>
      <c r="Q214" s="79">
        <v>1.5E-3</v>
      </c>
      <c r="R214" s="79">
        <v>1E-4</v>
      </c>
    </row>
    <row r="215" spans="2:18">
      <c r="B215" t="s">
        <v>3446</v>
      </c>
      <c r="C215" t="s">
        <v>3014</v>
      </c>
      <c r="D215" t="s">
        <v>3245</v>
      </c>
      <c r="E215"/>
      <c r="F215" t="s">
        <v>3235</v>
      </c>
      <c r="G215" t="s">
        <v>341</v>
      </c>
      <c r="H215" t="s">
        <v>211</v>
      </c>
      <c r="I215" s="78">
        <v>0.64</v>
      </c>
      <c r="J215" t="s">
        <v>123</v>
      </c>
      <c r="K215" t="s">
        <v>106</v>
      </c>
      <c r="L215" s="79">
        <v>4.4499999999999998E-2</v>
      </c>
      <c r="M215" s="79">
        <v>3.6299999999999999E-2</v>
      </c>
      <c r="N215" s="78">
        <v>18335.23</v>
      </c>
      <c r="O215" s="78">
        <v>103.21</v>
      </c>
      <c r="P215" s="78">
        <v>65.589859200478003</v>
      </c>
      <c r="Q215" s="79">
        <v>1.6999999999999999E-3</v>
      </c>
      <c r="R215" s="79">
        <v>1E-4</v>
      </c>
    </row>
    <row r="216" spans="2:18">
      <c r="B216" t="s">
        <v>3446</v>
      </c>
      <c r="C216" t="s">
        <v>3014</v>
      </c>
      <c r="D216" t="s">
        <v>3246</v>
      </c>
      <c r="E216"/>
      <c r="F216" t="s">
        <v>3235</v>
      </c>
      <c r="G216" t="s">
        <v>359</v>
      </c>
      <c r="H216" t="s">
        <v>211</v>
      </c>
      <c r="I216" s="78">
        <v>5.98</v>
      </c>
      <c r="J216" t="s">
        <v>123</v>
      </c>
      <c r="K216" t="s">
        <v>106</v>
      </c>
      <c r="L216" s="79">
        <v>4.4499999999999998E-2</v>
      </c>
      <c r="M216" s="79">
        <v>3.0300000000000001E-2</v>
      </c>
      <c r="N216" s="78">
        <v>15714.83</v>
      </c>
      <c r="O216" s="78">
        <v>103.21</v>
      </c>
      <c r="P216" s="78">
        <v>56.216010765038</v>
      </c>
      <c r="Q216" s="79">
        <v>1.4E-3</v>
      </c>
      <c r="R216" s="79">
        <v>1E-4</v>
      </c>
    </row>
    <row r="217" spans="2:18">
      <c r="B217" t="s">
        <v>3447</v>
      </c>
      <c r="C217" t="s">
        <v>3136</v>
      </c>
      <c r="D217" t="s">
        <v>3250</v>
      </c>
      <c r="E217"/>
      <c r="F217" t="s">
        <v>3235</v>
      </c>
      <c r="G217" t="s">
        <v>3248</v>
      </c>
      <c r="H217" t="s">
        <v>211</v>
      </c>
      <c r="I217" s="78">
        <v>3.49</v>
      </c>
      <c r="J217" t="s">
        <v>1035</v>
      </c>
      <c r="K217" t="s">
        <v>106</v>
      </c>
      <c r="L217" s="79">
        <v>4.4200000000000003E-2</v>
      </c>
      <c r="M217" s="79">
        <v>3.56E-2</v>
      </c>
      <c r="N217" s="78">
        <v>40564.01</v>
      </c>
      <c r="O217" s="78">
        <v>102.95</v>
      </c>
      <c r="P217" s="78">
        <v>144.74240699046999</v>
      </c>
      <c r="Q217" s="79">
        <v>3.7000000000000002E-3</v>
      </c>
      <c r="R217" s="79">
        <v>2.0000000000000001E-4</v>
      </c>
    </row>
    <row r="218" spans="2:18">
      <c r="B218" t="s">
        <v>3447</v>
      </c>
      <c r="C218" t="s">
        <v>3136</v>
      </c>
      <c r="D218" t="s">
        <v>3249</v>
      </c>
      <c r="E218"/>
      <c r="F218" t="s">
        <v>3235</v>
      </c>
      <c r="G218" t="s">
        <v>3248</v>
      </c>
      <c r="H218" t="s">
        <v>211</v>
      </c>
      <c r="I218" s="78">
        <v>3.48</v>
      </c>
      <c r="J218" t="s">
        <v>1035</v>
      </c>
      <c r="K218" t="s">
        <v>106</v>
      </c>
      <c r="L218" s="79">
        <v>4.4200000000000003E-2</v>
      </c>
      <c r="M218" s="79">
        <v>3.56E-2</v>
      </c>
      <c r="N218" s="78">
        <v>41273.93</v>
      </c>
      <c r="O218" s="78">
        <v>103.32</v>
      </c>
      <c r="P218" s="78">
        <v>147.804882033816</v>
      </c>
      <c r="Q218" s="79">
        <v>3.8E-3</v>
      </c>
      <c r="R218" s="79">
        <v>2.0000000000000001E-4</v>
      </c>
    </row>
    <row r="219" spans="2:18">
      <c r="B219" t="s">
        <v>3447</v>
      </c>
      <c r="C219" t="s">
        <v>3136</v>
      </c>
      <c r="D219" t="s">
        <v>3247</v>
      </c>
      <c r="E219"/>
      <c r="F219" t="s">
        <v>3235</v>
      </c>
      <c r="G219" t="s">
        <v>3248</v>
      </c>
      <c r="H219" t="s">
        <v>211</v>
      </c>
      <c r="I219" s="78">
        <v>3.46</v>
      </c>
      <c r="J219" t="s">
        <v>1035</v>
      </c>
      <c r="K219" t="s">
        <v>106</v>
      </c>
      <c r="L219" s="79">
        <v>4.4200000000000003E-2</v>
      </c>
      <c r="M219" s="79">
        <v>3.56E-2</v>
      </c>
      <c r="N219" s="78">
        <v>41273.93</v>
      </c>
      <c r="O219" s="78">
        <v>103.85</v>
      </c>
      <c r="P219" s="78">
        <v>148.56307587313</v>
      </c>
      <c r="Q219" s="79">
        <v>3.8E-3</v>
      </c>
      <c r="R219" s="79">
        <v>2.0000000000000001E-4</v>
      </c>
    </row>
    <row r="220" spans="2:18">
      <c r="B220" t="s">
        <v>3447</v>
      </c>
      <c r="C220" t="s">
        <v>3136</v>
      </c>
      <c r="D220" t="s">
        <v>3251</v>
      </c>
      <c r="E220"/>
      <c r="F220" t="s">
        <v>3235</v>
      </c>
      <c r="G220" t="s">
        <v>341</v>
      </c>
      <c r="H220" t="s">
        <v>211</v>
      </c>
      <c r="I220" s="78">
        <v>3.46</v>
      </c>
      <c r="J220" t="s">
        <v>1035</v>
      </c>
      <c r="K220" t="s">
        <v>106</v>
      </c>
      <c r="L220" s="79">
        <v>4.4200000000000003E-2</v>
      </c>
      <c r="M220" s="79">
        <v>3.5499999999999997E-2</v>
      </c>
      <c r="N220" s="78">
        <v>908.3</v>
      </c>
      <c r="O220" s="78">
        <v>103.86</v>
      </c>
      <c r="P220" s="78">
        <v>3.2696870770799999</v>
      </c>
      <c r="Q220" s="79">
        <v>1E-4</v>
      </c>
      <c r="R220" s="79">
        <v>0</v>
      </c>
    </row>
    <row r="221" spans="2:18">
      <c r="B221" t="s">
        <v>3448</v>
      </c>
      <c r="C221" t="s">
        <v>3014</v>
      </c>
      <c r="D221" t="s">
        <v>3256</v>
      </c>
      <c r="E221"/>
      <c r="F221" t="s">
        <v>3235</v>
      </c>
      <c r="G221" t="s">
        <v>3257</v>
      </c>
      <c r="H221" t="s">
        <v>211</v>
      </c>
      <c r="I221" s="78">
        <v>3.01</v>
      </c>
      <c r="J221" t="s">
        <v>551</v>
      </c>
      <c r="K221" t="s">
        <v>102</v>
      </c>
      <c r="L221" s="79">
        <v>4.1300000000000003E-2</v>
      </c>
      <c r="M221" s="79">
        <v>3.5299999999999998E-2</v>
      </c>
      <c r="N221" s="78">
        <v>923676.66</v>
      </c>
      <c r="O221" s="78">
        <v>103.77</v>
      </c>
      <c r="P221" s="78">
        <v>958.49927008199995</v>
      </c>
      <c r="Q221" s="79">
        <v>2.4400000000000002E-2</v>
      </c>
      <c r="R221" s="79">
        <v>1.4E-3</v>
      </c>
    </row>
    <row r="222" spans="2:18">
      <c r="B222" t="s">
        <v>3411</v>
      </c>
      <c r="C222" t="s">
        <v>3014</v>
      </c>
      <c r="D222" t="s">
        <v>3267</v>
      </c>
      <c r="E222"/>
      <c r="F222" t="s">
        <v>215</v>
      </c>
      <c r="G222" t="s">
        <v>2871</v>
      </c>
      <c r="H222" t="s">
        <v>216</v>
      </c>
      <c r="I222" s="78">
        <v>8.7799999999999994</v>
      </c>
      <c r="J222" t="s">
        <v>123</v>
      </c>
      <c r="K222" t="s">
        <v>102</v>
      </c>
      <c r="L222" s="79">
        <v>3.1399999999999997E-2</v>
      </c>
      <c r="M222" s="79">
        <v>2.8799999999999999E-2</v>
      </c>
      <c r="N222" s="78">
        <v>3286.54</v>
      </c>
      <c r="O222" s="78">
        <v>109.87</v>
      </c>
      <c r="P222" s="78">
        <v>3.6109214980000002</v>
      </c>
      <c r="Q222" s="79">
        <v>1E-4</v>
      </c>
      <c r="R222" s="79">
        <v>0</v>
      </c>
    </row>
    <row r="223" spans="2:18">
      <c r="B223" t="s">
        <v>3401</v>
      </c>
      <c r="C223" t="s">
        <v>3014</v>
      </c>
      <c r="D223" t="s">
        <v>3261</v>
      </c>
      <c r="E223"/>
      <c r="F223" t="s">
        <v>215</v>
      </c>
      <c r="G223" t="s">
        <v>347</v>
      </c>
      <c r="H223" t="s">
        <v>216</v>
      </c>
      <c r="I223" s="78">
        <v>8.07</v>
      </c>
      <c r="J223" t="s">
        <v>514</v>
      </c>
      <c r="K223" t="s">
        <v>102</v>
      </c>
      <c r="L223" s="79">
        <v>2.5999999999999999E-2</v>
      </c>
      <c r="M223" s="79">
        <v>8.1500000000000003E-2</v>
      </c>
      <c r="N223" s="78">
        <v>15336.96</v>
      </c>
      <c r="O223" s="78">
        <v>96.25</v>
      </c>
      <c r="P223" s="78">
        <v>14.761824000000001</v>
      </c>
      <c r="Q223" s="79">
        <v>4.0000000000000002E-4</v>
      </c>
      <c r="R223" s="79">
        <v>0</v>
      </c>
    </row>
    <row r="224" spans="2:18">
      <c r="B224" t="s">
        <v>3401</v>
      </c>
      <c r="C224" t="s">
        <v>3014</v>
      </c>
      <c r="D224" t="s">
        <v>3259</v>
      </c>
      <c r="E224"/>
      <c r="F224" t="s">
        <v>215</v>
      </c>
      <c r="G224" t="s">
        <v>3260</v>
      </c>
      <c r="H224" t="s">
        <v>216</v>
      </c>
      <c r="I224" s="78">
        <v>8.19</v>
      </c>
      <c r="J224" t="s">
        <v>514</v>
      </c>
      <c r="K224" t="s">
        <v>102</v>
      </c>
      <c r="L224" s="79">
        <v>2.5000000000000001E-2</v>
      </c>
      <c r="M224" s="79">
        <v>2.6700000000000002E-2</v>
      </c>
      <c r="N224" s="78">
        <v>24057</v>
      </c>
      <c r="O224" s="78">
        <v>98.83</v>
      </c>
      <c r="P224" s="78">
        <v>23.775533100000001</v>
      </c>
      <c r="Q224" s="79">
        <v>5.9999999999999995E-4</v>
      </c>
      <c r="R224" s="79">
        <v>0</v>
      </c>
    </row>
    <row r="225" spans="2:18">
      <c r="B225" t="s">
        <v>3445</v>
      </c>
      <c r="C225" t="s">
        <v>3014</v>
      </c>
      <c r="D225" t="s">
        <v>3262</v>
      </c>
      <c r="E225"/>
      <c r="F225" t="s">
        <v>215</v>
      </c>
      <c r="G225" t="s">
        <v>618</v>
      </c>
      <c r="H225" t="s">
        <v>216</v>
      </c>
      <c r="I225" s="78">
        <v>10.96</v>
      </c>
      <c r="J225" t="s">
        <v>123</v>
      </c>
      <c r="K225" t="s">
        <v>113</v>
      </c>
      <c r="L225" s="79">
        <v>7.5499999999999998E-2</v>
      </c>
      <c r="M225" s="79">
        <v>3.4200000000000001E-2</v>
      </c>
      <c r="N225" s="78">
        <v>88.44</v>
      </c>
      <c r="O225" s="78">
        <v>98.71</v>
      </c>
      <c r="P225" s="78">
        <v>0.37137920340840003</v>
      </c>
      <c r="Q225" s="79">
        <v>0</v>
      </c>
      <c r="R225" s="79">
        <v>0</v>
      </c>
    </row>
    <row r="226" spans="2:18">
      <c r="B226" t="s">
        <v>3445</v>
      </c>
      <c r="C226" t="s">
        <v>3014</v>
      </c>
      <c r="D226" t="s">
        <v>3263</v>
      </c>
      <c r="E226"/>
      <c r="F226" t="s">
        <v>215</v>
      </c>
      <c r="G226" t="s">
        <v>347</v>
      </c>
      <c r="H226" t="s">
        <v>216</v>
      </c>
      <c r="I226" s="78">
        <v>5.32</v>
      </c>
      <c r="J226" t="s">
        <v>123</v>
      </c>
      <c r="K226" t="s">
        <v>113</v>
      </c>
      <c r="L226" s="79">
        <v>7.5499999999999998E-2</v>
      </c>
      <c r="M226" s="79">
        <v>3.32E-2</v>
      </c>
      <c r="N226" s="78">
        <v>4935.57</v>
      </c>
      <c r="O226" s="78">
        <v>65.295422892201486</v>
      </c>
      <c r="P226" s="78">
        <v>13.709693615817599</v>
      </c>
      <c r="Q226" s="79">
        <v>2.9999999999999997E-4</v>
      </c>
      <c r="R226" s="79">
        <v>0</v>
      </c>
    </row>
    <row r="227" spans="2:18">
      <c r="B227" t="s">
        <v>3446</v>
      </c>
      <c r="C227" t="s">
        <v>3014</v>
      </c>
      <c r="D227" t="s">
        <v>3258</v>
      </c>
      <c r="E227"/>
      <c r="F227" t="s">
        <v>215</v>
      </c>
      <c r="G227" t="s">
        <v>347</v>
      </c>
      <c r="H227" t="s">
        <v>216</v>
      </c>
      <c r="I227" s="78">
        <v>0.64</v>
      </c>
      <c r="J227" t="s">
        <v>123</v>
      </c>
      <c r="K227" t="s">
        <v>106</v>
      </c>
      <c r="L227" s="79">
        <v>4.4499999999999998E-2</v>
      </c>
      <c r="M227" s="79">
        <v>0.03</v>
      </c>
      <c r="N227" s="78">
        <v>24060.57</v>
      </c>
      <c r="O227" s="78">
        <v>71.873595108130473</v>
      </c>
      <c r="P227" s="78">
        <v>59.938219632253798</v>
      </c>
      <c r="Q227" s="79">
        <v>1.5E-3</v>
      </c>
      <c r="R227" s="79">
        <v>1E-4</v>
      </c>
    </row>
    <row r="228" spans="2:18">
      <c r="B228" t="s">
        <v>3449</v>
      </c>
      <c r="C228" t="s">
        <v>3014</v>
      </c>
      <c r="D228" t="s">
        <v>3264</v>
      </c>
      <c r="E228"/>
      <c r="F228" t="s">
        <v>215</v>
      </c>
      <c r="G228" t="s">
        <v>347</v>
      </c>
      <c r="H228" t="s">
        <v>216</v>
      </c>
      <c r="I228" s="78">
        <v>1.76</v>
      </c>
      <c r="J228" t="s">
        <v>761</v>
      </c>
      <c r="K228" t="s">
        <v>102</v>
      </c>
      <c r="L228" s="79">
        <v>2.1000000000000001E-2</v>
      </c>
      <c r="M228" s="79">
        <v>2.7900000000000001E-2</v>
      </c>
      <c r="N228" s="78">
        <v>231393.82</v>
      </c>
      <c r="O228" s="78">
        <v>98.57</v>
      </c>
      <c r="P228" s="78">
        <v>228.084888374</v>
      </c>
      <c r="Q228" s="79">
        <v>5.7999999999999996E-3</v>
      </c>
      <c r="R228" s="79">
        <v>2.9999999999999997E-4</v>
      </c>
    </row>
    <row r="229" spans="2:18">
      <c r="B229" t="s">
        <v>3449</v>
      </c>
      <c r="C229" t="s">
        <v>3014</v>
      </c>
      <c r="D229" t="s">
        <v>3266</v>
      </c>
      <c r="E229"/>
      <c r="F229" t="s">
        <v>215</v>
      </c>
      <c r="G229" t="s">
        <v>347</v>
      </c>
      <c r="H229" t="s">
        <v>216</v>
      </c>
      <c r="I229" s="78">
        <v>1.76</v>
      </c>
      <c r="J229" t="s">
        <v>761</v>
      </c>
      <c r="K229" t="s">
        <v>102</v>
      </c>
      <c r="L229" s="79">
        <v>2.1000000000000001E-2</v>
      </c>
      <c r="M229" s="79">
        <v>3.2300000000000002E-2</v>
      </c>
      <c r="N229" s="78">
        <v>123417.53</v>
      </c>
      <c r="O229" s="78">
        <v>97.89</v>
      </c>
      <c r="P229" s="78">
        <v>120.81342011700001</v>
      </c>
      <c r="Q229" s="79">
        <v>3.0999999999999999E-3</v>
      </c>
      <c r="R229" s="79">
        <v>2.0000000000000001E-4</v>
      </c>
    </row>
    <row r="230" spans="2:18">
      <c r="B230" t="s">
        <v>3449</v>
      </c>
      <c r="C230" t="s">
        <v>3014</v>
      </c>
      <c r="D230" t="s">
        <v>3265</v>
      </c>
      <c r="E230"/>
      <c r="F230" t="s">
        <v>215</v>
      </c>
      <c r="G230" t="s">
        <v>347</v>
      </c>
      <c r="H230" t="s">
        <v>216</v>
      </c>
      <c r="I230" s="78">
        <v>2</v>
      </c>
      <c r="J230" t="s">
        <v>761</v>
      </c>
      <c r="K230" t="s">
        <v>102</v>
      </c>
      <c r="L230" s="79">
        <v>2.1000000000000001E-2</v>
      </c>
      <c r="M230" s="79">
        <v>4.7899999999999998E-2</v>
      </c>
      <c r="N230" s="78">
        <v>16755.14</v>
      </c>
      <c r="O230" s="78">
        <v>94.77</v>
      </c>
      <c r="P230" s="78">
        <v>15.878846178</v>
      </c>
      <c r="Q230" s="79">
        <v>4.0000000000000002E-4</v>
      </c>
      <c r="R230" s="79">
        <v>0</v>
      </c>
    </row>
    <row r="231" spans="2:18">
      <c r="B231" s="80" t="s">
        <v>3268</v>
      </c>
      <c r="I231" s="82">
        <v>0</v>
      </c>
      <c r="M231" s="81">
        <v>0</v>
      </c>
      <c r="N231" s="82">
        <v>0</v>
      </c>
      <c r="P231" s="82">
        <v>0</v>
      </c>
      <c r="Q231" s="81">
        <v>0</v>
      </c>
      <c r="R231" s="81">
        <v>0</v>
      </c>
    </row>
    <row r="232" spans="2:18">
      <c r="B232" t="s">
        <v>215</v>
      </c>
      <c r="D232" t="s">
        <v>215</v>
      </c>
      <c r="F232" t="s">
        <v>215</v>
      </c>
      <c r="I232" s="78">
        <v>0</v>
      </c>
      <c r="J232" t="s">
        <v>215</v>
      </c>
      <c r="K232" t="s">
        <v>215</v>
      </c>
      <c r="L232" s="79">
        <v>0</v>
      </c>
      <c r="M232" s="79">
        <v>0</v>
      </c>
      <c r="N232" s="78">
        <v>0</v>
      </c>
      <c r="O232" s="78">
        <v>0</v>
      </c>
      <c r="P232" s="78">
        <v>0</v>
      </c>
      <c r="Q232" s="79">
        <v>0</v>
      </c>
      <c r="R232" s="79">
        <v>0</v>
      </c>
    </row>
    <row r="233" spans="2:18">
      <c r="B233" s="80" t="s">
        <v>3269</v>
      </c>
      <c r="I233" s="82">
        <v>0</v>
      </c>
      <c r="M233" s="81">
        <v>0</v>
      </c>
      <c r="N233" s="82">
        <v>0</v>
      </c>
      <c r="P233" s="82">
        <v>0</v>
      </c>
      <c r="Q233" s="81">
        <v>0</v>
      </c>
      <c r="R233" s="81">
        <v>0</v>
      </c>
    </row>
    <row r="234" spans="2:18">
      <c r="B234" s="80" t="s">
        <v>3270</v>
      </c>
      <c r="I234" s="82">
        <v>0</v>
      </c>
      <c r="M234" s="81">
        <v>0</v>
      </c>
      <c r="N234" s="82">
        <v>0</v>
      </c>
      <c r="P234" s="82">
        <v>0</v>
      </c>
      <c r="Q234" s="81">
        <v>0</v>
      </c>
      <c r="R234" s="81">
        <v>0</v>
      </c>
    </row>
    <row r="235" spans="2:18">
      <c r="B235" t="s">
        <v>215</v>
      </c>
      <c r="D235" t="s">
        <v>215</v>
      </c>
      <c r="F235" t="s">
        <v>215</v>
      </c>
      <c r="I235" s="78">
        <v>0</v>
      </c>
      <c r="J235" t="s">
        <v>215</v>
      </c>
      <c r="K235" t="s">
        <v>215</v>
      </c>
      <c r="L235" s="79">
        <v>0</v>
      </c>
      <c r="M235" s="79">
        <v>0</v>
      </c>
      <c r="N235" s="78">
        <v>0</v>
      </c>
      <c r="O235" s="78">
        <v>0</v>
      </c>
      <c r="P235" s="78">
        <v>0</v>
      </c>
      <c r="Q235" s="79">
        <v>0</v>
      </c>
      <c r="R235" s="79">
        <v>0</v>
      </c>
    </row>
    <row r="236" spans="2:18">
      <c r="B236" s="80" t="s">
        <v>3271</v>
      </c>
      <c r="I236" s="82">
        <v>0</v>
      </c>
      <c r="M236" s="81">
        <v>0</v>
      </c>
      <c r="N236" s="82">
        <v>0</v>
      </c>
      <c r="P236" s="82">
        <v>0</v>
      </c>
      <c r="Q236" s="81">
        <v>0</v>
      </c>
      <c r="R236" s="81">
        <v>0</v>
      </c>
    </row>
    <row r="237" spans="2:18">
      <c r="B237" t="s">
        <v>215</v>
      </c>
      <c r="D237" t="s">
        <v>215</v>
      </c>
      <c r="F237" t="s">
        <v>215</v>
      </c>
      <c r="I237" s="78">
        <v>0</v>
      </c>
      <c r="J237" t="s">
        <v>215</v>
      </c>
      <c r="K237" t="s">
        <v>215</v>
      </c>
      <c r="L237" s="79">
        <v>0</v>
      </c>
      <c r="M237" s="79">
        <v>0</v>
      </c>
      <c r="N237" s="78">
        <v>0</v>
      </c>
      <c r="O237" s="78">
        <v>0</v>
      </c>
      <c r="P237" s="78">
        <v>0</v>
      </c>
      <c r="Q237" s="79">
        <v>0</v>
      </c>
      <c r="R237" s="79">
        <v>0</v>
      </c>
    </row>
    <row r="238" spans="2:18">
      <c r="B238" s="80" t="s">
        <v>3272</v>
      </c>
      <c r="I238" s="82">
        <v>0</v>
      </c>
      <c r="M238" s="81">
        <v>0</v>
      </c>
      <c r="N238" s="82">
        <v>0</v>
      </c>
      <c r="P238" s="82">
        <v>0</v>
      </c>
      <c r="Q238" s="81">
        <v>0</v>
      </c>
      <c r="R238" s="81">
        <v>0</v>
      </c>
    </row>
    <row r="239" spans="2:18">
      <c r="B239" t="s">
        <v>215</v>
      </c>
      <c r="D239" t="s">
        <v>215</v>
      </c>
      <c r="F239" t="s">
        <v>215</v>
      </c>
      <c r="I239" s="78">
        <v>0</v>
      </c>
      <c r="J239" t="s">
        <v>215</v>
      </c>
      <c r="K239" t="s">
        <v>215</v>
      </c>
      <c r="L239" s="79">
        <v>0</v>
      </c>
      <c r="M239" s="79">
        <v>0</v>
      </c>
      <c r="N239" s="78">
        <v>0</v>
      </c>
      <c r="O239" s="78">
        <v>0</v>
      </c>
      <c r="P239" s="78">
        <v>0</v>
      </c>
      <c r="Q239" s="79">
        <v>0</v>
      </c>
      <c r="R239" s="79">
        <v>0</v>
      </c>
    </row>
    <row r="240" spans="2:18">
      <c r="B240" s="80" t="s">
        <v>3273</v>
      </c>
      <c r="I240" s="82">
        <v>0</v>
      </c>
      <c r="M240" s="81">
        <v>0</v>
      </c>
      <c r="N240" s="82">
        <v>0</v>
      </c>
      <c r="P240" s="82">
        <v>0</v>
      </c>
      <c r="Q240" s="81">
        <v>0</v>
      </c>
      <c r="R240" s="81">
        <v>0</v>
      </c>
    </row>
    <row r="241" spans="2:18">
      <c r="B241" t="s">
        <v>215</v>
      </c>
      <c r="D241" t="s">
        <v>215</v>
      </c>
      <c r="F241" t="s">
        <v>215</v>
      </c>
      <c r="I241" s="78">
        <v>0</v>
      </c>
      <c r="J241" t="s">
        <v>215</v>
      </c>
      <c r="K241" t="s">
        <v>215</v>
      </c>
      <c r="L241" s="79">
        <v>0</v>
      </c>
      <c r="M241" s="79">
        <v>0</v>
      </c>
      <c r="N241" s="78">
        <v>0</v>
      </c>
      <c r="O241" s="78">
        <v>0</v>
      </c>
      <c r="P241" s="78">
        <v>0</v>
      </c>
      <c r="Q241" s="79">
        <v>0</v>
      </c>
      <c r="R241" s="79">
        <v>0</v>
      </c>
    </row>
    <row r="242" spans="2:18">
      <c r="B242" s="80" t="s">
        <v>241</v>
      </c>
      <c r="I242" s="82">
        <v>4.3</v>
      </c>
      <c r="M242" s="81">
        <v>3.5299999999999998E-2</v>
      </c>
      <c r="N242" s="82">
        <v>4236250.0999999996</v>
      </c>
      <c r="P242" s="82">
        <v>14405.001359286189</v>
      </c>
      <c r="Q242" s="81">
        <v>0.36620000000000003</v>
      </c>
      <c r="R242" s="81">
        <v>2.0500000000000001E-2</v>
      </c>
    </row>
    <row r="243" spans="2:18">
      <c r="B243" s="80" t="s">
        <v>3274</v>
      </c>
      <c r="I243" s="82">
        <v>0</v>
      </c>
      <c r="M243" s="81">
        <v>0</v>
      </c>
      <c r="N243" s="82">
        <v>0</v>
      </c>
      <c r="P243" s="82">
        <v>0</v>
      </c>
      <c r="Q243" s="81">
        <v>0</v>
      </c>
      <c r="R243" s="81">
        <v>0</v>
      </c>
    </row>
    <row r="244" spans="2:18">
      <c r="B244" t="s">
        <v>215</v>
      </c>
      <c r="D244" t="s">
        <v>215</v>
      </c>
      <c r="F244" t="s">
        <v>215</v>
      </c>
      <c r="I244" s="78">
        <v>0</v>
      </c>
      <c r="J244" t="s">
        <v>215</v>
      </c>
      <c r="K244" t="s">
        <v>215</v>
      </c>
      <c r="L244" s="79">
        <v>0</v>
      </c>
      <c r="M244" s="79">
        <v>0</v>
      </c>
      <c r="N244" s="78">
        <v>0</v>
      </c>
      <c r="O244" s="78">
        <v>0</v>
      </c>
      <c r="P244" s="78">
        <v>0</v>
      </c>
      <c r="Q244" s="79">
        <v>0</v>
      </c>
      <c r="R244" s="79">
        <v>0</v>
      </c>
    </row>
    <row r="245" spans="2:18">
      <c r="B245" s="80" t="s">
        <v>3036</v>
      </c>
      <c r="I245" s="82">
        <v>0</v>
      </c>
      <c r="M245" s="81">
        <v>0</v>
      </c>
      <c r="N245" s="82">
        <v>0</v>
      </c>
      <c r="P245" s="82">
        <v>0</v>
      </c>
      <c r="Q245" s="81">
        <v>0</v>
      </c>
      <c r="R245" s="81">
        <v>0</v>
      </c>
    </row>
    <row r="246" spans="2:18">
      <c r="B246" t="s">
        <v>215</v>
      </c>
      <c r="D246" t="s">
        <v>215</v>
      </c>
      <c r="F246" t="s">
        <v>215</v>
      </c>
      <c r="I246" s="78">
        <v>0</v>
      </c>
      <c r="J246" t="s">
        <v>215</v>
      </c>
      <c r="K246" t="s">
        <v>215</v>
      </c>
      <c r="L246" s="79">
        <v>0</v>
      </c>
      <c r="M246" s="79">
        <v>0</v>
      </c>
      <c r="N246" s="78">
        <v>0</v>
      </c>
      <c r="O246" s="78">
        <v>0</v>
      </c>
      <c r="P246" s="78">
        <v>0</v>
      </c>
      <c r="Q246" s="79">
        <v>0</v>
      </c>
      <c r="R246" s="79">
        <v>0</v>
      </c>
    </row>
    <row r="247" spans="2:18">
      <c r="B247" s="80" t="s">
        <v>3037</v>
      </c>
      <c r="I247" s="82">
        <v>4.3</v>
      </c>
      <c r="M247" s="81">
        <v>3.5299999999999998E-2</v>
      </c>
      <c r="N247" s="82">
        <v>4236250.0999999996</v>
      </c>
      <c r="P247" s="82">
        <v>14405.001359286189</v>
      </c>
      <c r="Q247" s="81">
        <v>0.36620000000000003</v>
      </c>
      <c r="R247" s="81">
        <v>2.0500000000000001E-2</v>
      </c>
    </row>
    <row r="248" spans="2:18">
      <c r="B248" t="s">
        <v>3450</v>
      </c>
      <c r="C248" t="s">
        <v>3014</v>
      </c>
      <c r="D248" t="s">
        <v>3275</v>
      </c>
      <c r="E248"/>
      <c r="F248" t="s">
        <v>590</v>
      </c>
      <c r="G248" t="s">
        <v>2932</v>
      </c>
      <c r="H248" t="s">
        <v>211</v>
      </c>
      <c r="I248" s="78">
        <v>2.11</v>
      </c>
      <c r="J248" t="s">
        <v>125</v>
      </c>
      <c r="K248" t="s">
        <v>106</v>
      </c>
      <c r="L248" s="79">
        <v>4.4499999999999998E-2</v>
      </c>
      <c r="M248" s="79">
        <v>2.6499999999999999E-2</v>
      </c>
      <c r="N248" s="78">
        <v>47461</v>
      </c>
      <c r="O248" s="78">
        <v>96.35</v>
      </c>
      <c r="P248" s="78">
        <v>158.495582351</v>
      </c>
      <c r="Q248" s="79">
        <v>4.0000000000000001E-3</v>
      </c>
      <c r="R248" s="79">
        <v>2.0000000000000001E-4</v>
      </c>
    </row>
    <row r="249" spans="2:18">
      <c r="B249" t="s">
        <v>3451</v>
      </c>
      <c r="C249" t="s">
        <v>3014</v>
      </c>
      <c r="D249" t="s">
        <v>3277</v>
      </c>
      <c r="E249"/>
      <c r="F249" t="s">
        <v>590</v>
      </c>
      <c r="G249" t="s">
        <v>3278</v>
      </c>
      <c r="H249" t="s">
        <v>211</v>
      </c>
      <c r="I249" s="78">
        <v>5.41</v>
      </c>
      <c r="J249" t="s">
        <v>125</v>
      </c>
      <c r="K249" t="s">
        <v>106</v>
      </c>
      <c r="L249" s="79">
        <v>4.8000000000000001E-2</v>
      </c>
      <c r="M249" s="79">
        <v>2.52E-2</v>
      </c>
      <c r="N249" s="78">
        <v>322150</v>
      </c>
      <c r="O249" s="78">
        <v>114.62</v>
      </c>
      <c r="P249" s="78">
        <v>1279.8147117799999</v>
      </c>
      <c r="Q249" s="79">
        <v>3.2500000000000001E-2</v>
      </c>
      <c r="R249" s="79">
        <v>1.8E-3</v>
      </c>
    </row>
    <row r="250" spans="2:18">
      <c r="B250" t="s">
        <v>3451</v>
      </c>
      <c r="C250" t="s">
        <v>3014</v>
      </c>
      <c r="D250" t="s">
        <v>3276</v>
      </c>
      <c r="E250"/>
      <c r="F250" t="s">
        <v>590</v>
      </c>
      <c r="G250" t="s">
        <v>3212</v>
      </c>
      <c r="H250" t="s">
        <v>211</v>
      </c>
      <c r="I250" s="78">
        <v>4.18</v>
      </c>
      <c r="J250" t="s">
        <v>125</v>
      </c>
      <c r="K250" t="s">
        <v>106</v>
      </c>
      <c r="L250" s="79">
        <v>4.8000000000000001E-2</v>
      </c>
      <c r="M250" s="79">
        <v>5.5500000000000001E-2</v>
      </c>
      <c r="N250" s="78">
        <v>227223.43</v>
      </c>
      <c r="O250" s="78">
        <v>111.92</v>
      </c>
      <c r="P250" s="78">
        <v>881.43313225889597</v>
      </c>
      <c r="Q250" s="79">
        <v>2.24E-2</v>
      </c>
      <c r="R250" s="79">
        <v>1.2999999999999999E-3</v>
      </c>
    </row>
    <row r="251" spans="2:18">
      <c r="B251" t="s">
        <v>3451</v>
      </c>
      <c r="C251" t="s">
        <v>3014</v>
      </c>
      <c r="D251" t="s">
        <v>3279</v>
      </c>
      <c r="E251"/>
      <c r="F251" t="s">
        <v>590</v>
      </c>
      <c r="G251" t="s">
        <v>3280</v>
      </c>
      <c r="H251" t="s">
        <v>211</v>
      </c>
      <c r="I251" s="78">
        <v>4.32</v>
      </c>
      <c r="J251" t="s">
        <v>1151</v>
      </c>
      <c r="K251" t="s">
        <v>106</v>
      </c>
      <c r="L251" s="79">
        <v>5.9900000000000002E-2</v>
      </c>
      <c r="M251" s="79">
        <v>4.2900000000000001E-2</v>
      </c>
      <c r="N251" s="78">
        <v>215029.92</v>
      </c>
      <c r="O251" s="78">
        <v>107.69</v>
      </c>
      <c r="P251" s="78">
        <v>802.606788459168</v>
      </c>
      <c r="Q251" s="79">
        <v>2.0400000000000001E-2</v>
      </c>
      <c r="R251" s="79">
        <v>1.1000000000000001E-3</v>
      </c>
    </row>
    <row r="252" spans="2:18">
      <c r="B252" t="s">
        <v>3452</v>
      </c>
      <c r="C252" t="s">
        <v>3014</v>
      </c>
      <c r="D252" t="s">
        <v>3281</v>
      </c>
      <c r="E252"/>
      <c r="F252" t="s">
        <v>1066</v>
      </c>
      <c r="G252" t="s">
        <v>2465</v>
      </c>
      <c r="H252" t="s">
        <v>3050</v>
      </c>
      <c r="I252" s="78">
        <v>9.15</v>
      </c>
      <c r="J252" t="s">
        <v>1147</v>
      </c>
      <c r="K252" t="s">
        <v>106</v>
      </c>
      <c r="L252" s="79">
        <v>4.36E-2</v>
      </c>
      <c r="M252" s="79">
        <v>2.6499999999999999E-2</v>
      </c>
      <c r="N252" s="78">
        <v>271882.51</v>
      </c>
      <c r="O252" s="78">
        <v>104.03</v>
      </c>
      <c r="P252" s="78">
        <v>980.32127428029798</v>
      </c>
      <c r="Q252" s="79">
        <v>2.4899999999999999E-2</v>
      </c>
      <c r="R252" s="79">
        <v>1.4E-3</v>
      </c>
    </row>
    <row r="253" spans="2:18">
      <c r="B253" t="s">
        <v>3453</v>
      </c>
      <c r="C253" t="s">
        <v>3014</v>
      </c>
      <c r="D253" t="s">
        <v>3282</v>
      </c>
      <c r="E253"/>
      <c r="F253" t="s">
        <v>1066</v>
      </c>
      <c r="G253" t="s">
        <v>3283</v>
      </c>
      <c r="H253" t="s">
        <v>217</v>
      </c>
      <c r="I253" s="78">
        <v>4.1100000000000003</v>
      </c>
      <c r="J253" t="s">
        <v>127</v>
      </c>
      <c r="K253" t="s">
        <v>106</v>
      </c>
      <c r="L253" s="79">
        <v>5.0200000000000002E-2</v>
      </c>
      <c r="M253" s="79">
        <v>2.4199999999999999E-2</v>
      </c>
      <c r="N253" s="78">
        <v>29274</v>
      </c>
      <c r="O253" s="78">
        <v>109.97</v>
      </c>
      <c r="P253" s="78">
        <v>111.5796132948</v>
      </c>
      <c r="Q253" s="79">
        <v>2.8E-3</v>
      </c>
      <c r="R253" s="79">
        <v>2.0000000000000001E-4</v>
      </c>
    </row>
    <row r="254" spans="2:18">
      <c r="B254" t="s">
        <v>3454</v>
      </c>
      <c r="C254" t="s">
        <v>3014</v>
      </c>
      <c r="D254" t="s">
        <v>3284</v>
      </c>
      <c r="E254"/>
      <c r="F254" t="s">
        <v>3285</v>
      </c>
      <c r="G254" t="s">
        <v>3286</v>
      </c>
      <c r="H254" t="s">
        <v>211</v>
      </c>
      <c r="I254" s="78">
        <v>9.85</v>
      </c>
      <c r="J254" t="s">
        <v>551</v>
      </c>
      <c r="K254" t="s">
        <v>106</v>
      </c>
      <c r="L254" s="79">
        <v>4.9000000000000002E-2</v>
      </c>
      <c r="M254" s="79">
        <v>3.2800000000000003E-2</v>
      </c>
      <c r="N254" s="78">
        <v>86735.55</v>
      </c>
      <c r="O254" s="78">
        <v>113.58</v>
      </c>
      <c r="P254" s="78">
        <v>341.45034783353998</v>
      </c>
      <c r="Q254" s="79">
        <v>8.6999999999999994E-3</v>
      </c>
      <c r="R254" s="79">
        <v>5.0000000000000001E-4</v>
      </c>
    </row>
    <row r="255" spans="2:18">
      <c r="B255" t="s">
        <v>3455</v>
      </c>
      <c r="C255" t="s">
        <v>3014</v>
      </c>
      <c r="D255" t="s">
        <v>3287</v>
      </c>
      <c r="E255"/>
      <c r="F255" t="s">
        <v>3288</v>
      </c>
      <c r="G255" t="s">
        <v>3243</v>
      </c>
      <c r="H255" t="s">
        <v>211</v>
      </c>
      <c r="I255" s="78">
        <v>1.07</v>
      </c>
      <c r="J255" t="s">
        <v>1092</v>
      </c>
      <c r="K255" t="s">
        <v>106</v>
      </c>
      <c r="L255" s="79">
        <v>4.2999999999999997E-2</v>
      </c>
      <c r="M255" s="79">
        <v>4.7399999999999998E-2</v>
      </c>
      <c r="N255" s="78">
        <v>31841.51</v>
      </c>
      <c r="O255" s="78">
        <v>99.29</v>
      </c>
      <c r="P255" s="78">
        <v>109.579098677014</v>
      </c>
      <c r="Q255" s="79">
        <v>2.8E-3</v>
      </c>
      <c r="R255" s="79">
        <v>2.0000000000000001E-4</v>
      </c>
    </row>
    <row r="256" spans="2:18">
      <c r="B256" t="s">
        <v>3455</v>
      </c>
      <c r="C256" t="s">
        <v>3014</v>
      </c>
      <c r="D256" t="s">
        <v>3289</v>
      </c>
      <c r="E256"/>
      <c r="F256" t="s">
        <v>3290</v>
      </c>
      <c r="G256" t="s">
        <v>3243</v>
      </c>
      <c r="H256" t="s">
        <v>217</v>
      </c>
      <c r="I256" s="78">
        <v>2.16</v>
      </c>
      <c r="J256" t="s">
        <v>1092</v>
      </c>
      <c r="K256" t="s">
        <v>106</v>
      </c>
      <c r="L256" s="79">
        <v>7.0000000000000007E-2</v>
      </c>
      <c r="M256" s="79">
        <v>6.6799999999999998E-2</v>
      </c>
      <c r="N256" s="78">
        <v>11673.87</v>
      </c>
      <c r="O256" s="78">
        <v>99.32</v>
      </c>
      <c r="P256" s="78">
        <v>40.186494312744003</v>
      </c>
      <c r="Q256" s="79">
        <v>1E-3</v>
      </c>
      <c r="R256" s="79">
        <v>1E-4</v>
      </c>
    </row>
    <row r="257" spans="2:18">
      <c r="B257" t="s">
        <v>3456</v>
      </c>
      <c r="C257" t="s">
        <v>3014</v>
      </c>
      <c r="D257" t="s">
        <v>3333</v>
      </c>
      <c r="E257"/>
      <c r="F257" t="s">
        <v>3235</v>
      </c>
      <c r="G257" t="s">
        <v>3307</v>
      </c>
      <c r="H257" t="s">
        <v>211</v>
      </c>
      <c r="I257" s="78">
        <v>2.16</v>
      </c>
      <c r="J257" t="s">
        <v>1271</v>
      </c>
      <c r="K257" t="s">
        <v>106</v>
      </c>
      <c r="L257" s="79">
        <v>3.49E-2</v>
      </c>
      <c r="M257" s="79">
        <v>3.7100000000000001E-2</v>
      </c>
      <c r="N257" s="78">
        <v>455009.96</v>
      </c>
      <c r="O257" s="78">
        <v>97.080000000000126</v>
      </c>
      <c r="P257" s="78">
        <v>1531.0142373362901</v>
      </c>
      <c r="Q257" s="79">
        <v>3.8899999999999997E-2</v>
      </c>
      <c r="R257" s="79">
        <v>2.2000000000000001E-3</v>
      </c>
    </row>
    <row r="258" spans="2:18">
      <c r="B258" t="s">
        <v>3456</v>
      </c>
      <c r="C258" t="s">
        <v>3014</v>
      </c>
      <c r="D258" t="s">
        <v>3334</v>
      </c>
      <c r="E258"/>
      <c r="F258" t="s">
        <v>3235</v>
      </c>
      <c r="G258" t="s">
        <v>3307</v>
      </c>
      <c r="H258" t="s">
        <v>211</v>
      </c>
      <c r="I258" s="78">
        <v>2.16</v>
      </c>
      <c r="J258" t="s">
        <v>1271</v>
      </c>
      <c r="K258" t="s">
        <v>106</v>
      </c>
      <c r="L258" s="79">
        <v>3.49E-2</v>
      </c>
      <c r="M258" s="79">
        <v>3.7100000000000001E-2</v>
      </c>
      <c r="N258" s="78">
        <v>13889.26</v>
      </c>
      <c r="O258" s="78">
        <v>97.08</v>
      </c>
      <c r="P258" s="78">
        <v>46.734482045328001</v>
      </c>
      <c r="Q258" s="79">
        <v>1.1999999999999999E-3</v>
      </c>
      <c r="R258" s="79">
        <v>1E-4</v>
      </c>
    </row>
    <row r="259" spans="2:18">
      <c r="B259" t="s">
        <v>3456</v>
      </c>
      <c r="C259" t="s">
        <v>3014</v>
      </c>
      <c r="D259" t="s">
        <v>3335</v>
      </c>
      <c r="E259"/>
      <c r="F259" t="s">
        <v>3235</v>
      </c>
      <c r="G259" t="s">
        <v>3254</v>
      </c>
      <c r="H259" t="s">
        <v>211</v>
      </c>
      <c r="I259" s="78">
        <v>2.16</v>
      </c>
      <c r="J259" t="s">
        <v>1271</v>
      </c>
      <c r="K259" t="s">
        <v>106</v>
      </c>
      <c r="L259" s="79">
        <v>3.49E-2</v>
      </c>
      <c r="M259" s="79">
        <v>3.7100000000000001E-2</v>
      </c>
      <c r="N259" s="78">
        <v>3870.36</v>
      </c>
      <c r="O259" s="78">
        <v>97.08</v>
      </c>
      <c r="P259" s="78">
        <v>13.022959461408</v>
      </c>
      <c r="Q259" s="79">
        <v>2.9999999999999997E-4</v>
      </c>
      <c r="R259" s="79">
        <v>0</v>
      </c>
    </row>
    <row r="260" spans="2:18">
      <c r="B260" t="s">
        <v>3456</v>
      </c>
      <c r="C260" t="s">
        <v>3014</v>
      </c>
      <c r="D260" t="s">
        <v>3336</v>
      </c>
      <c r="E260"/>
      <c r="F260" t="s">
        <v>3235</v>
      </c>
      <c r="G260" t="s">
        <v>2836</v>
      </c>
      <c r="H260" t="s">
        <v>211</v>
      </c>
      <c r="I260" s="78">
        <v>0.4</v>
      </c>
      <c r="J260" t="s">
        <v>1271</v>
      </c>
      <c r="K260" t="s">
        <v>106</v>
      </c>
      <c r="L260" s="79">
        <v>3.49E-2</v>
      </c>
      <c r="M260" s="79">
        <v>7.8E-2</v>
      </c>
      <c r="N260" s="78">
        <v>1277.77</v>
      </c>
      <c r="O260" s="78">
        <v>97.08</v>
      </c>
      <c r="P260" s="78">
        <v>4.2994312960560004</v>
      </c>
      <c r="Q260" s="79">
        <v>1E-4</v>
      </c>
      <c r="R260" s="79">
        <v>0</v>
      </c>
    </row>
    <row r="261" spans="2:18">
      <c r="B261" t="s">
        <v>3456</v>
      </c>
      <c r="C261" t="s">
        <v>3014</v>
      </c>
      <c r="D261" t="s">
        <v>3337</v>
      </c>
      <c r="E261"/>
      <c r="F261" t="s">
        <v>3235</v>
      </c>
      <c r="G261" t="s">
        <v>3222</v>
      </c>
      <c r="H261" t="s">
        <v>211</v>
      </c>
      <c r="I261" s="78">
        <v>2.16</v>
      </c>
      <c r="J261" t="s">
        <v>1271</v>
      </c>
      <c r="K261" t="s">
        <v>106</v>
      </c>
      <c r="L261" s="79">
        <v>3.49E-2</v>
      </c>
      <c r="M261" s="79">
        <v>3.7100000000000001E-2</v>
      </c>
      <c r="N261" s="78">
        <v>1937.81</v>
      </c>
      <c r="O261" s="78">
        <v>97.08</v>
      </c>
      <c r="P261" s="78">
        <v>6.5203291357679998</v>
      </c>
      <c r="Q261" s="79">
        <v>2.0000000000000001E-4</v>
      </c>
      <c r="R261" s="79">
        <v>0</v>
      </c>
    </row>
    <row r="262" spans="2:18">
      <c r="B262" t="s">
        <v>3457</v>
      </c>
      <c r="C262" t="s">
        <v>3136</v>
      </c>
      <c r="D262" t="s">
        <v>3353</v>
      </c>
      <c r="E262"/>
      <c r="F262" t="s">
        <v>3235</v>
      </c>
      <c r="G262" t="s">
        <v>347</v>
      </c>
      <c r="H262" t="s">
        <v>211</v>
      </c>
      <c r="I262" s="78">
        <v>2.79</v>
      </c>
      <c r="J262" t="s">
        <v>439</v>
      </c>
      <c r="K262" t="s">
        <v>106</v>
      </c>
      <c r="L262" s="79">
        <v>2.92E-2</v>
      </c>
      <c r="M262" s="79">
        <v>4.0399999999999998E-2</v>
      </c>
      <c r="N262" s="78">
        <v>36708.1</v>
      </c>
      <c r="O262" s="78">
        <v>96.72</v>
      </c>
      <c r="P262" s="78">
        <v>123.05712159312</v>
      </c>
      <c r="Q262" s="79">
        <v>3.0999999999999999E-3</v>
      </c>
      <c r="R262" s="79">
        <v>2.0000000000000001E-4</v>
      </c>
    </row>
    <row r="263" spans="2:18">
      <c r="B263" t="s">
        <v>3458</v>
      </c>
      <c r="C263" t="s">
        <v>3014</v>
      </c>
      <c r="D263" t="s">
        <v>3291</v>
      </c>
      <c r="E263"/>
      <c r="F263" t="s">
        <v>3235</v>
      </c>
      <c r="G263" t="s">
        <v>347</v>
      </c>
      <c r="H263" t="s">
        <v>211</v>
      </c>
      <c r="I263" s="78">
        <v>5.08</v>
      </c>
      <c r="J263" t="s">
        <v>1147</v>
      </c>
      <c r="K263" t="s">
        <v>106</v>
      </c>
      <c r="L263" s="79">
        <v>3.6999999999999998E-2</v>
      </c>
      <c r="M263" s="79">
        <v>2.3900000000000001E-2</v>
      </c>
      <c r="N263" s="78">
        <v>69557.17</v>
      </c>
      <c r="O263" s="78">
        <v>101.88</v>
      </c>
      <c r="P263" s="78">
        <v>245.617552062936</v>
      </c>
      <c r="Q263" s="79">
        <v>6.1999999999999998E-3</v>
      </c>
      <c r="R263" s="79">
        <v>4.0000000000000002E-4</v>
      </c>
    </row>
    <row r="264" spans="2:18">
      <c r="B264" t="s">
        <v>3459</v>
      </c>
      <c r="C264" t="s">
        <v>3014</v>
      </c>
      <c r="D264" t="s">
        <v>3351</v>
      </c>
      <c r="E264"/>
      <c r="F264" t="s">
        <v>3235</v>
      </c>
      <c r="G264" t="s">
        <v>3352</v>
      </c>
      <c r="H264" t="s">
        <v>211</v>
      </c>
      <c r="I264" s="78">
        <v>0.87</v>
      </c>
      <c r="J264" t="s">
        <v>439</v>
      </c>
      <c r="K264" t="s">
        <v>106</v>
      </c>
      <c r="L264" s="79">
        <v>3.49E-2</v>
      </c>
      <c r="M264" s="79">
        <v>3.3099999999999997E-2</v>
      </c>
      <c r="N264" s="78">
        <v>26657.78</v>
      </c>
      <c r="O264" s="78">
        <v>99.67</v>
      </c>
      <c r="P264" s="78">
        <v>92.090959123915994</v>
      </c>
      <c r="Q264" s="79">
        <v>2.3E-3</v>
      </c>
      <c r="R264" s="79">
        <v>1E-4</v>
      </c>
    </row>
    <row r="265" spans="2:18">
      <c r="B265" t="s">
        <v>3459</v>
      </c>
      <c r="C265" t="s">
        <v>3014</v>
      </c>
      <c r="D265" t="s">
        <v>3296</v>
      </c>
      <c r="E265"/>
      <c r="F265" t="s">
        <v>3235</v>
      </c>
      <c r="G265" t="s">
        <v>3297</v>
      </c>
      <c r="H265" t="s">
        <v>211</v>
      </c>
      <c r="I265" s="78">
        <v>0.87</v>
      </c>
      <c r="J265" t="s">
        <v>439</v>
      </c>
      <c r="K265" t="s">
        <v>106</v>
      </c>
      <c r="L265" s="79">
        <v>3.49E-2</v>
      </c>
      <c r="M265" s="79">
        <v>3.2899999999999999E-2</v>
      </c>
      <c r="N265" s="78">
        <v>5971.01</v>
      </c>
      <c r="O265" s="78">
        <v>99.67</v>
      </c>
      <c r="P265" s="78">
        <v>20.627225441821999</v>
      </c>
      <c r="Q265" s="79">
        <v>5.0000000000000001E-4</v>
      </c>
      <c r="R265" s="79">
        <v>0</v>
      </c>
    </row>
    <row r="266" spans="2:18">
      <c r="B266" t="s">
        <v>3459</v>
      </c>
      <c r="C266" t="s">
        <v>3014</v>
      </c>
      <c r="D266" t="s">
        <v>3298</v>
      </c>
      <c r="E266"/>
      <c r="F266" t="s">
        <v>3235</v>
      </c>
      <c r="G266" t="s">
        <v>3299</v>
      </c>
      <c r="H266" t="s">
        <v>211</v>
      </c>
      <c r="I266" s="78">
        <v>0.87</v>
      </c>
      <c r="J266" t="s">
        <v>439</v>
      </c>
      <c r="K266" t="s">
        <v>106</v>
      </c>
      <c r="L266" s="79">
        <v>3.49E-2</v>
      </c>
      <c r="M266" s="79">
        <v>3.2899999999999999E-2</v>
      </c>
      <c r="N266" s="78">
        <v>9188.86</v>
      </c>
      <c r="O266" s="78">
        <v>99.67</v>
      </c>
      <c r="P266" s="78">
        <v>31.743488417091999</v>
      </c>
      <c r="Q266" s="79">
        <v>8.0000000000000004E-4</v>
      </c>
      <c r="R266" s="79">
        <v>0</v>
      </c>
    </row>
    <row r="267" spans="2:18">
      <c r="B267" t="s">
        <v>3459</v>
      </c>
      <c r="C267" t="s">
        <v>3014</v>
      </c>
      <c r="D267" t="s">
        <v>3300</v>
      </c>
      <c r="E267"/>
      <c r="F267" t="s">
        <v>3235</v>
      </c>
      <c r="G267" t="s">
        <v>3301</v>
      </c>
      <c r="H267" t="s">
        <v>211</v>
      </c>
      <c r="I267" s="78">
        <v>0.87</v>
      </c>
      <c r="J267" t="s">
        <v>439</v>
      </c>
      <c r="K267" t="s">
        <v>106</v>
      </c>
      <c r="L267" s="79">
        <v>3.49E-2</v>
      </c>
      <c r="M267" s="79">
        <v>3.2899999999999999E-2</v>
      </c>
      <c r="N267" s="78">
        <v>13081.98</v>
      </c>
      <c r="O267" s="78">
        <v>99.67</v>
      </c>
      <c r="P267" s="78">
        <v>45.192513609156002</v>
      </c>
      <c r="Q267" s="79">
        <v>1.1000000000000001E-3</v>
      </c>
      <c r="R267" s="79">
        <v>1E-4</v>
      </c>
    </row>
    <row r="268" spans="2:18">
      <c r="B268" t="s">
        <v>3459</v>
      </c>
      <c r="C268" t="s">
        <v>3014</v>
      </c>
      <c r="D268" t="s">
        <v>3302</v>
      </c>
      <c r="E268"/>
      <c r="F268" t="s">
        <v>3235</v>
      </c>
      <c r="G268" t="s">
        <v>3303</v>
      </c>
      <c r="H268" t="s">
        <v>211</v>
      </c>
      <c r="I268" s="78">
        <v>0.87</v>
      </c>
      <c r="J268" t="s">
        <v>439</v>
      </c>
      <c r="K268" t="s">
        <v>106</v>
      </c>
      <c r="L268" s="79">
        <v>3.49E-2</v>
      </c>
      <c r="M268" s="79">
        <v>1.84E-2</v>
      </c>
      <c r="N268" s="78">
        <v>16382.67</v>
      </c>
      <c r="O268" s="78">
        <v>99.67</v>
      </c>
      <c r="P268" s="78">
        <v>56.594952517073999</v>
      </c>
      <c r="Q268" s="79">
        <v>1.4E-3</v>
      </c>
      <c r="R268" s="79">
        <v>1E-4</v>
      </c>
    </row>
    <row r="269" spans="2:18">
      <c r="B269" t="s">
        <v>3459</v>
      </c>
      <c r="C269" t="s">
        <v>3014</v>
      </c>
      <c r="D269" t="s">
        <v>3304</v>
      </c>
      <c r="E269"/>
      <c r="F269" t="s">
        <v>3235</v>
      </c>
      <c r="G269" t="s">
        <v>3305</v>
      </c>
      <c r="H269" t="s">
        <v>211</v>
      </c>
      <c r="I269" s="78">
        <v>0.87</v>
      </c>
      <c r="J269" t="s">
        <v>439</v>
      </c>
      <c r="K269" t="s">
        <v>106</v>
      </c>
      <c r="L269" s="79">
        <v>3.49E-2</v>
      </c>
      <c r="M269" s="79">
        <v>3.2899999999999999E-2</v>
      </c>
      <c r="N269" s="78">
        <v>21726.18</v>
      </c>
      <c r="O269" s="78">
        <v>99.67</v>
      </c>
      <c r="P269" s="78">
        <v>75.054440178396007</v>
      </c>
      <c r="Q269" s="79">
        <v>1.9E-3</v>
      </c>
      <c r="R269" s="79">
        <v>1E-4</v>
      </c>
    </row>
    <row r="270" spans="2:18">
      <c r="B270" t="s">
        <v>3459</v>
      </c>
      <c r="C270" t="s">
        <v>3014</v>
      </c>
      <c r="D270" t="s">
        <v>3306</v>
      </c>
      <c r="E270"/>
      <c r="F270" t="s">
        <v>3235</v>
      </c>
      <c r="G270" t="s">
        <v>3307</v>
      </c>
      <c r="H270" t="s">
        <v>211</v>
      </c>
      <c r="I270" s="78">
        <v>0.87</v>
      </c>
      <c r="J270" t="s">
        <v>439</v>
      </c>
      <c r="K270" t="s">
        <v>106</v>
      </c>
      <c r="L270" s="79">
        <v>3.49E-2</v>
      </c>
      <c r="M270" s="79">
        <v>3.2899999999999999E-2</v>
      </c>
      <c r="N270" s="78">
        <v>21018.09</v>
      </c>
      <c r="O270" s="78">
        <v>99.67</v>
      </c>
      <c r="P270" s="78">
        <v>72.608299230198</v>
      </c>
      <c r="Q270" s="79">
        <v>1.8E-3</v>
      </c>
      <c r="R270" s="79">
        <v>1E-4</v>
      </c>
    </row>
    <row r="271" spans="2:18">
      <c r="B271" t="s">
        <v>3459</v>
      </c>
      <c r="C271" t="s">
        <v>3014</v>
      </c>
      <c r="D271" t="s">
        <v>3308</v>
      </c>
      <c r="E271"/>
      <c r="F271" t="s">
        <v>3235</v>
      </c>
      <c r="G271" t="s">
        <v>3309</v>
      </c>
      <c r="H271" t="s">
        <v>211</v>
      </c>
      <c r="I271" s="78">
        <v>0.87</v>
      </c>
      <c r="J271" t="s">
        <v>439</v>
      </c>
      <c r="K271" t="s">
        <v>106</v>
      </c>
      <c r="L271" s="79">
        <v>3.49E-2</v>
      </c>
      <c r="M271" s="79">
        <v>3.2899999999999999E-2</v>
      </c>
      <c r="N271" s="78">
        <v>18481.72</v>
      </c>
      <c r="O271" s="78">
        <v>99.67</v>
      </c>
      <c r="P271" s="78">
        <v>63.846251302984001</v>
      </c>
      <c r="Q271" s="79">
        <v>1.6000000000000001E-3</v>
      </c>
      <c r="R271" s="79">
        <v>1E-4</v>
      </c>
    </row>
    <row r="272" spans="2:18">
      <c r="B272" t="s">
        <v>3459</v>
      </c>
      <c r="C272" t="s">
        <v>3014</v>
      </c>
      <c r="D272" t="s">
        <v>3292</v>
      </c>
      <c r="E272"/>
      <c r="F272" t="s">
        <v>3235</v>
      </c>
      <c r="G272" t="s">
        <v>3091</v>
      </c>
      <c r="H272" t="s">
        <v>211</v>
      </c>
      <c r="I272" s="78">
        <v>0.87</v>
      </c>
      <c r="J272" t="s">
        <v>439</v>
      </c>
      <c r="K272" t="s">
        <v>106</v>
      </c>
      <c r="L272" s="79">
        <v>3.49E-2</v>
      </c>
      <c r="M272" s="79">
        <v>3.2899999999999999E-2</v>
      </c>
      <c r="N272" s="78">
        <v>10066.620000000001</v>
      </c>
      <c r="O272" s="78">
        <v>99.67</v>
      </c>
      <c r="P272" s="78">
        <v>34.775764933764002</v>
      </c>
      <c r="Q272" s="79">
        <v>8.9999999999999998E-4</v>
      </c>
      <c r="R272" s="79">
        <v>0</v>
      </c>
    </row>
    <row r="273" spans="2:18">
      <c r="B273" t="s">
        <v>3459</v>
      </c>
      <c r="C273" t="s">
        <v>3014</v>
      </c>
      <c r="D273" t="s">
        <v>3293</v>
      </c>
      <c r="E273"/>
      <c r="F273" t="s">
        <v>3235</v>
      </c>
      <c r="G273" t="s">
        <v>2958</v>
      </c>
      <c r="H273" t="s">
        <v>211</v>
      </c>
      <c r="I273" s="78">
        <v>0.87</v>
      </c>
      <c r="J273" t="s">
        <v>439</v>
      </c>
      <c r="K273" t="s">
        <v>106</v>
      </c>
      <c r="L273" s="79">
        <v>3.49E-2</v>
      </c>
      <c r="M273" s="79">
        <v>3.2899999999999999E-2</v>
      </c>
      <c r="N273" s="78">
        <v>7853.83</v>
      </c>
      <c r="O273" s="78">
        <v>99.67</v>
      </c>
      <c r="P273" s="78">
        <v>27.131544243225999</v>
      </c>
      <c r="Q273" s="79">
        <v>6.9999999999999999E-4</v>
      </c>
      <c r="R273" s="79">
        <v>0</v>
      </c>
    </row>
    <row r="274" spans="2:18">
      <c r="B274" t="s">
        <v>3459</v>
      </c>
      <c r="C274" t="s">
        <v>3014</v>
      </c>
      <c r="D274" t="s">
        <v>3294</v>
      </c>
      <c r="E274"/>
      <c r="F274" t="s">
        <v>3235</v>
      </c>
      <c r="G274" t="s">
        <v>3295</v>
      </c>
      <c r="H274" t="s">
        <v>211</v>
      </c>
      <c r="I274" s="78">
        <v>0.87</v>
      </c>
      <c r="J274" t="s">
        <v>439</v>
      </c>
      <c r="K274" t="s">
        <v>106</v>
      </c>
      <c r="L274" s="79">
        <v>3.49E-2</v>
      </c>
      <c r="M274" s="79">
        <v>3.2899999999999999E-2</v>
      </c>
      <c r="N274" s="78">
        <v>6277.37</v>
      </c>
      <c r="O274" s="78">
        <v>99.67</v>
      </c>
      <c r="P274" s="78">
        <v>21.685565117414001</v>
      </c>
      <c r="Q274" s="79">
        <v>5.9999999999999995E-4</v>
      </c>
      <c r="R274" s="79">
        <v>0</v>
      </c>
    </row>
    <row r="275" spans="2:18">
      <c r="B275" t="s">
        <v>3460</v>
      </c>
      <c r="C275" t="s">
        <v>3014</v>
      </c>
      <c r="D275" t="s">
        <v>3332</v>
      </c>
      <c r="E275"/>
      <c r="F275" t="s">
        <v>3235</v>
      </c>
      <c r="G275" t="s">
        <v>3254</v>
      </c>
      <c r="H275" t="s">
        <v>211</v>
      </c>
      <c r="I275" s="78">
        <v>5.62</v>
      </c>
      <c r="J275" t="s">
        <v>1147</v>
      </c>
      <c r="K275" t="s">
        <v>106</v>
      </c>
      <c r="L275" s="79">
        <v>3.9899999999999998E-2</v>
      </c>
      <c r="M275" s="79">
        <v>2.9499999999999998E-2</v>
      </c>
      <c r="N275" s="78">
        <v>33480.29</v>
      </c>
      <c r="O275" s="78">
        <v>102.65</v>
      </c>
      <c r="P275" s="78">
        <v>119.11781629620999</v>
      </c>
      <c r="Q275" s="79">
        <v>3.0000000000000001E-3</v>
      </c>
      <c r="R275" s="79">
        <v>2.0000000000000001E-4</v>
      </c>
    </row>
    <row r="276" spans="2:18">
      <c r="B276" t="s">
        <v>3460</v>
      </c>
      <c r="C276" t="s">
        <v>3014</v>
      </c>
      <c r="D276" t="s">
        <v>3325</v>
      </c>
      <c r="E276"/>
      <c r="F276" t="s">
        <v>3235</v>
      </c>
      <c r="G276" t="s">
        <v>3243</v>
      </c>
      <c r="H276" t="s">
        <v>211</v>
      </c>
      <c r="I276" s="78">
        <v>5.62</v>
      </c>
      <c r="J276" t="s">
        <v>1147</v>
      </c>
      <c r="K276" t="s">
        <v>106</v>
      </c>
      <c r="L276" s="79">
        <v>3.9899999999999998E-2</v>
      </c>
      <c r="M276" s="79">
        <v>2.9499999999999998E-2</v>
      </c>
      <c r="N276" s="78">
        <v>2232.0500000000002</v>
      </c>
      <c r="O276" s="78">
        <v>102.65</v>
      </c>
      <c r="P276" s="78">
        <v>7.9412968604499996</v>
      </c>
      <c r="Q276" s="79">
        <v>2.0000000000000001E-4</v>
      </c>
      <c r="R276" s="79">
        <v>0</v>
      </c>
    </row>
    <row r="277" spans="2:18">
      <c r="B277" t="s">
        <v>3460</v>
      </c>
      <c r="C277" t="s">
        <v>3014</v>
      </c>
      <c r="D277" t="s">
        <v>3324</v>
      </c>
      <c r="E277"/>
      <c r="F277" t="s">
        <v>3235</v>
      </c>
      <c r="G277" t="s">
        <v>3254</v>
      </c>
      <c r="H277" t="s">
        <v>211</v>
      </c>
      <c r="I277" s="78">
        <v>5.62</v>
      </c>
      <c r="J277" t="s">
        <v>1147</v>
      </c>
      <c r="K277" t="s">
        <v>106</v>
      </c>
      <c r="L277" s="79">
        <v>3.9899999999999998E-2</v>
      </c>
      <c r="M277" s="79">
        <v>2.9499999999999998E-2</v>
      </c>
      <c r="N277" s="78">
        <v>79236.679999999993</v>
      </c>
      <c r="O277" s="78">
        <v>102.65</v>
      </c>
      <c r="P277" s="78">
        <v>281.91214270132002</v>
      </c>
      <c r="Q277" s="79">
        <v>7.1999999999999998E-3</v>
      </c>
      <c r="R277" s="79">
        <v>4.0000000000000002E-4</v>
      </c>
    </row>
    <row r="278" spans="2:18">
      <c r="B278" t="s">
        <v>3460</v>
      </c>
      <c r="C278" t="s">
        <v>3014</v>
      </c>
      <c r="D278" t="s">
        <v>3326</v>
      </c>
      <c r="E278"/>
      <c r="F278" t="s">
        <v>3235</v>
      </c>
      <c r="G278" t="s">
        <v>2598</v>
      </c>
      <c r="H278" t="s">
        <v>211</v>
      </c>
      <c r="I278" s="78">
        <v>5.62</v>
      </c>
      <c r="J278" t="s">
        <v>1147</v>
      </c>
      <c r="K278" t="s">
        <v>106</v>
      </c>
      <c r="L278" s="79">
        <v>3.9899999999999998E-2</v>
      </c>
      <c r="M278" s="79">
        <v>2.9499999999999998E-2</v>
      </c>
      <c r="N278" s="78">
        <v>44752</v>
      </c>
      <c r="O278" s="78">
        <v>102.65</v>
      </c>
      <c r="P278" s="78">
        <v>159.220858448</v>
      </c>
      <c r="Q278" s="79">
        <v>4.0000000000000001E-3</v>
      </c>
      <c r="R278" s="79">
        <v>2.0000000000000001E-4</v>
      </c>
    </row>
    <row r="279" spans="2:18">
      <c r="B279" t="s">
        <v>3460</v>
      </c>
      <c r="C279" t="s">
        <v>3014</v>
      </c>
      <c r="D279" t="s">
        <v>3327</v>
      </c>
      <c r="E279"/>
      <c r="F279" t="s">
        <v>3235</v>
      </c>
      <c r="G279" t="s">
        <v>3328</v>
      </c>
      <c r="H279" t="s">
        <v>211</v>
      </c>
      <c r="I279" s="78">
        <v>5.62</v>
      </c>
      <c r="J279" t="s">
        <v>1147</v>
      </c>
      <c r="K279" t="s">
        <v>106</v>
      </c>
      <c r="L279" s="79">
        <v>3.9899999999999998E-2</v>
      </c>
      <c r="M279" s="79">
        <v>2.9499999999999998E-2</v>
      </c>
      <c r="N279" s="78">
        <v>17744.560000000001</v>
      </c>
      <c r="O279" s="78">
        <v>102.65</v>
      </c>
      <c r="P279" s="78">
        <v>63.132465051440001</v>
      </c>
      <c r="Q279" s="79">
        <v>1.6000000000000001E-3</v>
      </c>
      <c r="R279" s="79">
        <v>1E-4</v>
      </c>
    </row>
    <row r="280" spans="2:18">
      <c r="B280" t="s">
        <v>3460</v>
      </c>
      <c r="C280" t="s">
        <v>3014</v>
      </c>
      <c r="D280" t="s">
        <v>3329</v>
      </c>
      <c r="E280"/>
      <c r="F280" t="s">
        <v>3235</v>
      </c>
      <c r="G280" t="s">
        <v>341</v>
      </c>
      <c r="H280" t="s">
        <v>211</v>
      </c>
      <c r="I280" s="78">
        <v>5.62</v>
      </c>
      <c r="J280" t="s">
        <v>1147</v>
      </c>
      <c r="K280" t="s">
        <v>106</v>
      </c>
      <c r="L280" s="79">
        <v>3.9899999999999998E-2</v>
      </c>
      <c r="M280" s="79">
        <v>2.9499999999999998E-2</v>
      </c>
      <c r="N280" s="78">
        <v>4464.04</v>
      </c>
      <c r="O280" s="78">
        <v>102.65</v>
      </c>
      <c r="P280" s="78">
        <v>15.882380249960001</v>
      </c>
      <c r="Q280" s="79">
        <v>4.0000000000000002E-4</v>
      </c>
      <c r="R280" s="79">
        <v>0</v>
      </c>
    </row>
    <row r="281" spans="2:18">
      <c r="B281" t="s">
        <v>3460</v>
      </c>
      <c r="C281" t="s">
        <v>3014</v>
      </c>
      <c r="D281" t="s">
        <v>3330</v>
      </c>
      <c r="E281"/>
      <c r="F281" t="s">
        <v>3235</v>
      </c>
      <c r="G281" t="s">
        <v>2952</v>
      </c>
      <c r="H281" t="s">
        <v>211</v>
      </c>
      <c r="I281" s="78">
        <v>5.62</v>
      </c>
      <c r="J281" t="s">
        <v>1147</v>
      </c>
      <c r="K281" t="s">
        <v>106</v>
      </c>
      <c r="L281" s="79">
        <v>3.9899999999999998E-2</v>
      </c>
      <c r="M281" s="79">
        <v>2.9499999999999998E-2</v>
      </c>
      <c r="N281" s="78">
        <v>19418.57</v>
      </c>
      <c r="O281" s="78">
        <v>102.65</v>
      </c>
      <c r="P281" s="78">
        <v>69.088339855930002</v>
      </c>
      <c r="Q281" s="79">
        <v>1.8E-3</v>
      </c>
      <c r="R281" s="79">
        <v>1E-4</v>
      </c>
    </row>
    <row r="282" spans="2:18">
      <c r="B282" t="s">
        <v>3460</v>
      </c>
      <c r="C282" t="s">
        <v>3014</v>
      </c>
      <c r="D282" t="s">
        <v>3331</v>
      </c>
      <c r="E282"/>
      <c r="F282" t="s">
        <v>3235</v>
      </c>
      <c r="G282" t="s">
        <v>2966</v>
      </c>
      <c r="H282" t="s">
        <v>211</v>
      </c>
      <c r="I282" s="78">
        <v>5.62</v>
      </c>
      <c r="J282" t="s">
        <v>1147</v>
      </c>
      <c r="K282" t="s">
        <v>106</v>
      </c>
      <c r="L282" s="79">
        <v>3.9899999999999998E-2</v>
      </c>
      <c r="M282" s="79">
        <v>2.9499999999999998E-2</v>
      </c>
      <c r="N282" s="78">
        <v>16963.349999999999</v>
      </c>
      <c r="O282" s="78">
        <v>102.65</v>
      </c>
      <c r="P282" s="78">
        <v>60.353037834150001</v>
      </c>
      <c r="Q282" s="79">
        <v>1.5E-3</v>
      </c>
      <c r="R282" s="79">
        <v>1E-4</v>
      </c>
    </row>
    <row r="283" spans="2:18">
      <c r="B283" t="s">
        <v>3461</v>
      </c>
      <c r="C283" t="s">
        <v>3014</v>
      </c>
      <c r="D283" t="s">
        <v>3347</v>
      </c>
      <c r="E283"/>
      <c r="F283" t="s">
        <v>3235</v>
      </c>
      <c r="G283" t="s">
        <v>3348</v>
      </c>
      <c r="H283" t="s">
        <v>211</v>
      </c>
      <c r="I283" s="78">
        <v>0.66</v>
      </c>
      <c r="J283" t="s">
        <v>1271</v>
      </c>
      <c r="K283" t="s">
        <v>106</v>
      </c>
      <c r="L283" s="79">
        <v>3.49E-2</v>
      </c>
      <c r="M283" s="79">
        <v>3.5799999999999998E-2</v>
      </c>
      <c r="N283" s="78">
        <v>320271.88</v>
      </c>
      <c r="O283" s="78">
        <v>99.360000000000184</v>
      </c>
      <c r="P283" s="78">
        <v>1102.9579371290899</v>
      </c>
      <c r="Q283" s="79">
        <v>2.8000000000000001E-2</v>
      </c>
      <c r="R283" s="79">
        <v>1.6000000000000001E-3</v>
      </c>
    </row>
    <row r="284" spans="2:18">
      <c r="B284" t="s">
        <v>3461</v>
      </c>
      <c r="C284" t="s">
        <v>3014</v>
      </c>
      <c r="D284" t="s">
        <v>3349</v>
      </c>
      <c r="E284"/>
      <c r="F284" t="s">
        <v>3235</v>
      </c>
      <c r="G284" t="s">
        <v>2815</v>
      </c>
      <c r="H284" t="s">
        <v>211</v>
      </c>
      <c r="I284" s="78">
        <v>0.66</v>
      </c>
      <c r="J284" t="s">
        <v>1271</v>
      </c>
      <c r="K284" t="s">
        <v>106</v>
      </c>
      <c r="L284" s="79">
        <v>3.49E-2</v>
      </c>
      <c r="M284" s="79">
        <v>3.5799999999999998E-2</v>
      </c>
      <c r="N284" s="78">
        <v>1367.76</v>
      </c>
      <c r="O284" s="78">
        <v>99.36</v>
      </c>
      <c r="P284" s="78">
        <v>4.7103159605759997</v>
      </c>
      <c r="Q284" s="79">
        <v>1E-4</v>
      </c>
      <c r="R284" s="79">
        <v>0</v>
      </c>
    </row>
    <row r="285" spans="2:18">
      <c r="B285" t="s">
        <v>3461</v>
      </c>
      <c r="C285" t="s">
        <v>3014</v>
      </c>
      <c r="D285" t="s">
        <v>3350</v>
      </c>
      <c r="E285"/>
      <c r="F285" t="s">
        <v>3235</v>
      </c>
      <c r="G285" t="s">
        <v>3314</v>
      </c>
      <c r="H285" t="s">
        <v>211</v>
      </c>
      <c r="I285" s="78">
        <v>0.66</v>
      </c>
      <c r="J285" t="s">
        <v>1271</v>
      </c>
      <c r="K285" t="s">
        <v>106</v>
      </c>
      <c r="L285" s="79">
        <v>3.49E-2</v>
      </c>
      <c r="M285" s="79">
        <v>3.5799999999999998E-2</v>
      </c>
      <c r="N285" s="78">
        <v>318.41000000000003</v>
      </c>
      <c r="O285" s="78">
        <v>99.36</v>
      </c>
      <c r="P285" s="78">
        <v>1.0965459620160001</v>
      </c>
      <c r="Q285" s="79">
        <v>0</v>
      </c>
      <c r="R285" s="79">
        <v>0</v>
      </c>
    </row>
    <row r="286" spans="2:18">
      <c r="B286" t="s">
        <v>3462</v>
      </c>
      <c r="C286" t="s">
        <v>3014</v>
      </c>
      <c r="D286" t="s">
        <v>3310</v>
      </c>
      <c r="E286"/>
      <c r="F286" t="s">
        <v>3235</v>
      </c>
      <c r="G286" t="s">
        <v>2625</v>
      </c>
      <c r="H286" t="s">
        <v>211</v>
      </c>
      <c r="I286" s="78">
        <v>4.21</v>
      </c>
      <c r="J286" t="s">
        <v>1147</v>
      </c>
      <c r="K286" t="s">
        <v>106</v>
      </c>
      <c r="L286" s="79">
        <v>5.4100000000000002E-2</v>
      </c>
      <c r="M286" s="79">
        <v>2.8000000000000001E-2</v>
      </c>
      <c r="N286" s="78">
        <v>6781.72</v>
      </c>
      <c r="O286" s="78">
        <v>101.67</v>
      </c>
      <c r="P286" s="78">
        <v>23.897982393384002</v>
      </c>
      <c r="Q286" s="79">
        <v>5.9999999999999995E-4</v>
      </c>
      <c r="R286" s="79">
        <v>0</v>
      </c>
    </row>
    <row r="287" spans="2:18">
      <c r="B287" t="s">
        <v>3462</v>
      </c>
      <c r="C287" t="s">
        <v>3014</v>
      </c>
      <c r="D287" t="s">
        <v>3311</v>
      </c>
      <c r="E287"/>
      <c r="F287" t="s">
        <v>3235</v>
      </c>
      <c r="G287" t="s">
        <v>3312</v>
      </c>
      <c r="H287" t="s">
        <v>211</v>
      </c>
      <c r="I287" s="78">
        <v>4.1500000000000004</v>
      </c>
      <c r="J287" t="s">
        <v>1147</v>
      </c>
      <c r="K287" t="s">
        <v>106</v>
      </c>
      <c r="L287" s="79">
        <v>3.3700000000000001E-2</v>
      </c>
      <c r="M287" s="79">
        <v>2.4400000000000002E-2</v>
      </c>
      <c r="N287" s="78">
        <v>13653.86</v>
      </c>
      <c r="O287" s="78">
        <v>101.67</v>
      </c>
      <c r="P287" s="78">
        <v>48.114594215292001</v>
      </c>
      <c r="Q287" s="79">
        <v>1.1999999999999999E-3</v>
      </c>
      <c r="R287" s="79">
        <v>1E-4</v>
      </c>
    </row>
    <row r="288" spans="2:18">
      <c r="B288" t="s">
        <v>3462</v>
      </c>
      <c r="C288" t="s">
        <v>3014</v>
      </c>
      <c r="D288" t="s">
        <v>3313</v>
      </c>
      <c r="E288"/>
      <c r="F288" t="s">
        <v>3235</v>
      </c>
      <c r="G288" t="s">
        <v>3314</v>
      </c>
      <c r="H288" t="s">
        <v>211</v>
      </c>
      <c r="I288" s="78">
        <v>4.1500000000000004</v>
      </c>
      <c r="J288" t="s">
        <v>1147</v>
      </c>
      <c r="K288" t="s">
        <v>106</v>
      </c>
      <c r="L288" s="79">
        <v>3.3700000000000001E-2</v>
      </c>
      <c r="M288" s="79">
        <v>2.4400000000000002E-2</v>
      </c>
      <c r="N288" s="78">
        <v>37073.379999999997</v>
      </c>
      <c r="O288" s="78">
        <v>101.67</v>
      </c>
      <c r="P288" s="78">
        <v>130.64222387583601</v>
      </c>
      <c r="Q288" s="79">
        <v>3.3E-3</v>
      </c>
      <c r="R288" s="79">
        <v>2.0000000000000001E-4</v>
      </c>
    </row>
    <row r="289" spans="2:18">
      <c r="B289" t="s">
        <v>3462</v>
      </c>
      <c r="C289" t="s">
        <v>3014</v>
      </c>
      <c r="D289" t="s">
        <v>3315</v>
      </c>
      <c r="E289"/>
      <c r="F289" t="s">
        <v>3235</v>
      </c>
      <c r="G289" t="s">
        <v>3280</v>
      </c>
      <c r="H289" t="s">
        <v>211</v>
      </c>
      <c r="I289" s="78">
        <v>4.1500000000000004</v>
      </c>
      <c r="J289" t="s">
        <v>1147</v>
      </c>
      <c r="K289" t="s">
        <v>106</v>
      </c>
      <c r="L289" s="79">
        <v>3.3700000000000001E-2</v>
      </c>
      <c r="M289" s="79">
        <v>2.4400000000000002E-2</v>
      </c>
      <c r="N289" s="78">
        <v>40238.18</v>
      </c>
      <c r="O289" s="78">
        <v>101.67</v>
      </c>
      <c r="P289" s="78">
        <v>141.794606262396</v>
      </c>
      <c r="Q289" s="79">
        <v>3.5999999999999999E-3</v>
      </c>
      <c r="R289" s="79">
        <v>2.0000000000000001E-4</v>
      </c>
    </row>
    <row r="290" spans="2:18">
      <c r="B290" t="s">
        <v>3463</v>
      </c>
      <c r="C290" t="s">
        <v>3014</v>
      </c>
      <c r="D290" t="s">
        <v>3322</v>
      </c>
      <c r="E290"/>
      <c r="F290" t="s">
        <v>3235</v>
      </c>
      <c r="G290" t="s">
        <v>3323</v>
      </c>
      <c r="H290" t="s">
        <v>211</v>
      </c>
      <c r="I290" s="78">
        <v>5.82</v>
      </c>
      <c r="J290" t="s">
        <v>123</v>
      </c>
      <c r="K290" t="s">
        <v>113</v>
      </c>
      <c r="L290" s="79">
        <v>3.6400000000000002E-2</v>
      </c>
      <c r="M290" s="79">
        <v>3.32E-2</v>
      </c>
      <c r="N290" s="78">
        <v>56894.6</v>
      </c>
      <c r="O290" s="78">
        <v>98.98</v>
      </c>
      <c r="P290" s="78">
        <v>239.56655761782801</v>
      </c>
      <c r="Q290" s="79">
        <v>6.1000000000000004E-3</v>
      </c>
      <c r="R290" s="79">
        <v>2.9999999999999997E-4</v>
      </c>
    </row>
    <row r="291" spans="2:18">
      <c r="B291" t="s">
        <v>3463</v>
      </c>
      <c r="C291" t="s">
        <v>3014</v>
      </c>
      <c r="D291" t="s">
        <v>3321</v>
      </c>
      <c r="E291"/>
      <c r="F291" t="s">
        <v>3235</v>
      </c>
      <c r="G291" t="s">
        <v>290</v>
      </c>
      <c r="H291" t="s">
        <v>211</v>
      </c>
      <c r="I291" s="78">
        <v>5.91</v>
      </c>
      <c r="J291" t="s">
        <v>123</v>
      </c>
      <c r="K291" t="s">
        <v>110</v>
      </c>
      <c r="L291" s="79">
        <v>2.2599999999999999E-2</v>
      </c>
      <c r="M291" s="79">
        <v>2.6100000000000002E-2</v>
      </c>
      <c r="N291" s="78">
        <v>60545.599999999999</v>
      </c>
      <c r="O291" s="78">
        <v>100.2</v>
      </c>
      <c r="P291" s="78">
        <v>235.55662859136001</v>
      </c>
      <c r="Q291" s="79">
        <v>6.0000000000000001E-3</v>
      </c>
      <c r="R291" s="79">
        <v>2.9999999999999997E-4</v>
      </c>
    </row>
    <row r="292" spans="2:18">
      <c r="B292" t="s">
        <v>3463</v>
      </c>
      <c r="C292" t="s">
        <v>3014</v>
      </c>
      <c r="D292" t="s">
        <v>3316</v>
      </c>
      <c r="E292"/>
      <c r="F292" t="s">
        <v>3235</v>
      </c>
      <c r="G292" t="s">
        <v>2669</v>
      </c>
      <c r="H292" t="s">
        <v>211</v>
      </c>
      <c r="I292" s="78">
        <v>5.91</v>
      </c>
      <c r="J292" t="s">
        <v>123</v>
      </c>
      <c r="K292" t="s">
        <v>110</v>
      </c>
      <c r="L292" s="79">
        <v>2.2599999999999999E-2</v>
      </c>
      <c r="M292" s="79">
        <v>2.6100000000000002E-2</v>
      </c>
      <c r="N292" s="78">
        <v>1388.47</v>
      </c>
      <c r="O292" s="78">
        <v>100.2</v>
      </c>
      <c r="P292" s="78">
        <v>5.4019336186320004</v>
      </c>
      <c r="Q292" s="79">
        <v>1E-4</v>
      </c>
      <c r="R292" s="79">
        <v>0</v>
      </c>
    </row>
    <row r="293" spans="2:18">
      <c r="B293" t="s">
        <v>3463</v>
      </c>
      <c r="C293" t="s">
        <v>3014</v>
      </c>
      <c r="D293" t="s">
        <v>3319</v>
      </c>
      <c r="E293"/>
      <c r="F293" t="s">
        <v>3235</v>
      </c>
      <c r="G293" t="s">
        <v>2669</v>
      </c>
      <c r="H293" t="s">
        <v>211</v>
      </c>
      <c r="I293" s="78">
        <v>5.82</v>
      </c>
      <c r="J293" t="s">
        <v>123</v>
      </c>
      <c r="K293" t="s">
        <v>113</v>
      </c>
      <c r="L293" s="79">
        <v>3.6400000000000002E-2</v>
      </c>
      <c r="M293" s="79">
        <v>3.32E-2</v>
      </c>
      <c r="N293" s="78">
        <v>4526.7299999999996</v>
      </c>
      <c r="O293" s="78">
        <v>98.98</v>
      </c>
      <c r="P293" s="78">
        <v>19.060739039651398</v>
      </c>
      <c r="Q293" s="79">
        <v>5.0000000000000001E-4</v>
      </c>
      <c r="R293" s="79">
        <v>0</v>
      </c>
    </row>
    <row r="294" spans="2:18">
      <c r="B294" t="s">
        <v>3463</v>
      </c>
      <c r="C294" t="s">
        <v>3014</v>
      </c>
      <c r="D294" t="s">
        <v>3317</v>
      </c>
      <c r="E294"/>
      <c r="F294" t="s">
        <v>3235</v>
      </c>
      <c r="G294" t="s">
        <v>3318</v>
      </c>
      <c r="H294" t="s">
        <v>211</v>
      </c>
      <c r="I294" s="78">
        <v>5.91</v>
      </c>
      <c r="J294" t="s">
        <v>123</v>
      </c>
      <c r="K294" t="s">
        <v>110</v>
      </c>
      <c r="L294" s="79">
        <v>2.2599999999999999E-2</v>
      </c>
      <c r="M294" s="79">
        <v>2.64E-2</v>
      </c>
      <c r="N294" s="78">
        <v>4911.7</v>
      </c>
      <c r="O294" s="78">
        <v>100.06</v>
      </c>
      <c r="P294" s="78">
        <v>19.082591449256</v>
      </c>
      <c r="Q294" s="79">
        <v>5.0000000000000001E-4</v>
      </c>
      <c r="R294" s="79">
        <v>0</v>
      </c>
    </row>
    <row r="295" spans="2:18">
      <c r="B295" t="s">
        <v>3463</v>
      </c>
      <c r="C295" t="s">
        <v>3014</v>
      </c>
      <c r="D295" t="s">
        <v>3320</v>
      </c>
      <c r="E295"/>
      <c r="F295" t="s">
        <v>3235</v>
      </c>
      <c r="G295" t="s">
        <v>3318</v>
      </c>
      <c r="H295" t="s">
        <v>211</v>
      </c>
      <c r="I295" s="78">
        <v>5.82</v>
      </c>
      <c r="J295" t="s">
        <v>123</v>
      </c>
      <c r="K295" t="s">
        <v>113</v>
      </c>
      <c r="L295" s="79">
        <v>3.6400000000000002E-2</v>
      </c>
      <c r="M295" s="79">
        <v>3.32E-2</v>
      </c>
      <c r="N295" s="78">
        <v>7011.16</v>
      </c>
      <c r="O295" s="78">
        <v>98.99</v>
      </c>
      <c r="P295" s="78">
        <v>29.524931380864398</v>
      </c>
      <c r="Q295" s="79">
        <v>8.0000000000000004E-4</v>
      </c>
      <c r="R295" s="79">
        <v>0</v>
      </c>
    </row>
    <row r="296" spans="2:18">
      <c r="B296" t="s">
        <v>3464</v>
      </c>
      <c r="C296" t="s">
        <v>3136</v>
      </c>
      <c r="D296" t="s">
        <v>3338</v>
      </c>
      <c r="E296"/>
      <c r="F296" t="s">
        <v>3235</v>
      </c>
      <c r="G296" t="s">
        <v>3339</v>
      </c>
      <c r="H296" t="s">
        <v>211</v>
      </c>
      <c r="I296" s="78">
        <v>4.1100000000000003</v>
      </c>
      <c r="J296" t="s">
        <v>653</v>
      </c>
      <c r="K296" t="s">
        <v>106</v>
      </c>
      <c r="L296" s="79">
        <v>2.6700000000000002E-2</v>
      </c>
      <c r="M296" s="79">
        <v>4.7600000000000003E-2</v>
      </c>
      <c r="N296" s="78">
        <v>400039.94</v>
      </c>
      <c r="O296" s="78">
        <v>91.70999999999971</v>
      </c>
      <c r="P296" s="78">
        <v>1271.5943960238801</v>
      </c>
      <c r="Q296" s="79">
        <v>3.2300000000000002E-2</v>
      </c>
      <c r="R296" s="79">
        <v>1.8E-3</v>
      </c>
    </row>
    <row r="297" spans="2:18">
      <c r="B297" t="s">
        <v>3464</v>
      </c>
      <c r="C297" t="s">
        <v>3136</v>
      </c>
      <c r="D297" t="s">
        <v>3340</v>
      </c>
      <c r="E297"/>
      <c r="F297" t="s">
        <v>3235</v>
      </c>
      <c r="G297" t="s">
        <v>3341</v>
      </c>
      <c r="H297" t="s">
        <v>211</v>
      </c>
      <c r="I297" s="78">
        <v>4.1100000000000003</v>
      </c>
      <c r="J297" t="s">
        <v>653</v>
      </c>
      <c r="K297" t="s">
        <v>106</v>
      </c>
      <c r="L297" s="79">
        <v>2.6700000000000002E-2</v>
      </c>
      <c r="M297" s="79">
        <v>4.7600000000000003E-2</v>
      </c>
      <c r="N297" s="78">
        <v>3601.79</v>
      </c>
      <c r="O297" s="78">
        <v>91.71</v>
      </c>
      <c r="P297" s="78">
        <v>11.448896776793999</v>
      </c>
      <c r="Q297" s="79">
        <v>2.9999999999999997E-4</v>
      </c>
      <c r="R297" s="79">
        <v>0</v>
      </c>
    </row>
    <row r="298" spans="2:18">
      <c r="B298" t="s">
        <v>3464</v>
      </c>
      <c r="C298" t="s">
        <v>3136</v>
      </c>
      <c r="D298" t="s">
        <v>3342</v>
      </c>
      <c r="E298"/>
      <c r="F298" t="s">
        <v>3235</v>
      </c>
      <c r="G298" t="s">
        <v>2952</v>
      </c>
      <c r="H298" t="s">
        <v>211</v>
      </c>
      <c r="I298" s="78">
        <v>4.1100000000000003</v>
      </c>
      <c r="J298" t="s">
        <v>653</v>
      </c>
      <c r="K298" t="s">
        <v>106</v>
      </c>
      <c r="L298" s="79">
        <v>2.6700000000000002E-2</v>
      </c>
      <c r="M298" s="79">
        <v>4.7600000000000003E-2</v>
      </c>
      <c r="N298" s="78">
        <v>2241.12</v>
      </c>
      <c r="O298" s="78">
        <v>91.71</v>
      </c>
      <c r="P298" s="78">
        <v>7.1237777728319998</v>
      </c>
      <c r="Q298" s="79">
        <v>2.0000000000000001E-4</v>
      </c>
      <c r="R298" s="79">
        <v>0</v>
      </c>
    </row>
    <row r="299" spans="2:18">
      <c r="B299" t="s">
        <v>3464</v>
      </c>
      <c r="C299" t="s">
        <v>3136</v>
      </c>
      <c r="D299" t="s">
        <v>3343</v>
      </c>
      <c r="E299"/>
      <c r="F299" t="s">
        <v>3235</v>
      </c>
      <c r="G299" t="s">
        <v>3344</v>
      </c>
      <c r="H299" t="s">
        <v>211</v>
      </c>
      <c r="I299" s="78">
        <v>4.1100000000000003</v>
      </c>
      <c r="J299" t="s">
        <v>653</v>
      </c>
      <c r="K299" t="s">
        <v>106</v>
      </c>
      <c r="L299" s="79">
        <v>2.6700000000000002E-2</v>
      </c>
      <c r="M299" s="79">
        <v>4.7600000000000003E-2</v>
      </c>
      <c r="N299" s="78">
        <v>540.03</v>
      </c>
      <c r="O299" s="78">
        <v>91.71</v>
      </c>
      <c r="P299" s="78">
        <v>1.716576404058</v>
      </c>
      <c r="Q299" s="79">
        <v>0</v>
      </c>
      <c r="R299" s="79">
        <v>0</v>
      </c>
    </row>
    <row r="300" spans="2:18">
      <c r="B300" t="s">
        <v>3464</v>
      </c>
      <c r="C300" t="s">
        <v>3136</v>
      </c>
      <c r="D300" t="s">
        <v>3345</v>
      </c>
      <c r="E300"/>
      <c r="F300" t="s">
        <v>3235</v>
      </c>
      <c r="G300" t="s">
        <v>3346</v>
      </c>
      <c r="H300" t="s">
        <v>211</v>
      </c>
      <c r="I300" s="78">
        <v>4.1100000000000003</v>
      </c>
      <c r="J300" t="s">
        <v>653</v>
      </c>
      <c r="K300" t="s">
        <v>106</v>
      </c>
      <c r="L300" s="79">
        <v>2.6700000000000002E-2</v>
      </c>
      <c r="M300" s="79">
        <v>4.7600000000000003E-2</v>
      </c>
      <c r="N300" s="78">
        <v>1848.67</v>
      </c>
      <c r="O300" s="78">
        <v>91.71</v>
      </c>
      <c r="P300" s="78">
        <v>5.8763092807620003</v>
      </c>
      <c r="Q300" s="79">
        <v>1E-4</v>
      </c>
      <c r="R300" s="79">
        <v>0</v>
      </c>
    </row>
    <row r="301" spans="2:18">
      <c r="B301" t="s">
        <v>3465</v>
      </c>
      <c r="C301" t="s">
        <v>3014</v>
      </c>
      <c r="D301" t="s">
        <v>3354</v>
      </c>
      <c r="E301"/>
      <c r="F301" t="s">
        <v>3235</v>
      </c>
      <c r="G301" t="s">
        <v>347</v>
      </c>
      <c r="H301" t="s">
        <v>211</v>
      </c>
      <c r="I301" s="78">
        <v>4.83</v>
      </c>
      <c r="J301" t="s">
        <v>551</v>
      </c>
      <c r="K301" t="s">
        <v>106</v>
      </c>
      <c r="L301" s="79">
        <v>3.0300000000000001E-2</v>
      </c>
      <c r="M301" s="79">
        <v>2.8899999999999999E-2</v>
      </c>
      <c r="N301" s="78">
        <v>368819.92</v>
      </c>
      <c r="O301" s="78">
        <v>100.75338551912532</v>
      </c>
      <c r="P301" s="78">
        <v>1287.96059464171</v>
      </c>
      <c r="Q301" s="79">
        <v>3.27E-2</v>
      </c>
      <c r="R301" s="79">
        <v>1.8E-3</v>
      </c>
    </row>
    <row r="302" spans="2:18">
      <c r="B302" t="s">
        <v>3459</v>
      </c>
      <c r="C302" t="s">
        <v>3014</v>
      </c>
      <c r="D302" t="s">
        <v>3359</v>
      </c>
      <c r="E302"/>
      <c r="F302" t="s">
        <v>215</v>
      </c>
      <c r="G302" t="s">
        <v>3254</v>
      </c>
      <c r="H302" t="s">
        <v>216</v>
      </c>
      <c r="I302" s="78">
        <v>0.87</v>
      </c>
      <c r="J302" t="s">
        <v>439</v>
      </c>
      <c r="K302" t="s">
        <v>106</v>
      </c>
      <c r="L302" s="79">
        <v>3.49E-2</v>
      </c>
      <c r="M302" s="79">
        <v>2.01E-2</v>
      </c>
      <c r="N302" s="78">
        <v>14033.03</v>
      </c>
      <c r="O302" s="78">
        <v>99.67</v>
      </c>
      <c r="P302" s="78">
        <v>48.477974989465999</v>
      </c>
      <c r="Q302" s="79">
        <v>1.1999999999999999E-3</v>
      </c>
      <c r="R302" s="79">
        <v>1E-4</v>
      </c>
    </row>
    <row r="303" spans="2:18">
      <c r="B303" t="s">
        <v>3459</v>
      </c>
      <c r="C303" t="s">
        <v>3014</v>
      </c>
      <c r="D303" t="s">
        <v>3357</v>
      </c>
      <c r="E303"/>
      <c r="F303" t="s">
        <v>215</v>
      </c>
      <c r="G303" t="s">
        <v>3358</v>
      </c>
      <c r="H303" t="s">
        <v>216</v>
      </c>
      <c r="I303" s="78">
        <v>0.87</v>
      </c>
      <c r="J303" t="s">
        <v>439</v>
      </c>
      <c r="K303" t="s">
        <v>106</v>
      </c>
      <c r="L303" s="79">
        <v>3.49E-2</v>
      </c>
      <c r="M303" s="79">
        <v>3.3000000000000002E-2</v>
      </c>
      <c r="N303" s="78">
        <v>4770.2299999999996</v>
      </c>
      <c r="O303" s="78">
        <v>99.65</v>
      </c>
      <c r="P303" s="78">
        <v>16.47574951987</v>
      </c>
      <c r="Q303" s="79">
        <v>4.0000000000000002E-4</v>
      </c>
      <c r="R303" s="79">
        <v>0</v>
      </c>
    </row>
    <row r="304" spans="2:18">
      <c r="B304" t="s">
        <v>3460</v>
      </c>
      <c r="C304" t="s">
        <v>3014</v>
      </c>
      <c r="D304" t="s">
        <v>3355</v>
      </c>
      <c r="E304"/>
      <c r="F304" t="s">
        <v>215</v>
      </c>
      <c r="G304" t="s">
        <v>3219</v>
      </c>
      <c r="H304" t="s">
        <v>216</v>
      </c>
      <c r="I304" s="78">
        <v>5.62</v>
      </c>
      <c r="J304" t="s">
        <v>1147</v>
      </c>
      <c r="K304" t="s">
        <v>106</v>
      </c>
      <c r="L304" s="79">
        <v>3.9899999999999998E-2</v>
      </c>
      <c r="M304" s="79">
        <v>2.9499999999999998E-2</v>
      </c>
      <c r="N304" s="78">
        <v>20757.78</v>
      </c>
      <c r="O304" s="78">
        <v>102.65</v>
      </c>
      <c r="P304" s="78">
        <v>73.853046815219997</v>
      </c>
      <c r="Q304" s="79">
        <v>1.9E-3</v>
      </c>
      <c r="R304" s="79">
        <v>1E-4</v>
      </c>
    </row>
    <row r="305" spans="2:18">
      <c r="B305" t="s">
        <v>3460</v>
      </c>
      <c r="C305" t="s">
        <v>3014</v>
      </c>
      <c r="D305" t="s">
        <v>3356</v>
      </c>
      <c r="E305"/>
      <c r="F305" t="s">
        <v>215</v>
      </c>
      <c r="G305" t="s">
        <v>2799</v>
      </c>
      <c r="H305" t="s">
        <v>216</v>
      </c>
      <c r="I305" s="78">
        <v>3.18</v>
      </c>
      <c r="J305" t="s">
        <v>1147</v>
      </c>
      <c r="K305" t="s">
        <v>106</v>
      </c>
      <c r="L305" s="79">
        <v>3.9899999999999998E-2</v>
      </c>
      <c r="M305" s="79">
        <v>0.4602</v>
      </c>
      <c r="N305" s="78">
        <v>2455.2199999999998</v>
      </c>
      <c r="O305" s="78">
        <v>102.65</v>
      </c>
      <c r="P305" s="78">
        <v>8.7353020217800008</v>
      </c>
      <c r="Q305" s="79">
        <v>2.0000000000000001E-4</v>
      </c>
      <c r="R305" s="79">
        <v>0</v>
      </c>
    </row>
    <row r="306" spans="2:18">
      <c r="B306" t="s">
        <v>3460</v>
      </c>
      <c r="C306" t="s">
        <v>3014</v>
      </c>
      <c r="D306" t="s">
        <v>3363</v>
      </c>
      <c r="E306"/>
      <c r="F306" t="s">
        <v>215</v>
      </c>
      <c r="G306" t="s">
        <v>3364</v>
      </c>
      <c r="H306" t="s">
        <v>216</v>
      </c>
      <c r="I306" s="78">
        <v>5.61</v>
      </c>
      <c r="J306" t="s">
        <v>1147</v>
      </c>
      <c r="K306" t="s">
        <v>106</v>
      </c>
      <c r="L306" s="79">
        <v>3.9899999999999998E-2</v>
      </c>
      <c r="M306" s="79">
        <v>2.9499999999999998E-2</v>
      </c>
      <c r="N306" s="78">
        <v>26003.03</v>
      </c>
      <c r="O306" s="78">
        <v>102.41</v>
      </c>
      <c r="P306" s="78">
        <v>92.298550677717998</v>
      </c>
      <c r="Q306" s="79">
        <v>2.3E-3</v>
      </c>
      <c r="R306" s="79">
        <v>1E-4</v>
      </c>
    </row>
    <row r="307" spans="2:18">
      <c r="B307" t="s">
        <v>3460</v>
      </c>
      <c r="C307" t="s">
        <v>3014</v>
      </c>
      <c r="D307" t="s">
        <v>3365</v>
      </c>
      <c r="E307"/>
      <c r="F307" t="s">
        <v>215</v>
      </c>
      <c r="G307" t="s">
        <v>347</v>
      </c>
      <c r="H307" t="s">
        <v>216</v>
      </c>
      <c r="J307" t="s">
        <v>1147</v>
      </c>
      <c r="K307" t="s">
        <v>106</v>
      </c>
      <c r="L307" s="79">
        <v>3.9899999999999998E-2</v>
      </c>
      <c r="M307" s="79">
        <v>2.8400000000000002E-2</v>
      </c>
      <c r="N307" s="78">
        <v>3906.03</v>
      </c>
      <c r="O307" s="78">
        <v>0</v>
      </c>
      <c r="P307" s="78">
        <v>0</v>
      </c>
      <c r="Q307" s="79">
        <v>0</v>
      </c>
      <c r="R307" s="79">
        <v>0</v>
      </c>
    </row>
    <row r="308" spans="2:18">
      <c r="B308" t="s">
        <v>3462</v>
      </c>
      <c r="C308" t="s">
        <v>3014</v>
      </c>
      <c r="D308" t="s">
        <v>3360</v>
      </c>
      <c r="E308"/>
      <c r="F308" t="s">
        <v>215</v>
      </c>
      <c r="G308" t="s">
        <v>618</v>
      </c>
      <c r="H308" t="s">
        <v>216</v>
      </c>
      <c r="I308" s="78">
        <v>4.1500000000000004</v>
      </c>
      <c r="J308" t="s">
        <v>1147</v>
      </c>
      <c r="K308" t="s">
        <v>106</v>
      </c>
      <c r="L308" s="79">
        <v>3.3700000000000001E-2</v>
      </c>
      <c r="M308" s="79">
        <v>2.4400000000000002E-2</v>
      </c>
      <c r="N308" s="78">
        <v>5877.49</v>
      </c>
      <c r="O308" s="78">
        <v>101.67</v>
      </c>
      <c r="P308" s="78">
        <v>20.711582391678</v>
      </c>
      <c r="Q308" s="79">
        <v>5.0000000000000001E-4</v>
      </c>
      <c r="R308" s="79">
        <v>0</v>
      </c>
    </row>
    <row r="309" spans="2:18">
      <c r="B309" t="s">
        <v>3462</v>
      </c>
      <c r="C309" t="s">
        <v>3014</v>
      </c>
      <c r="D309" t="s">
        <v>3361</v>
      </c>
      <c r="E309"/>
      <c r="F309" t="s">
        <v>215</v>
      </c>
      <c r="G309" t="s">
        <v>3362</v>
      </c>
      <c r="H309" t="s">
        <v>216</v>
      </c>
      <c r="I309" s="78">
        <v>4.1500000000000004</v>
      </c>
      <c r="J309" t="s">
        <v>1147</v>
      </c>
      <c r="K309" t="s">
        <v>106</v>
      </c>
      <c r="L309" s="79">
        <v>3.3700000000000001E-2</v>
      </c>
      <c r="M309" s="79">
        <v>2.4400000000000002E-2</v>
      </c>
      <c r="N309" s="78">
        <v>25770.52</v>
      </c>
      <c r="O309" s="78">
        <v>101.69</v>
      </c>
      <c r="P309" s="78">
        <v>90.830140837208006</v>
      </c>
      <c r="Q309" s="79">
        <v>2.3E-3</v>
      </c>
      <c r="R309" s="79">
        <v>1E-4</v>
      </c>
    </row>
    <row r="310" spans="2:18">
      <c r="B310" t="s">
        <v>3464</v>
      </c>
      <c r="C310" t="s">
        <v>3136</v>
      </c>
      <c r="D310" t="s">
        <v>3366</v>
      </c>
      <c r="E310"/>
      <c r="F310" t="s">
        <v>215</v>
      </c>
      <c r="G310" t="s">
        <v>2978</v>
      </c>
      <c r="H310" t="s">
        <v>216</v>
      </c>
      <c r="I310" s="78">
        <v>4.1100000000000003</v>
      </c>
      <c r="J310" t="s">
        <v>653</v>
      </c>
      <c r="K310" t="s">
        <v>106</v>
      </c>
      <c r="L310" s="79">
        <v>2.6700000000000002E-2</v>
      </c>
      <c r="M310" s="79">
        <v>4.7600000000000003E-2</v>
      </c>
      <c r="N310" s="78">
        <v>1814.67</v>
      </c>
      <c r="O310" s="78">
        <v>91.71</v>
      </c>
      <c r="P310" s="78">
        <v>5.7682345483619999</v>
      </c>
      <c r="Q310" s="79">
        <v>1E-4</v>
      </c>
      <c r="R310" s="79">
        <v>0</v>
      </c>
    </row>
    <row r="311" spans="2:18">
      <c r="B311" t="s">
        <v>3464</v>
      </c>
      <c r="C311" t="s">
        <v>3136</v>
      </c>
      <c r="D311" t="s">
        <v>3367</v>
      </c>
      <c r="E311"/>
      <c r="F311" t="s">
        <v>215</v>
      </c>
      <c r="G311" t="s">
        <v>3368</v>
      </c>
      <c r="H311" t="s">
        <v>216</v>
      </c>
      <c r="I311" s="78">
        <v>4.1100000000000003</v>
      </c>
      <c r="J311" t="s">
        <v>653</v>
      </c>
      <c r="K311" t="s">
        <v>106</v>
      </c>
      <c r="L311" s="79">
        <v>2.6700000000000002E-2</v>
      </c>
      <c r="M311" s="79">
        <v>4.7600000000000003E-2</v>
      </c>
      <c r="N311" s="78">
        <v>371.25</v>
      </c>
      <c r="O311" s="78">
        <v>91.71</v>
      </c>
      <c r="P311" s="78">
        <v>1.1800807177499999</v>
      </c>
      <c r="Q311" s="79">
        <v>0</v>
      </c>
      <c r="R311" s="79">
        <v>0</v>
      </c>
    </row>
    <row r="312" spans="2:18">
      <c r="B312" t="s">
        <v>3466</v>
      </c>
      <c r="C312" t="s">
        <v>3136</v>
      </c>
      <c r="D312" t="s">
        <v>3371</v>
      </c>
      <c r="E312"/>
      <c r="F312" t="s">
        <v>215</v>
      </c>
      <c r="G312" t="s">
        <v>2868</v>
      </c>
      <c r="H312" t="s">
        <v>216</v>
      </c>
      <c r="I312" s="78">
        <v>4.55</v>
      </c>
      <c r="J312" t="s">
        <v>1151</v>
      </c>
      <c r="K312" t="s">
        <v>120</v>
      </c>
      <c r="L312" s="79">
        <v>0.04</v>
      </c>
      <c r="M312" s="79">
        <v>3.4599999999999999E-2</v>
      </c>
      <c r="N312" s="78">
        <v>516376.46</v>
      </c>
      <c r="O312" s="78">
        <v>99.609999999999687</v>
      </c>
      <c r="P312" s="78">
        <v>1220.2223765413701</v>
      </c>
      <c r="Q312" s="79">
        <v>3.1E-2</v>
      </c>
      <c r="R312" s="79">
        <v>1.6999999999999999E-3</v>
      </c>
    </row>
    <row r="313" spans="2:18">
      <c r="B313" t="s">
        <v>3466</v>
      </c>
      <c r="C313" t="s">
        <v>3136</v>
      </c>
      <c r="D313" t="s">
        <v>3372</v>
      </c>
      <c r="E313"/>
      <c r="F313" t="s">
        <v>215</v>
      </c>
      <c r="G313" t="s">
        <v>2868</v>
      </c>
      <c r="H313" t="s">
        <v>216</v>
      </c>
      <c r="I313" s="78">
        <v>4.55</v>
      </c>
      <c r="J313" t="s">
        <v>1151</v>
      </c>
      <c r="K313" t="s">
        <v>120</v>
      </c>
      <c r="L313" s="79">
        <v>0.04</v>
      </c>
      <c r="M313" s="79">
        <v>3.4599999999999999E-2</v>
      </c>
      <c r="N313" s="78">
        <v>31266.959999999999</v>
      </c>
      <c r="O313" s="78">
        <v>99.61</v>
      </c>
      <c r="P313" s="78">
        <v>73.885328232088796</v>
      </c>
      <c r="Q313" s="79">
        <v>1.9E-3</v>
      </c>
      <c r="R313" s="79">
        <v>1E-4</v>
      </c>
    </row>
    <row r="314" spans="2:18">
      <c r="B314" t="s">
        <v>3467</v>
      </c>
      <c r="C314" t="s">
        <v>3014</v>
      </c>
      <c r="D314" t="s">
        <v>3369</v>
      </c>
      <c r="E314"/>
      <c r="F314" t="s">
        <v>215</v>
      </c>
      <c r="G314" t="s">
        <v>2868</v>
      </c>
      <c r="H314" t="s">
        <v>216</v>
      </c>
      <c r="I314" s="78">
        <v>1.78</v>
      </c>
      <c r="J314" t="s">
        <v>127</v>
      </c>
      <c r="K314" t="s">
        <v>106</v>
      </c>
      <c r="L314" s="79">
        <v>3.6700000000000003E-2</v>
      </c>
      <c r="M314" s="79">
        <v>4.8000000000000001E-2</v>
      </c>
      <c r="N314" s="78">
        <v>19118.22</v>
      </c>
      <c r="O314" s="78">
        <v>98.58</v>
      </c>
      <c r="P314" s="78">
        <v>65.322805262616001</v>
      </c>
      <c r="Q314" s="79">
        <v>1.6999999999999999E-3</v>
      </c>
      <c r="R314" s="79">
        <v>1E-4</v>
      </c>
    </row>
    <row r="315" spans="2:18">
      <c r="B315" t="s">
        <v>3467</v>
      </c>
      <c r="C315" t="s">
        <v>3014</v>
      </c>
      <c r="D315" t="s">
        <v>3370</v>
      </c>
      <c r="E315"/>
      <c r="F315" t="s">
        <v>215</v>
      </c>
      <c r="G315" t="s">
        <v>347</v>
      </c>
      <c r="H315" t="s">
        <v>216</v>
      </c>
      <c r="I315" s="78">
        <v>1.78</v>
      </c>
      <c r="J315" t="s">
        <v>127</v>
      </c>
      <c r="K315" t="s">
        <v>106</v>
      </c>
      <c r="L315" s="79">
        <v>3.6700000000000003E-2</v>
      </c>
      <c r="M315" s="79">
        <v>4.8000000000000001E-2</v>
      </c>
      <c r="N315" s="78">
        <v>31134.42</v>
      </c>
      <c r="O315" s="78">
        <v>98.58</v>
      </c>
      <c r="P315" s="78">
        <v>106.379550743976</v>
      </c>
      <c r="Q315" s="79">
        <v>2.7000000000000001E-3</v>
      </c>
      <c r="R315" s="79">
        <v>2.0000000000000001E-4</v>
      </c>
    </row>
    <row r="316" spans="2:18">
      <c r="B316" s="80" t="s">
        <v>3273</v>
      </c>
      <c r="I316" s="82">
        <v>0</v>
      </c>
      <c r="M316" s="81">
        <v>0</v>
      </c>
      <c r="N316" s="82">
        <v>0</v>
      </c>
      <c r="P316" s="82">
        <v>0</v>
      </c>
      <c r="Q316" s="81">
        <v>0</v>
      </c>
      <c r="R316" s="81">
        <v>0</v>
      </c>
    </row>
    <row r="317" spans="2:18">
      <c r="B317" t="s">
        <v>215</v>
      </c>
      <c r="D317" t="s">
        <v>215</v>
      </c>
      <c r="F317" t="s">
        <v>215</v>
      </c>
      <c r="I317" s="78">
        <v>0</v>
      </c>
      <c r="J317" t="s">
        <v>215</v>
      </c>
      <c r="K317" t="s">
        <v>215</v>
      </c>
      <c r="L317" s="79">
        <v>0</v>
      </c>
      <c r="M317" s="79">
        <v>0</v>
      </c>
      <c r="N317" s="78">
        <v>0</v>
      </c>
      <c r="O317" s="78">
        <v>0</v>
      </c>
      <c r="P317" s="78">
        <v>0</v>
      </c>
      <c r="Q317" s="79">
        <v>0</v>
      </c>
      <c r="R317" s="79">
        <v>0</v>
      </c>
    </row>
    <row r="318" spans="2:18">
      <c r="B318" t="s">
        <v>243</v>
      </c>
    </row>
    <row r="319" spans="2:18">
      <c r="B319" t="s">
        <v>363</v>
      </c>
    </row>
    <row r="320" spans="2:18">
      <c r="B320" t="s">
        <v>364</v>
      </c>
    </row>
    <row r="321" spans="2:2">
      <c r="B321" t="s">
        <v>365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44012</v>
      </c>
    </row>
    <row r="2" spans="2:64" s="1" customFormat="1">
      <c r="B2" s="2" t="s">
        <v>1</v>
      </c>
      <c r="C2" s="12" t="s">
        <v>3468</v>
      </c>
    </row>
    <row r="3" spans="2:64" s="1" customFormat="1">
      <c r="B3" s="2" t="s">
        <v>2</v>
      </c>
      <c r="C3" s="26" t="s">
        <v>3469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14" t="s">
        <v>153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2301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2302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3373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3374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243</v>
      </c>
    </row>
    <row r="26" spans="2:15">
      <c r="B26" t="s">
        <v>363</v>
      </c>
    </row>
    <row r="27" spans="2:15">
      <c r="B27" t="s">
        <v>364</v>
      </c>
    </row>
    <row r="28" spans="2:15">
      <c r="B28" t="s">
        <v>365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9"/>
  <sheetViews>
    <sheetView rightToLeft="1" topLeftCell="A8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44012</v>
      </c>
    </row>
    <row r="2" spans="2:55" s="1" customFormat="1">
      <c r="B2" s="2" t="s">
        <v>1</v>
      </c>
      <c r="C2" s="12" t="s">
        <v>3468</v>
      </c>
    </row>
    <row r="3" spans="2:55" s="1" customFormat="1">
      <c r="B3" s="2" t="s">
        <v>2</v>
      </c>
      <c r="C3" s="26" t="s">
        <v>3469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14" t="s">
        <v>156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85">
        <f>E12</f>
        <v>2.5186700348510997E-2</v>
      </c>
      <c r="F11" s="7"/>
      <c r="G11" s="86">
        <v>7096.06</v>
      </c>
      <c r="H11" s="85">
        <f>G11/$G$11</f>
        <v>1</v>
      </c>
      <c r="I11" s="85">
        <f>G11/'סכום נכסי הקרן'!$C$42</f>
        <v>1.0120841801523369E-2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7" t="s">
        <v>206</v>
      </c>
      <c r="E12" s="88">
        <f>(E13*G13+E17*G17)/G12</f>
        <v>2.5186700348510997E-2</v>
      </c>
      <c r="F12" s="19"/>
      <c r="G12" s="89">
        <v>7096.06</v>
      </c>
      <c r="H12" s="88">
        <f t="shared" ref="H12:H24" si="0">G12/$G$11</f>
        <v>1</v>
      </c>
      <c r="I12" s="88">
        <f>G12/'סכום נכסי הקרן'!$C$42</f>
        <v>1.0120841801523369E-2</v>
      </c>
    </row>
    <row r="13" spans="2:55">
      <c r="B13" s="87" t="s">
        <v>3375</v>
      </c>
      <c r="E13" s="88">
        <f>(E14*G14+E15*G15+E16*G16)/G13</f>
        <v>4.8971486430034787E-2</v>
      </c>
      <c r="F13" s="19"/>
      <c r="G13" s="89">
        <v>3649.6</v>
      </c>
      <c r="H13" s="88">
        <f t="shared" si="0"/>
        <v>0.51431357682995915</v>
      </c>
      <c r="I13" s="88">
        <f>G13/'סכום נכסי הקרן'!$C$42</f>
        <v>5.2052863474716512E-3</v>
      </c>
    </row>
    <row r="14" spans="2:55">
      <c r="B14" t="s">
        <v>3560</v>
      </c>
      <c r="C14" s="95">
        <v>43830</v>
      </c>
      <c r="D14" s="96" t="s">
        <v>3376</v>
      </c>
      <c r="E14" s="97">
        <v>1.1466275318723754E-2</v>
      </c>
      <c r="F14" s="98" t="s">
        <v>102</v>
      </c>
      <c r="G14" s="99">
        <v>975.48</v>
      </c>
      <c r="H14" s="97">
        <f t="shared" si="0"/>
        <v>0.13746783426295719</v>
      </c>
      <c r="I14" s="97">
        <f>G14/'סכום נכסי הקרן'!$C$42</f>
        <v>1.3912902033734235E-3</v>
      </c>
      <c r="J14" s="96" t="s">
        <v>3377</v>
      </c>
    </row>
    <row r="15" spans="2:55">
      <c r="B15" t="s">
        <v>3561</v>
      </c>
      <c r="C15" s="95">
        <v>43646</v>
      </c>
      <c r="D15" s="96" t="s">
        <v>3562</v>
      </c>
      <c r="E15" s="97">
        <v>5.8212977210814545E-3</v>
      </c>
      <c r="F15" s="98" t="s">
        <v>102</v>
      </c>
      <c r="G15" s="99">
        <v>377.69698999999997</v>
      </c>
      <c r="H15" s="97">
        <f t="shared" si="0"/>
        <v>5.3226296000879351E-2</v>
      </c>
      <c r="I15" s="97">
        <f>G15/'סכום נכסי הקרן'!$C$42</f>
        <v>5.386949215059559E-4</v>
      </c>
      <c r="J15" s="96" t="s">
        <v>3379</v>
      </c>
    </row>
    <row r="16" spans="2:55">
      <c r="B16" t="s">
        <v>3563</v>
      </c>
      <c r="C16" s="95">
        <v>43738</v>
      </c>
      <c r="D16" s="96" t="s">
        <v>3562</v>
      </c>
      <c r="E16" s="97">
        <v>7.1999999999999995E-2</v>
      </c>
      <c r="F16" s="98" t="s">
        <v>102</v>
      </c>
      <c r="G16" s="99">
        <v>2296.424</v>
      </c>
      <c r="H16" s="97">
        <f t="shared" si="0"/>
        <v>0.32361958608016278</v>
      </c>
      <c r="I16" s="97">
        <f>G16/'סכום נכסי הקרן'!$C$42</f>
        <v>3.2753026345918018E-3</v>
      </c>
      <c r="J16" s="96" t="s">
        <v>3564</v>
      </c>
    </row>
    <row r="17" spans="2:10" s="16" customFormat="1">
      <c r="B17" s="87" t="s">
        <v>3378</v>
      </c>
      <c r="C17" s="15"/>
      <c r="E17" s="88">
        <v>0</v>
      </c>
      <c r="F17" s="19"/>
      <c r="G17" s="89">
        <v>3446.46</v>
      </c>
      <c r="H17" s="88">
        <f t="shared" si="0"/>
        <v>0.48568642317004079</v>
      </c>
      <c r="I17" s="88">
        <f>G17/'סכום נכסי הקרן'!$C$42</f>
        <v>4.9155554540517175E-3</v>
      </c>
      <c r="J17" s="19"/>
    </row>
    <row r="18" spans="2:10" s="16" customFormat="1">
      <c r="B18" t="s">
        <v>3565</v>
      </c>
      <c r="C18" s="95">
        <v>43738</v>
      </c>
      <c r="D18" s="96" t="s">
        <v>123</v>
      </c>
      <c r="E18" s="97">
        <v>0</v>
      </c>
      <c r="F18" s="98" t="s">
        <v>102</v>
      </c>
      <c r="G18" s="99">
        <v>2378.8022299999998</v>
      </c>
      <c r="H18" s="97">
        <f t="shared" si="0"/>
        <v>0.3352285958686933</v>
      </c>
      <c r="I18" s="97">
        <f>G18/'סכום נכסי הקרן'!$C$42</f>
        <v>3.3927955861338551E-3</v>
      </c>
      <c r="J18" s="96" t="s">
        <v>3566</v>
      </c>
    </row>
    <row r="19" spans="2:10" s="16" customFormat="1">
      <c r="B19" t="s">
        <v>3567</v>
      </c>
      <c r="C19" s="95">
        <v>43738</v>
      </c>
      <c r="D19" s="96" t="s">
        <v>123</v>
      </c>
      <c r="E19" s="97">
        <v>0</v>
      </c>
      <c r="F19" s="98" t="s">
        <v>102</v>
      </c>
      <c r="G19" s="99">
        <v>1067.6610000000001</v>
      </c>
      <c r="H19" s="97">
        <f t="shared" si="0"/>
        <v>0.15045828248351903</v>
      </c>
      <c r="I19" s="97">
        <f>G19/'סכום נכסי הקרן'!$C$42</f>
        <v>1.5227644747446106E-3</v>
      </c>
      <c r="J19" s="96" t="s">
        <v>3568</v>
      </c>
    </row>
    <row r="20" spans="2:10" s="16" customFormat="1">
      <c r="B20" s="87" t="s">
        <v>241</v>
      </c>
      <c r="C20" s="15"/>
      <c r="E20" s="88">
        <v>0</v>
      </c>
      <c r="F20" s="19"/>
      <c r="G20" s="89">
        <v>0</v>
      </c>
      <c r="H20" s="88">
        <f t="shared" si="0"/>
        <v>0</v>
      </c>
      <c r="I20" s="88">
        <f>G20/'סכום נכסי הקרן'!$C$42</f>
        <v>0</v>
      </c>
      <c r="J20" s="19"/>
    </row>
    <row r="21" spans="2:10" s="16" customFormat="1">
      <c r="B21" s="87" t="s">
        <v>3375</v>
      </c>
      <c r="C21" s="15"/>
      <c r="E21" s="88">
        <v>0</v>
      </c>
      <c r="F21" s="19"/>
      <c r="G21" s="89">
        <v>0</v>
      </c>
      <c r="H21" s="88">
        <f t="shared" si="0"/>
        <v>0</v>
      </c>
      <c r="I21" s="88">
        <f>G21/'סכום נכסי הקרן'!$C$42</f>
        <v>0</v>
      </c>
      <c r="J21" s="19"/>
    </row>
    <row r="22" spans="2:10" s="16" customFormat="1">
      <c r="B22" t="s">
        <v>215</v>
      </c>
      <c r="C22" s="15"/>
      <c r="E22" s="79">
        <v>0</v>
      </c>
      <c r="F22" t="s">
        <v>215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2:10" s="16" customFormat="1">
      <c r="B23" s="87" t="s">
        <v>3378</v>
      </c>
      <c r="C23" s="15"/>
      <c r="E23" s="88">
        <v>0</v>
      </c>
      <c r="F23" s="19"/>
      <c r="G23" s="89">
        <v>0</v>
      </c>
      <c r="H23" s="88">
        <f t="shared" si="0"/>
        <v>0</v>
      </c>
      <c r="I23" s="88">
        <f>G23/'סכום נכסי הקרן'!$C$42</f>
        <v>0</v>
      </c>
      <c r="J23" s="19"/>
    </row>
    <row r="24" spans="2:10" s="16" customFormat="1">
      <c r="B24" t="s">
        <v>215</v>
      </c>
      <c r="C24" s="15"/>
      <c r="E24" s="79">
        <v>0</v>
      </c>
      <c r="F24" t="s">
        <v>215</v>
      </c>
      <c r="G24" s="78">
        <v>0</v>
      </c>
      <c r="H24" s="79">
        <f t="shared" si="0"/>
        <v>0</v>
      </c>
      <c r="I24" s="79">
        <f>G24/'סכום נכסי הקרן'!$C$42</f>
        <v>0</v>
      </c>
      <c r="J24" s="19"/>
    </row>
    <row r="25" spans="2:10" s="16" customFormat="1">
      <c r="B25" s="15"/>
      <c r="C25" s="15"/>
      <c r="F25" s="19"/>
      <c r="G25" s="19"/>
      <c r="H25" s="19"/>
      <c r="J25" s="19"/>
    </row>
    <row r="26" spans="2:10" s="16" customFormat="1">
      <c r="B26" s="15"/>
      <c r="C26" s="15"/>
      <c r="F26" s="19"/>
      <c r="G26" s="19"/>
      <c r="H26" s="19"/>
      <c r="J26" s="19"/>
    </row>
    <row r="27" spans="2:10" s="16" customFormat="1">
      <c r="B27" s="15"/>
      <c r="C27" s="15"/>
      <c r="F27" s="19"/>
      <c r="G27" s="19"/>
      <c r="H27" s="19"/>
      <c r="J27" s="19"/>
    </row>
    <row r="28" spans="2:10" s="16" customFormat="1">
      <c r="B28" s="15"/>
      <c r="C28" s="15"/>
      <c r="F28" s="19"/>
      <c r="G28" s="19"/>
      <c r="H28" s="19"/>
      <c r="J28" s="19"/>
    </row>
    <row r="29" spans="2:10" s="16" customFormat="1">
      <c r="B29" s="15"/>
      <c r="C29" s="15"/>
      <c r="F29" s="19"/>
      <c r="G29" s="19"/>
      <c r="H29" s="19"/>
      <c r="J29" s="19"/>
    </row>
    <row r="30" spans="2:10" s="16" customFormat="1">
      <c r="B30" s="15"/>
      <c r="C30" s="15"/>
      <c r="F30" s="19"/>
      <c r="G30" s="19"/>
      <c r="H30" s="19"/>
      <c r="J30" s="19"/>
    </row>
    <row r="31" spans="2:10" s="16" customFormat="1">
      <c r="B31" s="15"/>
      <c r="C31" s="15"/>
      <c r="F31" s="19"/>
      <c r="G31" s="19"/>
      <c r="H31" s="19"/>
      <c r="J31" s="19"/>
    </row>
    <row r="32" spans="2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6:8" s="16" customFormat="1">
      <c r="F833" s="19"/>
      <c r="G833" s="19"/>
      <c r="H833" s="19"/>
    </row>
    <row r="834" spans="6:8" s="16" customFormat="1">
      <c r="F834" s="19"/>
      <c r="G834" s="19"/>
      <c r="H834" s="19"/>
    </row>
    <row r="835" spans="6:8" s="16" customFormat="1">
      <c r="F835" s="19"/>
      <c r="G835" s="19"/>
      <c r="H835" s="19"/>
    </row>
    <row r="836" spans="6:8" s="16" customFormat="1">
      <c r="F836" s="19"/>
      <c r="G836" s="19"/>
      <c r="H836" s="19"/>
    </row>
    <row r="837" spans="6:8" s="16" customFormat="1">
      <c r="F837" s="19"/>
      <c r="G837" s="19"/>
      <c r="H837" s="19"/>
    </row>
    <row r="838" spans="6:8" s="16" customFormat="1">
      <c r="F838" s="19"/>
      <c r="G838" s="19"/>
      <c r="H838" s="19"/>
    </row>
    <row r="839" spans="6:8" s="16" customFormat="1">
      <c r="F839" s="19"/>
      <c r="G839" s="19"/>
      <c r="H839" s="19"/>
    </row>
    <row r="840" spans="6:8" s="16" customFormat="1">
      <c r="F840" s="19"/>
      <c r="G840" s="19"/>
      <c r="H840" s="19"/>
    </row>
    <row r="841" spans="6:8" s="16" customFormat="1">
      <c r="F841" s="19"/>
      <c r="G841" s="19"/>
      <c r="H841" s="19"/>
    </row>
    <row r="842" spans="6:8" s="16" customFormat="1">
      <c r="F842" s="19"/>
      <c r="G842" s="19"/>
      <c r="H842" s="19"/>
    </row>
    <row r="843" spans="6:8" s="16" customFormat="1">
      <c r="F843" s="19"/>
      <c r="G843" s="19"/>
      <c r="H843" s="19"/>
    </row>
    <row r="844" spans="6:8" s="16" customFormat="1">
      <c r="F844" s="19"/>
      <c r="G844" s="19"/>
      <c r="H844" s="19"/>
    </row>
    <row r="845" spans="6:8" s="16" customFormat="1">
      <c r="F845" s="19"/>
      <c r="G845" s="19"/>
      <c r="H845" s="19"/>
    </row>
    <row r="846" spans="6:8" s="16" customFormat="1">
      <c r="F846" s="19"/>
      <c r="G846" s="19"/>
      <c r="H846" s="19"/>
    </row>
    <row r="847" spans="6:8" s="16" customFormat="1">
      <c r="F847" s="19"/>
      <c r="G847" s="19"/>
      <c r="H847" s="19"/>
    </row>
    <row r="848" spans="6:8" s="16" customFormat="1">
      <c r="F848" s="19"/>
      <c r="G848" s="19"/>
      <c r="H848" s="19"/>
    </row>
    <row r="849" spans="6:8" s="16" customFormat="1">
      <c r="F849" s="19"/>
      <c r="G849" s="19"/>
      <c r="H849" s="19"/>
    </row>
  </sheetData>
  <mergeCells count="1">
    <mergeCell ref="B7:J7"/>
  </mergeCells>
  <dataValidations count="1">
    <dataValidation allowBlank="1" showInputMessage="1" showErrorMessage="1" sqref="C1:C4 K5:XFD1048576 A5:A1048576 B20:G1048576 J20:J1048576 B5:G13 J5:J13 J17 B17:H17 H5:H16 H18:H1048576 I5:I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3468</v>
      </c>
    </row>
    <row r="3" spans="2:60" s="1" customFormat="1">
      <c r="B3" s="2" t="s">
        <v>2</v>
      </c>
      <c r="C3" s="26" t="s">
        <v>3469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14" t="s">
        <v>162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3468</v>
      </c>
    </row>
    <row r="3" spans="2:60" s="1" customFormat="1">
      <c r="B3" s="2" t="s">
        <v>2</v>
      </c>
      <c r="C3" s="26" t="s">
        <v>3469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14" t="s">
        <v>167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9286.0945773799995</v>
      </c>
      <c r="J11" s="77">
        <v>1</v>
      </c>
      <c r="K11" s="77">
        <v>1.32E-2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9286.0945773799995</v>
      </c>
      <c r="J12" s="81">
        <v>1</v>
      </c>
      <c r="K12" s="81">
        <v>1.32E-2</v>
      </c>
    </row>
    <row r="13" spans="2:60">
      <c r="B13" t="s">
        <v>3380</v>
      </c>
      <c r="C13" t="s">
        <v>3381</v>
      </c>
      <c r="D13" t="s">
        <v>215</v>
      </c>
      <c r="E13" t="s">
        <v>216</v>
      </c>
      <c r="F13" s="79">
        <v>0</v>
      </c>
      <c r="G13" t="s">
        <v>102</v>
      </c>
      <c r="H13" s="79">
        <v>0</v>
      </c>
      <c r="I13" s="78">
        <v>-296.17858000000001</v>
      </c>
      <c r="J13" s="79">
        <v>-3.1899999999999998E-2</v>
      </c>
      <c r="K13" s="79">
        <v>-4.0000000000000002E-4</v>
      </c>
    </row>
    <row r="14" spans="2:60">
      <c r="B14" t="s">
        <v>3382</v>
      </c>
      <c r="C14" t="s">
        <v>3383</v>
      </c>
      <c r="D14" t="s">
        <v>215</v>
      </c>
      <c r="E14" t="s">
        <v>216</v>
      </c>
      <c r="F14" s="79">
        <v>0</v>
      </c>
      <c r="G14" t="s">
        <v>102</v>
      </c>
      <c r="H14" s="79">
        <v>0</v>
      </c>
      <c r="I14" s="78">
        <v>-92.556200000000004</v>
      </c>
      <c r="J14" s="79">
        <v>-0.01</v>
      </c>
      <c r="K14" s="79">
        <v>-1E-4</v>
      </c>
    </row>
    <row r="15" spans="2:60">
      <c r="B15" t="s">
        <v>3384</v>
      </c>
      <c r="C15" t="s">
        <v>3385</v>
      </c>
      <c r="D15" t="s">
        <v>215</v>
      </c>
      <c r="E15" t="s">
        <v>216</v>
      </c>
      <c r="F15" s="79">
        <v>0</v>
      </c>
      <c r="G15" t="s">
        <v>102</v>
      </c>
      <c r="H15" s="79">
        <v>0</v>
      </c>
      <c r="I15" s="78">
        <v>697.48923000000002</v>
      </c>
      <c r="J15" s="79">
        <v>7.51E-2</v>
      </c>
      <c r="K15" s="79">
        <v>1E-3</v>
      </c>
    </row>
    <row r="16" spans="2:60">
      <c r="B16" t="s">
        <v>3386</v>
      </c>
      <c r="C16" t="s">
        <v>3387</v>
      </c>
      <c r="D16" t="s">
        <v>215</v>
      </c>
      <c r="E16" t="s">
        <v>216</v>
      </c>
      <c r="F16" s="79">
        <v>0</v>
      </c>
      <c r="G16" t="s">
        <v>102</v>
      </c>
      <c r="H16" s="79">
        <v>0</v>
      </c>
      <c r="I16" s="78">
        <v>4.6097799999999998</v>
      </c>
      <c r="J16" s="79">
        <v>5.0000000000000001E-4</v>
      </c>
      <c r="K16" s="79">
        <v>0</v>
      </c>
    </row>
    <row r="17" spans="2:11">
      <c r="B17" t="s">
        <v>3388</v>
      </c>
      <c r="C17" t="s">
        <v>3389</v>
      </c>
      <c r="D17" t="s">
        <v>215</v>
      </c>
      <c r="E17" t="s">
        <v>216</v>
      </c>
      <c r="F17" s="79">
        <v>0</v>
      </c>
      <c r="G17" t="s">
        <v>106</v>
      </c>
      <c r="H17" s="79">
        <v>0</v>
      </c>
      <c r="I17" s="78">
        <v>8629.0053473799999</v>
      </c>
      <c r="J17" s="79">
        <v>0.92920000000000003</v>
      </c>
      <c r="K17" s="79">
        <v>1.23E-2</v>
      </c>
    </row>
    <row r="18" spans="2:11">
      <c r="B18" t="s">
        <v>3390</v>
      </c>
      <c r="C18" t="s">
        <v>3391</v>
      </c>
      <c r="D18" t="s">
        <v>215</v>
      </c>
      <c r="E18" t="s">
        <v>216</v>
      </c>
      <c r="F18" s="79">
        <v>0</v>
      </c>
      <c r="G18" t="s">
        <v>102</v>
      </c>
      <c r="H18" s="79">
        <v>0</v>
      </c>
      <c r="I18" s="78">
        <v>283.5</v>
      </c>
      <c r="J18" s="79">
        <v>3.0499999999999999E-2</v>
      </c>
      <c r="K18" s="79">
        <v>4.0000000000000002E-4</v>
      </c>
    </row>
    <row r="19" spans="2:11">
      <c r="B19" t="s">
        <v>3392</v>
      </c>
      <c r="C19" t="s">
        <v>3393</v>
      </c>
      <c r="D19" t="s">
        <v>215</v>
      </c>
      <c r="E19" t="s">
        <v>216</v>
      </c>
      <c r="F19" s="79">
        <v>0</v>
      </c>
      <c r="G19" t="s">
        <v>102</v>
      </c>
      <c r="H19" s="79">
        <v>0</v>
      </c>
      <c r="I19" s="78">
        <v>60.225000000000001</v>
      </c>
      <c r="J19" s="79">
        <v>6.4999999999999997E-3</v>
      </c>
      <c r="K19" s="79">
        <v>1E-4</v>
      </c>
    </row>
    <row r="20" spans="2:11">
      <c r="B20" s="80" t="s">
        <v>241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215</v>
      </c>
      <c r="C21" t="s">
        <v>215</v>
      </c>
      <c r="D21" t="s">
        <v>215</v>
      </c>
      <c r="E21" s="19"/>
      <c r="F21" s="79">
        <v>0</v>
      </c>
      <c r="G21" t="s">
        <v>215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topLeftCell="A79" workbookViewId="0">
      <selection activeCell="B34" sqref="B34:D13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44012</v>
      </c>
    </row>
    <row r="2" spans="2:17" s="1" customFormat="1">
      <c r="B2" s="2" t="s">
        <v>1</v>
      </c>
      <c r="C2" s="12" t="s">
        <v>3468</v>
      </c>
    </row>
    <row r="3" spans="2:17" s="1" customFormat="1">
      <c r="B3" s="2" t="s">
        <v>2</v>
      </c>
      <c r="C3" s="26" t="s">
        <v>3469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14" t="s">
        <v>169</v>
      </c>
      <c r="C7" s="115"/>
      <c r="D7" s="11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6">
        <f>C12+C33</f>
        <v>86342.014054656669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206</v>
      </c>
      <c r="C12" s="89">
        <f>SUM(C13:C32)</f>
        <v>13595.297797139747</v>
      </c>
    </row>
    <row r="13" spans="2:17">
      <c r="B13" s="91" t="s">
        <v>3414</v>
      </c>
      <c r="C13" s="92">
        <v>317.61228999999997</v>
      </c>
      <c r="D13" s="93">
        <v>44196</v>
      </c>
    </row>
    <row r="14" spans="2:17">
      <c r="B14" s="91" t="s">
        <v>3449</v>
      </c>
      <c r="C14" s="92">
        <v>171.77284</v>
      </c>
      <c r="D14" s="93">
        <v>44196</v>
      </c>
    </row>
    <row r="15" spans="2:17">
      <c r="B15" s="91" t="s">
        <v>3569</v>
      </c>
      <c r="C15" s="92">
        <v>1.6700599999999999</v>
      </c>
      <c r="D15" s="93">
        <v>44246</v>
      </c>
    </row>
    <row r="16" spans="2:17">
      <c r="B16" s="91" t="s">
        <v>3401</v>
      </c>
      <c r="C16" s="92">
        <v>360.61349999999999</v>
      </c>
      <c r="D16" s="93">
        <v>44255</v>
      </c>
    </row>
    <row r="17" spans="2:4" s="16" customFormat="1">
      <c r="B17" s="91" t="s">
        <v>3402</v>
      </c>
      <c r="C17" s="92">
        <v>2006.0890199999999</v>
      </c>
      <c r="D17" s="93">
        <v>44545</v>
      </c>
    </row>
    <row r="18" spans="2:4" s="16" customFormat="1">
      <c r="B18" s="91" t="s">
        <v>3395</v>
      </c>
      <c r="C18" s="92">
        <v>132.52432000000002</v>
      </c>
      <c r="D18" s="93">
        <v>44561</v>
      </c>
    </row>
    <row r="19" spans="2:4" s="16" customFormat="1">
      <c r="B19" s="91" t="s">
        <v>3427</v>
      </c>
      <c r="C19" s="92">
        <v>49.593480000000007</v>
      </c>
      <c r="D19" s="93">
        <v>44739</v>
      </c>
    </row>
    <row r="20" spans="2:4" s="16" customFormat="1">
      <c r="B20" s="91" t="s">
        <v>3438</v>
      </c>
      <c r="C20" s="92">
        <v>1374.8150600000001</v>
      </c>
      <c r="D20" s="93">
        <v>44926</v>
      </c>
    </row>
    <row r="21" spans="2:4" s="16" customFormat="1">
      <c r="B21" s="91" t="s">
        <v>3434</v>
      </c>
      <c r="C21" s="92">
        <v>41.137790000000003</v>
      </c>
      <c r="D21" s="93">
        <v>44926</v>
      </c>
    </row>
    <row r="22" spans="2:4" s="16" customFormat="1">
      <c r="B22" s="91" t="s">
        <v>3411</v>
      </c>
      <c r="C22" s="92">
        <v>81.393819999999991</v>
      </c>
      <c r="D22" s="93">
        <v>46100</v>
      </c>
    </row>
    <row r="23" spans="2:4" s="16" customFormat="1">
      <c r="B23" s="91" t="s">
        <v>3473</v>
      </c>
      <c r="C23" s="92">
        <v>69.753087046268661</v>
      </c>
      <c r="D23" s="93">
        <v>46132</v>
      </c>
    </row>
    <row r="24" spans="2:4" s="16" customFormat="1">
      <c r="B24" s="91" t="s">
        <v>3474</v>
      </c>
      <c r="C24" s="92">
        <v>1916.4428884557256</v>
      </c>
      <c r="D24" s="93">
        <v>46539</v>
      </c>
    </row>
    <row r="25" spans="2:4" s="16" customFormat="1">
      <c r="B25" s="91" t="s">
        <v>3475</v>
      </c>
      <c r="C25" s="92">
        <v>47.370046285775224</v>
      </c>
      <c r="D25" s="93">
        <v>46631</v>
      </c>
    </row>
    <row r="26" spans="2:4" s="16" customFormat="1">
      <c r="B26" s="91" t="s">
        <v>3476</v>
      </c>
      <c r="C26" s="92">
        <v>2373.4209299999998</v>
      </c>
      <c r="D26" s="93">
        <v>46661</v>
      </c>
    </row>
    <row r="27" spans="2:4" s="16" customFormat="1">
      <c r="B27" s="91" t="s">
        <v>3477</v>
      </c>
      <c r="C27" s="92">
        <v>988.98126139836268</v>
      </c>
      <c r="D27" s="94">
        <v>46772</v>
      </c>
    </row>
    <row r="28" spans="2:4" s="16" customFormat="1">
      <c r="B28" s="91" t="s">
        <v>3478</v>
      </c>
      <c r="C28" s="92">
        <v>697.31608296000013</v>
      </c>
      <c r="D28" s="93">
        <v>47209</v>
      </c>
    </row>
    <row r="29" spans="2:4" s="16" customFormat="1">
      <c r="B29" s="91" t="s">
        <v>3479</v>
      </c>
      <c r="C29" s="92">
        <v>948.04548315999989</v>
      </c>
      <c r="D29" s="93">
        <v>47209</v>
      </c>
    </row>
    <row r="30" spans="2:4" s="16" customFormat="1">
      <c r="B30" s="91" t="s">
        <v>3480</v>
      </c>
      <c r="C30" s="92">
        <v>340.27963999335105</v>
      </c>
      <c r="D30" s="93">
        <v>48214</v>
      </c>
    </row>
    <row r="31" spans="2:4" s="16" customFormat="1">
      <c r="B31" s="91" t="s">
        <v>3570</v>
      </c>
      <c r="C31" s="92">
        <v>1676.4661978402637</v>
      </c>
      <c r="D31" s="93">
        <v>51774</v>
      </c>
    </row>
    <row r="32" spans="2:4" s="16" customFormat="1">
      <c r="B32"/>
      <c r="C32" s="78"/>
    </row>
    <row r="33" spans="2:4" s="16" customFormat="1">
      <c r="B33" s="87" t="s">
        <v>241</v>
      </c>
      <c r="C33" s="89">
        <f>SUM(C34:C137)</f>
        <v>72746.71625751692</v>
      </c>
    </row>
    <row r="34" spans="2:4" s="16" customFormat="1">
      <c r="B34" s="91" t="s">
        <v>3481</v>
      </c>
      <c r="C34" s="92">
        <v>725.2823166942843</v>
      </c>
      <c r="D34" s="94">
        <v>44044</v>
      </c>
    </row>
    <row r="35" spans="2:4" s="16" customFormat="1">
      <c r="B35" s="91" t="s">
        <v>3571</v>
      </c>
      <c r="C35" s="92">
        <v>2049.40175</v>
      </c>
      <c r="D35" s="94">
        <v>44104</v>
      </c>
    </row>
    <row r="36" spans="2:4" s="16" customFormat="1">
      <c r="B36" s="91" t="s">
        <v>3461</v>
      </c>
      <c r="C36" s="92">
        <v>142.80648000000002</v>
      </c>
      <c r="D36" s="94">
        <v>44256</v>
      </c>
    </row>
    <row r="37" spans="2:4" s="16" customFormat="1">
      <c r="B37" s="91" t="s">
        <v>3459</v>
      </c>
      <c r="C37" s="92">
        <v>192.74523000000002</v>
      </c>
      <c r="D37" s="93">
        <v>44332</v>
      </c>
    </row>
    <row r="38" spans="2:4" s="16" customFormat="1">
      <c r="B38" s="91" t="s">
        <v>3482</v>
      </c>
      <c r="C38" s="92">
        <v>61.536806570238888</v>
      </c>
      <c r="D38" s="94">
        <v>44429</v>
      </c>
    </row>
    <row r="39" spans="2:4" s="16" customFormat="1">
      <c r="B39" s="91" t="s">
        <v>3445</v>
      </c>
      <c r="C39" s="92">
        <v>167.17962</v>
      </c>
      <c r="D39" s="94">
        <v>44611</v>
      </c>
    </row>
    <row r="40" spans="2:4" s="16" customFormat="1">
      <c r="B40" s="91" t="s">
        <v>3483</v>
      </c>
      <c r="C40" s="92">
        <v>91.230617892533942</v>
      </c>
      <c r="D40" s="94">
        <v>44722</v>
      </c>
    </row>
    <row r="41" spans="2:4" s="16" customFormat="1">
      <c r="B41" s="91" t="s">
        <v>3460</v>
      </c>
      <c r="C41" s="92">
        <v>750.40952000000004</v>
      </c>
      <c r="D41" s="94">
        <v>44819</v>
      </c>
    </row>
    <row r="42" spans="2:4" s="16" customFormat="1">
      <c r="B42" s="91" t="s">
        <v>3456</v>
      </c>
      <c r="C42" s="92">
        <v>545.52535</v>
      </c>
      <c r="D42" s="94">
        <v>44821</v>
      </c>
    </row>
    <row r="43" spans="2:4" s="16" customFormat="1">
      <c r="B43" s="91" t="s">
        <v>3484</v>
      </c>
      <c r="C43" s="92">
        <v>88.412634299999951</v>
      </c>
      <c r="D43" s="94">
        <v>45047</v>
      </c>
    </row>
    <row r="44" spans="2:4" s="16" customFormat="1">
      <c r="B44" s="91" t="s">
        <v>3485</v>
      </c>
      <c r="C44" s="92">
        <v>47.190728717735922</v>
      </c>
      <c r="D44" s="94">
        <v>45382</v>
      </c>
    </row>
    <row r="45" spans="2:4" s="16" customFormat="1">
      <c r="B45" s="91" t="s">
        <v>3486</v>
      </c>
      <c r="C45" s="92">
        <v>195.7521317095327</v>
      </c>
      <c r="D45" s="94">
        <v>45485</v>
      </c>
    </row>
    <row r="46" spans="2:4" s="16" customFormat="1">
      <c r="B46" s="91" t="s">
        <v>3487</v>
      </c>
      <c r="C46" s="92">
        <v>325.2347964825974</v>
      </c>
      <c r="D46" s="94">
        <v>45557</v>
      </c>
    </row>
    <row r="47" spans="2:4" s="16" customFormat="1">
      <c r="B47" s="91" t="s">
        <v>3464</v>
      </c>
      <c r="C47" s="92">
        <v>406.76271999999994</v>
      </c>
      <c r="D47" s="94">
        <v>45602</v>
      </c>
    </row>
    <row r="48" spans="2:4" s="16" customFormat="1">
      <c r="B48" s="91" t="s">
        <v>3463</v>
      </c>
      <c r="C48" s="92">
        <v>1313.1936900000001</v>
      </c>
      <c r="D48" s="94">
        <v>45615</v>
      </c>
    </row>
    <row r="49" spans="2:4" s="16" customFormat="1">
      <c r="B49" s="91" t="s">
        <v>3466</v>
      </c>
      <c r="C49" s="92">
        <v>66.929910000000007</v>
      </c>
      <c r="D49" s="94">
        <v>45648</v>
      </c>
    </row>
    <row r="50" spans="2:4" s="16" customFormat="1">
      <c r="B50" s="91" t="s">
        <v>3488</v>
      </c>
      <c r="C50" s="92">
        <v>123.27381353200005</v>
      </c>
      <c r="D50" s="94">
        <v>45710</v>
      </c>
    </row>
    <row r="51" spans="2:4" s="16" customFormat="1">
      <c r="B51" s="91" t="s">
        <v>3489</v>
      </c>
      <c r="C51" s="92">
        <v>851.80920587300011</v>
      </c>
      <c r="D51" s="94">
        <v>45777</v>
      </c>
    </row>
    <row r="52" spans="2:4" s="16" customFormat="1">
      <c r="B52" s="91" t="s">
        <v>3490</v>
      </c>
      <c r="C52" s="92">
        <v>396.42620928383639</v>
      </c>
      <c r="D52" s="94">
        <v>45778</v>
      </c>
    </row>
    <row r="53" spans="2:4" s="16" customFormat="1">
      <c r="B53" s="91" t="s">
        <v>3491</v>
      </c>
      <c r="C53" s="92">
        <v>287.71547999999979</v>
      </c>
      <c r="D53" s="94">
        <v>45869</v>
      </c>
    </row>
    <row r="54" spans="2:4" s="16" customFormat="1">
      <c r="B54" s="91" t="s">
        <v>2579</v>
      </c>
      <c r="C54" s="92">
        <v>757.14599999999996</v>
      </c>
      <c r="D54" s="94">
        <v>45869</v>
      </c>
    </row>
    <row r="55" spans="2:4" s="16" customFormat="1">
      <c r="B55" s="91" t="s">
        <v>3492</v>
      </c>
      <c r="C55" s="92">
        <v>9.563387199999994</v>
      </c>
      <c r="D55" s="94">
        <v>46054</v>
      </c>
    </row>
    <row r="56" spans="2:4" s="16" customFormat="1">
      <c r="B56" s="91" t="s">
        <v>3447</v>
      </c>
      <c r="C56" s="92">
        <v>85.145690000000002</v>
      </c>
      <c r="D56" s="94">
        <v>46059</v>
      </c>
    </row>
    <row r="57" spans="2:4" s="16" customFormat="1">
      <c r="B57" s="91" t="s">
        <v>3493</v>
      </c>
      <c r="C57" s="92">
        <v>7.671609966873266</v>
      </c>
      <c r="D57" s="94">
        <v>46199</v>
      </c>
    </row>
    <row r="58" spans="2:4" s="16" customFormat="1">
      <c r="B58" s="91" t="s">
        <v>3494</v>
      </c>
      <c r="C58" s="92">
        <v>24.384059975173333</v>
      </c>
      <c r="D58" s="94">
        <v>46201</v>
      </c>
    </row>
    <row r="59" spans="2:4" s="16" customFormat="1">
      <c r="B59" s="91" t="s">
        <v>3495</v>
      </c>
      <c r="C59" s="92">
        <v>38.667227386436601</v>
      </c>
      <c r="D59" s="94">
        <v>46201</v>
      </c>
    </row>
    <row r="60" spans="2:4" s="16" customFormat="1">
      <c r="B60" s="91" t="s">
        <v>3496</v>
      </c>
      <c r="C60" s="92">
        <v>2.6373833800000006</v>
      </c>
      <c r="D60" s="94">
        <v>46201</v>
      </c>
    </row>
    <row r="61" spans="2:4" s="16" customFormat="1">
      <c r="B61" s="91" t="s">
        <v>3462</v>
      </c>
      <c r="C61" s="92">
        <v>1268.1818500000002</v>
      </c>
      <c r="D61" s="94">
        <v>46325</v>
      </c>
    </row>
    <row r="62" spans="2:4" s="16" customFormat="1">
      <c r="B62" s="91" t="s">
        <v>3497</v>
      </c>
      <c r="C62" s="92">
        <v>1189.1789850800001</v>
      </c>
      <c r="D62" s="94">
        <v>46326</v>
      </c>
    </row>
    <row r="63" spans="2:4" s="16" customFormat="1">
      <c r="B63" s="91" t="s">
        <v>3498</v>
      </c>
      <c r="C63" s="92">
        <v>705.81457067348344</v>
      </c>
      <c r="D63" s="93">
        <v>46326</v>
      </c>
    </row>
    <row r="64" spans="2:4" s="16" customFormat="1">
      <c r="B64" s="91" t="s">
        <v>3499</v>
      </c>
      <c r="C64" s="92">
        <v>4.7917098022365288</v>
      </c>
      <c r="D64" s="94">
        <v>46326</v>
      </c>
    </row>
    <row r="65" spans="2:4" s="16" customFormat="1">
      <c r="B65" s="91" t="s">
        <v>3500</v>
      </c>
      <c r="C65" s="92">
        <v>1.024653042236523</v>
      </c>
      <c r="D65" s="94">
        <v>46326</v>
      </c>
    </row>
    <row r="66" spans="2:4" s="16" customFormat="1">
      <c r="B66" s="91" t="s">
        <v>3501</v>
      </c>
      <c r="C66" s="92">
        <v>2858.6297941410248</v>
      </c>
      <c r="D66" s="94">
        <v>46417</v>
      </c>
    </row>
    <row r="67" spans="2:4" s="16" customFormat="1">
      <c r="B67" s="91" t="s">
        <v>3502</v>
      </c>
      <c r="C67" s="92">
        <v>3473.3628456727197</v>
      </c>
      <c r="D67" s="93">
        <v>46465</v>
      </c>
    </row>
    <row r="68" spans="2:4" s="16" customFormat="1">
      <c r="B68" s="91" t="s">
        <v>3503</v>
      </c>
      <c r="C68" s="92">
        <v>750.05212440000003</v>
      </c>
      <c r="D68" s="94">
        <v>46524</v>
      </c>
    </row>
    <row r="69" spans="2:4" s="16" customFormat="1">
      <c r="B69" s="91" t="s">
        <v>3504</v>
      </c>
      <c r="C69" s="92">
        <v>682.43756000000008</v>
      </c>
      <c r="D69" s="94">
        <v>46572</v>
      </c>
    </row>
    <row r="70" spans="2:4" s="16" customFormat="1">
      <c r="B70" s="91" t="s">
        <v>2474</v>
      </c>
      <c r="C70" s="92">
        <v>1699.9297551840002</v>
      </c>
      <c r="D70" s="94">
        <v>46573</v>
      </c>
    </row>
    <row r="71" spans="2:4" s="16" customFormat="1">
      <c r="B71" s="91" t="s">
        <v>3505</v>
      </c>
      <c r="C71" s="92">
        <v>93.869053802602807</v>
      </c>
      <c r="D71" s="94">
        <v>46601</v>
      </c>
    </row>
    <row r="72" spans="2:4" s="16" customFormat="1">
      <c r="B72" s="91" t="s">
        <v>3446</v>
      </c>
      <c r="C72" s="92">
        <v>958.21365000000003</v>
      </c>
      <c r="D72" s="94">
        <v>46626</v>
      </c>
    </row>
    <row r="73" spans="2:4" s="16" customFormat="1">
      <c r="B73" s="91" t="s">
        <v>3506</v>
      </c>
      <c r="C73" s="92">
        <v>459.71862890000011</v>
      </c>
      <c r="D73" s="94">
        <v>46637</v>
      </c>
    </row>
    <row r="74" spans="2:4" s="16" customFormat="1">
      <c r="B74" s="91" t="s">
        <v>3507</v>
      </c>
      <c r="C74" s="92">
        <v>2210.3155041985051</v>
      </c>
      <c r="D74" s="94">
        <v>46643</v>
      </c>
    </row>
    <row r="75" spans="2:4" s="16" customFormat="1">
      <c r="B75" s="91" t="s">
        <v>3508</v>
      </c>
      <c r="C75" s="92">
        <v>5.5439703039083721</v>
      </c>
      <c r="D75" s="94">
        <v>46663</v>
      </c>
    </row>
    <row r="76" spans="2:4" s="16" customFormat="1">
      <c r="B76" s="91" t="s">
        <v>3509</v>
      </c>
      <c r="C76" s="92">
        <v>28.100799655658708</v>
      </c>
      <c r="D76" s="94">
        <v>46722</v>
      </c>
    </row>
    <row r="77" spans="2:4" s="16" customFormat="1">
      <c r="B77" s="91" t="s">
        <v>3510</v>
      </c>
      <c r="C77" s="92">
        <v>15.031944746199587</v>
      </c>
      <c r="D77" s="94">
        <v>46734</v>
      </c>
    </row>
    <row r="78" spans="2:4" s="16" customFormat="1">
      <c r="B78" s="91" t="s">
        <v>3511</v>
      </c>
      <c r="C78" s="92">
        <v>34.856284683442375</v>
      </c>
      <c r="D78" s="94">
        <v>46734</v>
      </c>
    </row>
    <row r="79" spans="2:4" s="16" customFormat="1">
      <c r="B79" s="91" t="s">
        <v>2608</v>
      </c>
      <c r="C79" s="92">
        <v>13.755791479999999</v>
      </c>
      <c r="D79" s="94">
        <v>46734</v>
      </c>
    </row>
    <row r="80" spans="2:4" s="16" customFormat="1">
      <c r="B80" s="91" t="s">
        <v>3512</v>
      </c>
      <c r="C80" s="92">
        <v>695.9090731776372</v>
      </c>
      <c r="D80" s="94">
        <v>46742</v>
      </c>
    </row>
    <row r="81" spans="2:4" s="16" customFormat="1">
      <c r="B81" s="91" t="s">
        <v>3513</v>
      </c>
      <c r="C81" s="92">
        <v>1192.39697256878</v>
      </c>
      <c r="D81" s="94">
        <v>46794</v>
      </c>
    </row>
    <row r="82" spans="2:4" s="16" customFormat="1">
      <c r="B82" s="91" t="s">
        <v>2602</v>
      </c>
      <c r="C82" s="92">
        <v>26.160522296000007</v>
      </c>
      <c r="D82" s="94">
        <v>46827</v>
      </c>
    </row>
    <row r="83" spans="2:4" s="16" customFormat="1">
      <c r="B83" s="91" t="s">
        <v>3514</v>
      </c>
      <c r="C83" s="92">
        <v>966.80405747883583</v>
      </c>
      <c r="D83" s="94">
        <v>46844</v>
      </c>
    </row>
    <row r="84" spans="2:4" s="16" customFormat="1">
      <c r="B84" s="91" t="s">
        <v>2619</v>
      </c>
      <c r="C84" s="92">
        <v>13.283871379174899</v>
      </c>
      <c r="D84" s="93">
        <v>46933</v>
      </c>
    </row>
    <row r="85" spans="2:4" s="16" customFormat="1">
      <c r="B85" s="91" t="s">
        <v>3515</v>
      </c>
      <c r="C85" s="92">
        <v>0.28755625328650575</v>
      </c>
      <c r="D85" s="94">
        <v>46938</v>
      </c>
    </row>
    <row r="86" spans="2:4" s="16" customFormat="1">
      <c r="B86" s="91" t="s">
        <v>3516</v>
      </c>
      <c r="C86" s="92">
        <v>2.4167155702582477</v>
      </c>
      <c r="D86" s="94">
        <v>46938</v>
      </c>
    </row>
    <row r="87" spans="2:4" s="16" customFormat="1">
      <c r="B87" s="91" t="s">
        <v>3517</v>
      </c>
      <c r="C87" s="92">
        <v>0.66799869162698511</v>
      </c>
      <c r="D87" s="94">
        <v>46938</v>
      </c>
    </row>
    <row r="88" spans="2:4" s="16" customFormat="1">
      <c r="B88" s="91" t="s">
        <v>3518</v>
      </c>
      <c r="C88" s="92">
        <v>3.7852879200000018</v>
      </c>
      <c r="D88" s="94">
        <v>46938</v>
      </c>
    </row>
    <row r="89" spans="2:4" s="16" customFormat="1">
      <c r="B89" s="91" t="s">
        <v>3519</v>
      </c>
      <c r="C89" s="92">
        <v>9.1924697868690135</v>
      </c>
      <c r="D89" s="94">
        <v>46938</v>
      </c>
    </row>
    <row r="90" spans="2:4" s="16" customFormat="1">
      <c r="B90" s="91" t="s">
        <v>2577</v>
      </c>
      <c r="C90" s="92">
        <v>2.8653926992517036</v>
      </c>
      <c r="D90" s="94">
        <v>46938</v>
      </c>
    </row>
    <row r="91" spans="2:4" s="16" customFormat="1">
      <c r="B91" s="91" t="s">
        <v>3520</v>
      </c>
      <c r="C91" s="92">
        <v>7.1801808844023608E-3</v>
      </c>
      <c r="D91" s="94">
        <v>46938</v>
      </c>
    </row>
    <row r="92" spans="2:4" s="16" customFormat="1">
      <c r="B92" s="91" t="s">
        <v>3521</v>
      </c>
      <c r="C92" s="92">
        <v>2.9145935755164176</v>
      </c>
      <c r="D92" s="94">
        <v>46938</v>
      </c>
    </row>
    <row r="93" spans="2:4" s="16" customFormat="1">
      <c r="B93" s="91" t="s">
        <v>3522</v>
      </c>
      <c r="C93" s="92">
        <v>3.3135741028826368E-2</v>
      </c>
      <c r="D93" s="94">
        <v>46938</v>
      </c>
    </row>
    <row r="94" spans="2:4" s="16" customFormat="1">
      <c r="B94" s="91" t="s">
        <v>3523</v>
      </c>
      <c r="C94" s="92">
        <v>3.4568844199999975</v>
      </c>
      <c r="D94" s="94">
        <v>46938</v>
      </c>
    </row>
    <row r="95" spans="2:4" s="16" customFormat="1">
      <c r="B95" s="91" t="s">
        <v>2544</v>
      </c>
      <c r="C95" s="92">
        <v>15.030724920000001</v>
      </c>
      <c r="D95" s="94">
        <v>46998</v>
      </c>
    </row>
    <row r="96" spans="2:4" s="16" customFormat="1">
      <c r="B96" s="91" t="s">
        <v>3524</v>
      </c>
      <c r="C96" s="92">
        <v>9.7834435399999986</v>
      </c>
      <c r="D96" s="94">
        <v>47009</v>
      </c>
    </row>
    <row r="97" spans="2:4" s="16" customFormat="1">
      <c r="B97" s="91" t="s">
        <v>3525</v>
      </c>
      <c r="C97" s="92">
        <v>51.768008709029331</v>
      </c>
      <c r="D97" s="94">
        <v>47026</v>
      </c>
    </row>
    <row r="98" spans="2:4" s="16" customFormat="1">
      <c r="B98" s="91" t="s">
        <v>2437</v>
      </c>
      <c r="C98" s="92">
        <v>38.71884229545725</v>
      </c>
      <c r="D98" s="94">
        <v>47031</v>
      </c>
    </row>
    <row r="99" spans="2:4" s="16" customFormat="1">
      <c r="B99" s="91" t="s">
        <v>3526</v>
      </c>
      <c r="C99" s="92">
        <v>13.308920069860873</v>
      </c>
      <c r="D99" s="94">
        <v>47102</v>
      </c>
    </row>
    <row r="100" spans="2:4" s="16" customFormat="1">
      <c r="B100" s="91" t="s">
        <v>3527</v>
      </c>
      <c r="C100" s="92">
        <v>480.05364529964669</v>
      </c>
      <c r="D100" s="94">
        <v>47107</v>
      </c>
    </row>
    <row r="101" spans="2:4" s="16" customFormat="1">
      <c r="B101" s="91" t="s">
        <v>3528</v>
      </c>
      <c r="C101" s="92">
        <v>1441.5278900894348</v>
      </c>
      <c r="D101" s="94">
        <v>47119</v>
      </c>
    </row>
    <row r="102" spans="2:4" s="16" customFormat="1">
      <c r="B102" s="91" t="s">
        <v>3529</v>
      </c>
      <c r="C102" s="92">
        <v>719.25965786938264</v>
      </c>
      <c r="D102" s="94">
        <v>47119</v>
      </c>
    </row>
    <row r="103" spans="2:4" s="16" customFormat="1">
      <c r="B103" s="91" t="s">
        <v>3530</v>
      </c>
      <c r="C103" s="92">
        <v>1444.2196519920001</v>
      </c>
      <c r="D103" s="94">
        <v>47119</v>
      </c>
    </row>
    <row r="104" spans="2:4" s="16" customFormat="1">
      <c r="B104" s="91" t="s">
        <v>3531</v>
      </c>
      <c r="C104" s="92">
        <v>59.171655979999997</v>
      </c>
      <c r="D104" s="93">
        <v>47119</v>
      </c>
    </row>
    <row r="105" spans="2:4" s="16" customFormat="1">
      <c r="B105" s="91" t="s">
        <v>3532</v>
      </c>
      <c r="C105" s="92">
        <v>51.425484692991425</v>
      </c>
      <c r="D105" s="94">
        <v>47119</v>
      </c>
    </row>
    <row r="106" spans="2:4" s="16" customFormat="1">
      <c r="B106" s="91" t="s">
        <v>2561</v>
      </c>
      <c r="C106" s="92">
        <v>621.30216935347164</v>
      </c>
      <c r="D106" s="94">
        <v>47178</v>
      </c>
    </row>
    <row r="107" spans="2:4" s="16" customFormat="1">
      <c r="B107" s="91" t="s">
        <v>3533</v>
      </c>
      <c r="C107" s="92">
        <v>1129.9464661400002</v>
      </c>
      <c r="D107" s="93">
        <v>47201</v>
      </c>
    </row>
    <row r="108" spans="2:4" s="16" customFormat="1">
      <c r="B108" s="91" t="s">
        <v>3534</v>
      </c>
      <c r="C108" s="92">
        <v>1736.09777216</v>
      </c>
      <c r="D108" s="94">
        <v>47209</v>
      </c>
    </row>
    <row r="109" spans="2:4" s="16" customFormat="1">
      <c r="B109" s="91" t="s">
        <v>2585</v>
      </c>
      <c r="C109" s="92">
        <v>15.138109149646636</v>
      </c>
      <c r="D109" s="94">
        <v>47212</v>
      </c>
    </row>
    <row r="110" spans="2:4" s="16" customFormat="1">
      <c r="B110" s="91" t="s">
        <v>3535</v>
      </c>
      <c r="C110" s="92">
        <v>532.703696928</v>
      </c>
      <c r="D110" s="94">
        <v>47255</v>
      </c>
    </row>
    <row r="111" spans="2:4" s="16" customFormat="1">
      <c r="B111" s="91" t="s">
        <v>3536</v>
      </c>
      <c r="C111" s="92">
        <v>63.966737451528331</v>
      </c>
      <c r="D111" s="94">
        <v>47262</v>
      </c>
    </row>
    <row r="112" spans="2:4" s="16" customFormat="1">
      <c r="B112" s="91" t="s">
        <v>3537</v>
      </c>
      <c r="C112" s="92">
        <v>709.51043610354373</v>
      </c>
      <c r="D112" s="94">
        <v>47270</v>
      </c>
    </row>
    <row r="113" spans="2:4" s="16" customFormat="1">
      <c r="B113" s="91" t="s">
        <v>2564</v>
      </c>
      <c r="C113" s="92">
        <v>29.921833352289489</v>
      </c>
      <c r="D113" s="94">
        <v>47363</v>
      </c>
    </row>
    <row r="114" spans="2:4" s="16" customFormat="1">
      <c r="B114" s="91" t="s">
        <v>2466</v>
      </c>
      <c r="C114" s="92">
        <v>3218.5252777800001</v>
      </c>
      <c r="D114" s="94">
        <v>47392</v>
      </c>
    </row>
    <row r="115" spans="2:4" s="16" customFormat="1">
      <c r="B115" s="91" t="s">
        <v>3538</v>
      </c>
      <c r="C115" s="92">
        <v>2031.325648</v>
      </c>
      <c r="D115" s="94">
        <v>47407</v>
      </c>
    </row>
    <row r="116" spans="2:4" s="16" customFormat="1">
      <c r="B116" s="91" t="s">
        <v>3539</v>
      </c>
      <c r="C116" s="92">
        <v>1101.5055446000001</v>
      </c>
      <c r="D116" s="94">
        <v>47447</v>
      </c>
    </row>
    <row r="117" spans="2:4" s="16" customFormat="1">
      <c r="B117" s="91" t="s">
        <v>3540</v>
      </c>
      <c r="C117" s="92">
        <v>30.515542669830591</v>
      </c>
      <c r="D117" s="94">
        <v>47467</v>
      </c>
    </row>
    <row r="118" spans="2:4" s="16" customFormat="1">
      <c r="B118" s="91" t="s">
        <v>3541</v>
      </c>
      <c r="C118" s="92">
        <v>1548.4567183720001</v>
      </c>
      <c r="D118" s="94">
        <v>47574</v>
      </c>
    </row>
    <row r="119" spans="2:4" s="16" customFormat="1">
      <c r="B119" s="91" t="s">
        <v>3542</v>
      </c>
      <c r="C119" s="92">
        <v>1939.0405985199998</v>
      </c>
      <c r="D119" s="93">
        <v>47715</v>
      </c>
    </row>
    <row r="120" spans="2:4" s="16" customFormat="1">
      <c r="B120" s="91" t="s">
        <v>3543</v>
      </c>
      <c r="C120" s="92">
        <v>2423.8007654799999</v>
      </c>
      <c r="D120" s="94">
        <v>47715</v>
      </c>
    </row>
    <row r="121" spans="2:4" s="16" customFormat="1">
      <c r="B121" s="91" t="s">
        <v>3544</v>
      </c>
      <c r="C121" s="92">
        <v>2315.5752242360004</v>
      </c>
      <c r="D121" s="93">
        <v>47849</v>
      </c>
    </row>
    <row r="122" spans="2:4" s="16" customFormat="1">
      <c r="B122" s="91" t="s">
        <v>3545</v>
      </c>
      <c r="C122" s="92">
        <v>106.33306739999999</v>
      </c>
      <c r="D122" s="94">
        <v>47992</v>
      </c>
    </row>
    <row r="123" spans="2:4" s="16" customFormat="1">
      <c r="B123" s="91" t="s">
        <v>3546</v>
      </c>
      <c r="C123" s="92">
        <v>1197.3990200000001</v>
      </c>
      <c r="D123" s="94">
        <v>48004</v>
      </c>
    </row>
    <row r="124" spans="2:4" s="16" customFormat="1">
      <c r="B124" s="91" t="s">
        <v>3547</v>
      </c>
      <c r="C124" s="92">
        <v>513.73426844434005</v>
      </c>
      <c r="D124" s="94">
        <v>48069</v>
      </c>
    </row>
    <row r="125" spans="2:4" s="16" customFormat="1">
      <c r="B125" s="91" t="s">
        <v>3548</v>
      </c>
      <c r="C125" s="92">
        <v>47.575737059999994</v>
      </c>
      <c r="D125" s="94">
        <v>48213</v>
      </c>
    </row>
    <row r="126" spans="2:4" s="16" customFormat="1">
      <c r="B126" s="91" t="s">
        <v>3549</v>
      </c>
      <c r="C126" s="92">
        <v>54.408599643505717</v>
      </c>
      <c r="D126" s="94">
        <v>48214</v>
      </c>
    </row>
    <row r="127" spans="2:4" s="16" customFormat="1">
      <c r="B127" s="91" t="s">
        <v>3550</v>
      </c>
      <c r="C127" s="92">
        <v>41.048288580000005</v>
      </c>
      <c r="D127" s="93">
        <v>48214</v>
      </c>
    </row>
    <row r="128" spans="2:4" s="16" customFormat="1">
      <c r="B128" s="91" t="s">
        <v>3551</v>
      </c>
      <c r="C128" s="92">
        <v>12901.729181867646</v>
      </c>
      <c r="D128" s="94">
        <v>48214</v>
      </c>
    </row>
    <row r="129" spans="2:4" s="16" customFormat="1">
      <c r="B129" s="91" t="s">
        <v>3552</v>
      </c>
      <c r="C129" s="92">
        <v>83.654336200000003</v>
      </c>
      <c r="D129" s="94">
        <v>48214</v>
      </c>
    </row>
    <row r="130" spans="2:4" s="16" customFormat="1">
      <c r="B130" s="91" t="s">
        <v>3553</v>
      </c>
      <c r="C130" s="92">
        <v>72.804889700000004</v>
      </c>
      <c r="D130" s="94">
        <v>48214</v>
      </c>
    </row>
    <row r="131" spans="2:4" s="16" customFormat="1">
      <c r="B131" s="91" t="s">
        <v>3554</v>
      </c>
      <c r="C131" s="92">
        <v>84.224794630227606</v>
      </c>
      <c r="D131" s="94">
        <v>48214</v>
      </c>
    </row>
    <row r="132" spans="2:4" s="16" customFormat="1">
      <c r="B132" s="91" t="s">
        <v>3555</v>
      </c>
      <c r="C132" s="92">
        <v>151.1348708592183</v>
      </c>
      <c r="D132" s="94">
        <v>48214</v>
      </c>
    </row>
    <row r="133" spans="2:4" s="16" customFormat="1">
      <c r="B133" s="91" t="s">
        <v>3556</v>
      </c>
      <c r="C133" s="92">
        <v>1688.1200484199999</v>
      </c>
      <c r="D133" s="94">
        <v>48446</v>
      </c>
    </row>
    <row r="134" spans="2:4" s="16" customFormat="1">
      <c r="B134" s="91" t="s">
        <v>3557</v>
      </c>
      <c r="C134" s="92">
        <v>1499.2938832365078</v>
      </c>
      <c r="D134" s="93">
        <v>48446</v>
      </c>
    </row>
    <row r="135" spans="2:4" s="16" customFormat="1">
      <c r="B135" s="91" t="s">
        <v>3558</v>
      </c>
      <c r="C135" s="92">
        <v>356.70929336399797</v>
      </c>
      <c r="D135" s="94">
        <v>48723</v>
      </c>
    </row>
    <row r="136" spans="2:4" s="16" customFormat="1">
      <c r="B136" s="91" t="s">
        <v>3559</v>
      </c>
      <c r="C136" s="92">
        <v>1049.919955888</v>
      </c>
      <c r="D136" s="94">
        <v>50041</v>
      </c>
    </row>
    <row r="137" spans="2:4" s="16" customFormat="1">
      <c r="B137"/>
      <c r="C137" s="78"/>
    </row>
    <row r="138" spans="2:4" s="16" customFormat="1">
      <c r="B138" s="91"/>
      <c r="C138" s="92"/>
      <c r="D138" s="91"/>
    </row>
    <row r="139" spans="2:4" s="16" customFormat="1">
      <c r="B139" s="91"/>
      <c r="C139" s="92"/>
      <c r="D139" s="91"/>
    </row>
  </sheetData>
  <sortState ref="B34:D136">
    <sortCondition ref="D34:D136"/>
  </sortState>
  <mergeCells count="1">
    <mergeCell ref="B7:D7"/>
  </mergeCells>
  <dataValidations count="1">
    <dataValidation allowBlank="1" showInputMessage="1" showErrorMessage="1" sqref="C1:C4 B32:D34 B140:D1048576 B5:D12 A5:A1048576 E5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44012</v>
      </c>
    </row>
    <row r="2" spans="2:18" s="1" customFormat="1">
      <c r="B2" s="2" t="s">
        <v>1</v>
      </c>
      <c r="C2" s="12" t="s">
        <v>3468</v>
      </c>
    </row>
    <row r="3" spans="2:18" s="1" customFormat="1">
      <c r="B3" s="2" t="s">
        <v>2</v>
      </c>
      <c r="C3" s="26" t="s">
        <v>3469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4" t="s">
        <v>173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363</v>
      </c>
      <c r="D27" s="16"/>
    </row>
    <row r="28" spans="2:16">
      <c r="B28" t="s">
        <v>365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44012</v>
      </c>
    </row>
    <row r="2" spans="2:18" s="1" customFormat="1">
      <c r="B2" s="2" t="s">
        <v>1</v>
      </c>
      <c r="C2" s="12" t="s">
        <v>3468</v>
      </c>
    </row>
    <row r="3" spans="2:18" s="1" customFormat="1">
      <c r="B3" s="2" t="s">
        <v>2</v>
      </c>
      <c r="C3" s="26" t="s">
        <v>3469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14" t="s">
        <v>177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2301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2302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243</v>
      </c>
      <c r="D26" s="16"/>
    </row>
    <row r="27" spans="2:16">
      <c r="B27" t="s">
        <v>363</v>
      </c>
      <c r="D27" s="16"/>
    </row>
    <row r="28" spans="2:16">
      <c r="B28" t="s">
        <v>365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44012</v>
      </c>
    </row>
    <row r="2" spans="2:53" s="1" customFormat="1">
      <c r="B2" s="2" t="s">
        <v>1</v>
      </c>
      <c r="C2" s="12" t="s">
        <v>3468</v>
      </c>
    </row>
    <row r="3" spans="2:53" s="1" customFormat="1">
      <c r="B3" s="2" t="s">
        <v>2</v>
      </c>
      <c r="C3" s="26" t="s">
        <v>3469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69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8.1</v>
      </c>
      <c r="I11" s="7"/>
      <c r="J11" s="7"/>
      <c r="K11" s="77">
        <v>2.5000000000000001E-3</v>
      </c>
      <c r="L11" s="76">
        <v>55844811.759999998</v>
      </c>
      <c r="M11" s="7"/>
      <c r="N11" s="76">
        <v>0</v>
      </c>
      <c r="O11" s="76">
        <v>71089.093452798756</v>
      </c>
      <c r="P11" s="7"/>
      <c r="Q11" s="77">
        <v>1</v>
      </c>
      <c r="R11" s="77">
        <v>0.1014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7.57</v>
      </c>
      <c r="K12" s="81">
        <v>1.4E-3</v>
      </c>
      <c r="L12" s="82">
        <v>55192474.890000001</v>
      </c>
      <c r="N12" s="82">
        <v>0</v>
      </c>
      <c r="O12" s="82">
        <v>68466.13579991</v>
      </c>
      <c r="Q12" s="81">
        <v>0.96309999999999996</v>
      </c>
      <c r="R12" s="81">
        <v>9.7699999999999995E-2</v>
      </c>
    </row>
    <row r="13" spans="2:53">
      <c r="B13" s="80" t="s">
        <v>244</v>
      </c>
      <c r="C13" s="16"/>
      <c r="D13" s="16"/>
      <c r="H13" s="82">
        <v>6.73</v>
      </c>
      <c r="K13" s="81">
        <v>-3.7000000000000002E-3</v>
      </c>
      <c r="L13" s="82">
        <v>27045352.760000002</v>
      </c>
      <c r="N13" s="82">
        <v>0</v>
      </c>
      <c r="O13" s="82">
        <v>33808.983500895003</v>
      </c>
      <c r="Q13" s="81">
        <v>0.47560000000000002</v>
      </c>
      <c r="R13" s="81">
        <v>4.82E-2</v>
      </c>
    </row>
    <row r="14" spans="2:53">
      <c r="B14" s="80" t="s">
        <v>245</v>
      </c>
      <c r="C14" s="16"/>
      <c r="D14" s="16"/>
      <c r="H14" s="82">
        <v>6.73</v>
      </c>
      <c r="K14" s="81">
        <v>-3.7000000000000002E-3</v>
      </c>
      <c r="L14" s="82">
        <v>27045352.760000002</v>
      </c>
      <c r="N14" s="82">
        <v>0</v>
      </c>
      <c r="O14" s="82">
        <v>33808.983500895003</v>
      </c>
      <c r="Q14" s="81">
        <v>0.47560000000000002</v>
      </c>
      <c r="R14" s="81">
        <v>4.82E-2</v>
      </c>
    </row>
    <row r="15" spans="2:53">
      <c r="B15" t="s">
        <v>246</v>
      </c>
      <c r="C15" t="s">
        <v>247</v>
      </c>
      <c r="D15" t="s">
        <v>100</v>
      </c>
      <c r="E15" t="s">
        <v>248</v>
      </c>
      <c r="G15" t="s">
        <v>249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2864838.69</v>
      </c>
      <c r="M15" s="78">
        <v>140.97</v>
      </c>
      <c r="N15" s="78">
        <v>0</v>
      </c>
      <c r="O15" s="78">
        <v>4038.5631012929998</v>
      </c>
      <c r="P15" s="79">
        <v>2.0000000000000001E-4</v>
      </c>
      <c r="Q15" s="79">
        <v>5.6800000000000003E-2</v>
      </c>
      <c r="R15" s="79">
        <v>5.7999999999999996E-3</v>
      </c>
    </row>
    <row r="16" spans="2:53">
      <c r="B16" t="s">
        <v>250</v>
      </c>
      <c r="C16" t="s">
        <v>251</v>
      </c>
      <c r="D16" t="s">
        <v>100</v>
      </c>
      <c r="E16" t="s">
        <v>248</v>
      </c>
      <c r="G16" t="s">
        <v>252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2678085.5099999998</v>
      </c>
      <c r="M16" s="78">
        <v>150.97999999999999</v>
      </c>
      <c r="N16" s="78">
        <v>0</v>
      </c>
      <c r="O16" s="78">
        <v>4043.3735029979998</v>
      </c>
      <c r="P16" s="79">
        <v>2.0000000000000001E-4</v>
      </c>
      <c r="Q16" s="79">
        <v>5.6899999999999999E-2</v>
      </c>
      <c r="R16" s="79">
        <v>5.7999999999999996E-3</v>
      </c>
    </row>
    <row r="17" spans="2:18">
      <c r="B17" t="s">
        <v>253</v>
      </c>
      <c r="C17" t="s">
        <v>254</v>
      </c>
      <c r="D17" t="s">
        <v>100</v>
      </c>
      <c r="E17" t="s">
        <v>248</v>
      </c>
      <c r="G17" t="s">
        <v>255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2985982.54</v>
      </c>
      <c r="M17" s="78">
        <v>111.25</v>
      </c>
      <c r="N17" s="78">
        <v>0</v>
      </c>
      <c r="O17" s="78">
        <v>3321.90557575</v>
      </c>
      <c r="P17" s="79">
        <v>2.0000000000000001E-4</v>
      </c>
      <c r="Q17" s="79">
        <v>4.6699999999999998E-2</v>
      </c>
      <c r="R17" s="79">
        <v>4.7000000000000002E-3</v>
      </c>
    </row>
    <row r="18" spans="2:18">
      <c r="B18" t="s">
        <v>256</v>
      </c>
      <c r="C18" t="s">
        <v>257</v>
      </c>
      <c r="D18" t="s">
        <v>100</v>
      </c>
      <c r="E18" t="s">
        <v>248</v>
      </c>
      <c r="G18" t="s">
        <v>258</v>
      </c>
      <c r="H18" s="78">
        <v>22.48</v>
      </c>
      <c r="I18" t="s">
        <v>102</v>
      </c>
      <c r="J18" s="79">
        <v>0.01</v>
      </c>
      <c r="K18" s="79">
        <v>1.5E-3</v>
      </c>
      <c r="L18" s="78">
        <v>1684535.69</v>
      </c>
      <c r="M18" s="78">
        <v>121.79</v>
      </c>
      <c r="N18" s="78">
        <v>0</v>
      </c>
      <c r="O18" s="78">
        <v>2051.5960168510001</v>
      </c>
      <c r="P18" s="79">
        <v>1E-4</v>
      </c>
      <c r="Q18" s="79">
        <v>2.8899999999999999E-2</v>
      </c>
      <c r="R18" s="79">
        <v>2.8999999999999998E-3</v>
      </c>
    </row>
    <row r="19" spans="2:18">
      <c r="B19" t="s">
        <v>259</v>
      </c>
      <c r="C19" t="s">
        <v>260</v>
      </c>
      <c r="D19" t="s">
        <v>100</v>
      </c>
      <c r="E19" t="s">
        <v>248</v>
      </c>
      <c r="G19" t="s">
        <v>261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4076065.28</v>
      </c>
      <c r="M19" s="78">
        <v>110.28</v>
      </c>
      <c r="N19" s="78">
        <v>0</v>
      </c>
      <c r="O19" s="78">
        <v>4495.0847907839998</v>
      </c>
      <c r="P19" s="79">
        <v>2.0000000000000001E-4</v>
      </c>
      <c r="Q19" s="79">
        <v>6.3200000000000006E-2</v>
      </c>
      <c r="R19" s="79">
        <v>6.4000000000000003E-3</v>
      </c>
    </row>
    <row r="20" spans="2:18">
      <c r="B20" t="s">
        <v>262</v>
      </c>
      <c r="C20" t="s">
        <v>263</v>
      </c>
      <c r="D20" t="s">
        <v>100</v>
      </c>
      <c r="E20" t="s">
        <v>248</v>
      </c>
      <c r="G20" t="s">
        <v>264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3487662.99</v>
      </c>
      <c r="M20" s="78">
        <v>108.32</v>
      </c>
      <c r="N20" s="78">
        <v>0</v>
      </c>
      <c r="O20" s="78">
        <v>3777.8365507680001</v>
      </c>
      <c r="P20" s="79">
        <v>2.0000000000000001E-4</v>
      </c>
      <c r="Q20" s="79">
        <v>5.3100000000000001E-2</v>
      </c>
      <c r="R20" s="79">
        <v>5.4000000000000003E-3</v>
      </c>
    </row>
    <row r="21" spans="2:18">
      <c r="B21" t="s">
        <v>265</v>
      </c>
      <c r="C21" t="s">
        <v>266</v>
      </c>
      <c r="D21" t="s">
        <v>100</v>
      </c>
      <c r="E21" t="s">
        <v>248</v>
      </c>
      <c r="G21" t="s">
        <v>267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9300.6</v>
      </c>
      <c r="M21" s="78">
        <v>101.18</v>
      </c>
      <c r="N21" s="78">
        <v>0</v>
      </c>
      <c r="O21" s="78">
        <v>9.4103470799999993</v>
      </c>
      <c r="P21" s="79">
        <v>0</v>
      </c>
      <c r="Q21" s="79">
        <v>1E-4</v>
      </c>
      <c r="R21" s="79">
        <v>0</v>
      </c>
    </row>
    <row r="22" spans="2:18">
      <c r="B22" t="s">
        <v>268</v>
      </c>
      <c r="C22" t="s">
        <v>269</v>
      </c>
      <c r="D22" t="s">
        <v>100</v>
      </c>
      <c r="E22" t="s">
        <v>248</v>
      </c>
      <c r="G22" t="s">
        <v>270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1401129.77</v>
      </c>
      <c r="M22" s="78">
        <v>174.21</v>
      </c>
      <c r="N22" s="78">
        <v>0</v>
      </c>
      <c r="O22" s="78">
        <v>2440.9081723170002</v>
      </c>
      <c r="P22" s="79">
        <v>1E-4</v>
      </c>
      <c r="Q22" s="79">
        <v>3.4299999999999997E-2</v>
      </c>
      <c r="R22" s="79">
        <v>3.5000000000000001E-3</v>
      </c>
    </row>
    <row r="23" spans="2:18">
      <c r="B23" t="s">
        <v>271</v>
      </c>
      <c r="C23" t="s">
        <v>272</v>
      </c>
      <c r="D23" t="s">
        <v>100</v>
      </c>
      <c r="E23" t="s">
        <v>248</v>
      </c>
      <c r="G23" t="s">
        <v>273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903408.83</v>
      </c>
      <c r="M23" s="78">
        <v>204.5</v>
      </c>
      <c r="N23" s="78">
        <v>0</v>
      </c>
      <c r="O23" s="78">
        <v>1847.4710573499999</v>
      </c>
      <c r="P23" s="79">
        <v>1E-4</v>
      </c>
      <c r="Q23" s="79">
        <v>2.5999999999999999E-2</v>
      </c>
      <c r="R23" s="79">
        <v>2.5999999999999999E-3</v>
      </c>
    </row>
    <row r="24" spans="2:18">
      <c r="B24" t="s">
        <v>274</v>
      </c>
      <c r="C24" t="s">
        <v>275</v>
      </c>
      <c r="D24" t="s">
        <v>100</v>
      </c>
      <c r="E24" t="s">
        <v>248</v>
      </c>
      <c r="G24" t="s">
        <v>276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3872793.36</v>
      </c>
      <c r="M24" s="78">
        <v>112.64</v>
      </c>
      <c r="N24" s="78">
        <v>0</v>
      </c>
      <c r="O24" s="78">
        <v>4362.3144407039999</v>
      </c>
      <c r="P24" s="79">
        <v>2.0000000000000001E-4</v>
      </c>
      <c r="Q24" s="79">
        <v>6.1400000000000003E-2</v>
      </c>
      <c r="R24" s="79">
        <v>6.1999999999999998E-3</v>
      </c>
    </row>
    <row r="25" spans="2:18">
      <c r="B25" t="s">
        <v>277</v>
      </c>
      <c r="C25" t="s">
        <v>278</v>
      </c>
      <c r="D25" t="s">
        <v>100</v>
      </c>
      <c r="E25" t="s">
        <v>248</v>
      </c>
      <c r="G25" t="s">
        <v>279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3081549.5</v>
      </c>
      <c r="M25" s="78">
        <v>111</v>
      </c>
      <c r="N25" s="78">
        <v>0</v>
      </c>
      <c r="O25" s="78">
        <v>3420.519945</v>
      </c>
      <c r="P25" s="79">
        <v>2.0000000000000001E-4</v>
      </c>
      <c r="Q25" s="79">
        <v>4.8099999999999997E-2</v>
      </c>
      <c r="R25" s="79">
        <v>4.8999999999999998E-3</v>
      </c>
    </row>
    <row r="26" spans="2:18">
      <c r="B26" s="80" t="s">
        <v>280</v>
      </c>
      <c r="C26" s="16"/>
      <c r="D26" s="16"/>
      <c r="H26" s="82">
        <v>8.3800000000000008</v>
      </c>
      <c r="K26" s="81">
        <v>6.4000000000000003E-3</v>
      </c>
      <c r="L26" s="82">
        <v>28147122.129999999</v>
      </c>
      <c r="N26" s="82">
        <v>0</v>
      </c>
      <c r="O26" s="82">
        <v>34657.152299014997</v>
      </c>
      <c r="Q26" s="81">
        <v>0.48749999999999999</v>
      </c>
      <c r="R26" s="81">
        <v>4.9399999999999999E-2</v>
      </c>
    </row>
    <row r="27" spans="2:18">
      <c r="B27" s="80" t="s">
        <v>281</v>
      </c>
      <c r="C27" s="16"/>
      <c r="D27" s="16"/>
      <c r="H27" s="82">
        <v>0.33</v>
      </c>
      <c r="K27" s="81">
        <v>4.0000000000000002E-4</v>
      </c>
      <c r="L27" s="82">
        <v>259532.83</v>
      </c>
      <c r="N27" s="82">
        <v>0</v>
      </c>
      <c r="O27" s="82">
        <v>259.517060227</v>
      </c>
      <c r="Q27" s="81">
        <v>3.7000000000000002E-3</v>
      </c>
      <c r="R27" s="81">
        <v>4.0000000000000002E-4</v>
      </c>
    </row>
    <row r="28" spans="2:18">
      <c r="B28" t="s">
        <v>282</v>
      </c>
      <c r="C28" t="s">
        <v>283</v>
      </c>
      <c r="D28" t="s">
        <v>100</v>
      </c>
      <c r="E28" t="s">
        <v>248</v>
      </c>
      <c r="G28" t="s">
        <v>284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75354.75</v>
      </c>
      <c r="M28" s="78">
        <v>100</v>
      </c>
      <c r="N28" s="78">
        <v>0</v>
      </c>
      <c r="O28" s="78">
        <v>75.354749999999996</v>
      </c>
      <c r="P28" s="79">
        <v>0</v>
      </c>
      <c r="Q28" s="79">
        <v>1.1000000000000001E-3</v>
      </c>
      <c r="R28" s="79">
        <v>1E-4</v>
      </c>
    </row>
    <row r="29" spans="2:18">
      <c r="B29" t="s">
        <v>285</v>
      </c>
      <c r="C29" t="s">
        <v>286</v>
      </c>
      <c r="D29" t="s">
        <v>100</v>
      </c>
      <c r="E29" t="s">
        <v>248</v>
      </c>
      <c r="G29" t="s">
        <v>287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38716.589999999997</v>
      </c>
      <c r="M29" s="78">
        <v>100</v>
      </c>
      <c r="N29" s="78">
        <v>0</v>
      </c>
      <c r="O29" s="78">
        <v>38.716589999999997</v>
      </c>
      <c r="P29" s="79">
        <v>0</v>
      </c>
      <c r="Q29" s="79">
        <v>5.0000000000000001E-4</v>
      </c>
      <c r="R29" s="79">
        <v>1E-4</v>
      </c>
    </row>
    <row r="30" spans="2:18">
      <c r="B30" t="s">
        <v>288</v>
      </c>
      <c r="C30" t="s">
        <v>289</v>
      </c>
      <c r="D30" t="s">
        <v>100</v>
      </c>
      <c r="E30" t="s">
        <v>248</v>
      </c>
      <c r="G30" t="s">
        <v>290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39841.33</v>
      </c>
      <c r="M30" s="78">
        <v>99.98</v>
      </c>
      <c r="N30" s="78">
        <v>0</v>
      </c>
      <c r="O30" s="78">
        <v>39.833361734</v>
      </c>
      <c r="P30" s="79">
        <v>0</v>
      </c>
      <c r="Q30" s="79">
        <v>5.9999999999999995E-4</v>
      </c>
      <c r="R30" s="79">
        <v>1E-4</v>
      </c>
    </row>
    <row r="31" spans="2:18">
      <c r="B31" t="s">
        <v>291</v>
      </c>
      <c r="C31" t="s">
        <v>292</v>
      </c>
      <c r="D31" t="s">
        <v>100</v>
      </c>
      <c r="E31" t="s">
        <v>248</v>
      </c>
      <c r="G31" t="s">
        <v>287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27605.09</v>
      </c>
      <c r="M31" s="78">
        <v>100</v>
      </c>
      <c r="N31" s="78">
        <v>0</v>
      </c>
      <c r="O31" s="78">
        <v>27.605090000000001</v>
      </c>
      <c r="P31" s="79">
        <v>0</v>
      </c>
      <c r="Q31" s="79">
        <v>4.0000000000000002E-4</v>
      </c>
      <c r="R31" s="79">
        <v>0</v>
      </c>
    </row>
    <row r="32" spans="2:18">
      <c r="B32" t="s">
        <v>293</v>
      </c>
      <c r="C32" t="s">
        <v>294</v>
      </c>
      <c r="D32" t="s">
        <v>100</v>
      </c>
      <c r="E32" t="s">
        <v>248</v>
      </c>
      <c r="G32" t="s">
        <v>295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13633.97</v>
      </c>
      <c r="M32" s="78">
        <v>99.99</v>
      </c>
      <c r="N32" s="78">
        <v>0</v>
      </c>
      <c r="O32" s="78">
        <v>13.632606602999999</v>
      </c>
      <c r="P32" s="79">
        <v>0</v>
      </c>
      <c r="Q32" s="79">
        <v>2.0000000000000001E-4</v>
      </c>
      <c r="R32" s="79">
        <v>0</v>
      </c>
    </row>
    <row r="33" spans="2:18">
      <c r="B33" t="s">
        <v>296</v>
      </c>
      <c r="C33" t="s">
        <v>297</v>
      </c>
      <c r="D33" t="s">
        <v>100</v>
      </c>
      <c r="E33" t="s">
        <v>248</v>
      </c>
      <c r="G33" t="s">
        <v>298</v>
      </c>
      <c r="H33" s="78">
        <v>0.1</v>
      </c>
      <c r="I33" t="s">
        <v>102</v>
      </c>
      <c r="J33" s="79">
        <v>0</v>
      </c>
      <c r="K33" s="79">
        <v>1E-3</v>
      </c>
      <c r="L33" s="78">
        <v>254.89</v>
      </c>
      <c r="M33" s="78">
        <v>99.99</v>
      </c>
      <c r="N33" s="78">
        <v>0</v>
      </c>
      <c r="O33" s="78">
        <v>0.25486451100000002</v>
      </c>
      <c r="P33" s="79">
        <v>0</v>
      </c>
      <c r="Q33" s="79">
        <v>0</v>
      </c>
      <c r="R33" s="79">
        <v>0</v>
      </c>
    </row>
    <row r="34" spans="2:18">
      <c r="B34" t="s">
        <v>299</v>
      </c>
      <c r="C34" t="s">
        <v>300</v>
      </c>
      <c r="D34" t="s">
        <v>100</v>
      </c>
      <c r="E34" t="s">
        <v>248</v>
      </c>
      <c r="G34" t="s">
        <v>301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64126.21</v>
      </c>
      <c r="M34" s="78">
        <v>99.99</v>
      </c>
      <c r="N34" s="78">
        <v>0</v>
      </c>
      <c r="O34" s="78">
        <v>64.119797379000005</v>
      </c>
      <c r="P34" s="79">
        <v>0</v>
      </c>
      <c r="Q34" s="79">
        <v>8.9999999999999998E-4</v>
      </c>
      <c r="R34" s="79">
        <v>1E-4</v>
      </c>
    </row>
    <row r="35" spans="2:18">
      <c r="B35" s="80" t="s">
        <v>302</v>
      </c>
      <c r="C35" s="16"/>
      <c r="D35" s="16"/>
      <c r="H35" s="82">
        <v>8.44</v>
      </c>
      <c r="K35" s="81">
        <v>6.4000000000000003E-3</v>
      </c>
      <c r="L35" s="82">
        <v>27887589.300000001</v>
      </c>
      <c r="N35" s="82">
        <v>0</v>
      </c>
      <c r="O35" s="82">
        <v>34397.635238788003</v>
      </c>
      <c r="Q35" s="81">
        <v>0.4839</v>
      </c>
      <c r="R35" s="81">
        <v>4.9099999999999998E-2</v>
      </c>
    </row>
    <row r="36" spans="2:18">
      <c r="B36" t="s">
        <v>303</v>
      </c>
      <c r="C36" t="s">
        <v>304</v>
      </c>
      <c r="D36" t="s">
        <v>100</v>
      </c>
      <c r="E36" t="s">
        <v>248</v>
      </c>
      <c r="G36" t="s">
        <v>305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180631.96</v>
      </c>
      <c r="M36" s="78">
        <v>115.58</v>
      </c>
      <c r="N36" s="78">
        <v>0</v>
      </c>
      <c r="O36" s="78">
        <v>208.774419368</v>
      </c>
      <c r="P36" s="79">
        <v>0</v>
      </c>
      <c r="Q36" s="79">
        <v>2.8999999999999998E-3</v>
      </c>
      <c r="R36" s="79">
        <v>2.9999999999999997E-4</v>
      </c>
    </row>
    <row r="37" spans="2:18">
      <c r="B37" t="s">
        <v>306</v>
      </c>
      <c r="C37" t="s">
        <v>307</v>
      </c>
      <c r="D37" t="s">
        <v>100</v>
      </c>
      <c r="E37" t="s">
        <v>248</v>
      </c>
      <c r="G37" t="s">
        <v>308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417011.9</v>
      </c>
      <c r="M37" s="78">
        <v>100.5</v>
      </c>
      <c r="N37" s="78">
        <v>0</v>
      </c>
      <c r="O37" s="78">
        <v>419.09695950000003</v>
      </c>
      <c r="P37" s="79">
        <v>0</v>
      </c>
      <c r="Q37" s="79">
        <v>5.8999999999999999E-3</v>
      </c>
      <c r="R37" s="79">
        <v>5.9999999999999995E-4</v>
      </c>
    </row>
    <row r="38" spans="2:18">
      <c r="B38" t="s">
        <v>309</v>
      </c>
      <c r="C38" t="s">
        <v>310</v>
      </c>
      <c r="D38" t="s">
        <v>100</v>
      </c>
      <c r="E38" t="s">
        <v>248</v>
      </c>
      <c r="G38" t="s">
        <v>311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1422586.73</v>
      </c>
      <c r="M38" s="78">
        <v>110.94</v>
      </c>
      <c r="N38" s="78">
        <v>0</v>
      </c>
      <c r="O38" s="78">
        <v>1578.2177182620001</v>
      </c>
      <c r="P38" s="79">
        <v>1E-4</v>
      </c>
      <c r="Q38" s="79">
        <v>2.2200000000000001E-2</v>
      </c>
      <c r="R38" s="79">
        <v>2.3E-3</v>
      </c>
    </row>
    <row r="39" spans="2:18">
      <c r="B39" t="s">
        <v>312</v>
      </c>
      <c r="C39" t="s">
        <v>313</v>
      </c>
      <c r="D39" t="s">
        <v>100</v>
      </c>
      <c r="E39" t="s">
        <v>248</v>
      </c>
      <c r="G39" t="s">
        <v>314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1374300.59</v>
      </c>
      <c r="M39" s="78">
        <v>111.03</v>
      </c>
      <c r="N39" s="78">
        <v>0</v>
      </c>
      <c r="O39" s="78">
        <v>1525.8859450770001</v>
      </c>
      <c r="P39" s="79">
        <v>1E-4</v>
      </c>
      <c r="Q39" s="79">
        <v>2.1499999999999998E-2</v>
      </c>
      <c r="R39" s="79">
        <v>2.2000000000000001E-3</v>
      </c>
    </row>
    <row r="40" spans="2:18">
      <c r="B40" t="s">
        <v>315</v>
      </c>
      <c r="C40" t="s">
        <v>316</v>
      </c>
      <c r="D40" t="s">
        <v>100</v>
      </c>
      <c r="E40" t="s">
        <v>248</v>
      </c>
      <c r="G40" t="s">
        <v>317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5020439.72</v>
      </c>
      <c r="M40" s="78">
        <v>148.69999999999999</v>
      </c>
      <c r="N40" s="78">
        <v>0</v>
      </c>
      <c r="O40" s="78">
        <v>7465.3938636399998</v>
      </c>
      <c r="P40" s="79">
        <v>2.9999999999999997E-4</v>
      </c>
      <c r="Q40" s="79">
        <v>0.105</v>
      </c>
      <c r="R40" s="79">
        <v>1.06E-2</v>
      </c>
    </row>
    <row r="41" spans="2:18">
      <c r="B41" t="s">
        <v>318</v>
      </c>
      <c r="C41" t="s">
        <v>319</v>
      </c>
      <c r="D41" t="s">
        <v>100</v>
      </c>
      <c r="E41" t="s">
        <v>248</v>
      </c>
      <c r="G41" t="s">
        <v>320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3695030.34</v>
      </c>
      <c r="M41" s="78">
        <v>108.85</v>
      </c>
      <c r="N41" s="78">
        <v>0</v>
      </c>
      <c r="O41" s="78">
        <v>4022.0405250899998</v>
      </c>
      <c r="P41" s="79">
        <v>2.0000000000000001E-4</v>
      </c>
      <c r="Q41" s="79">
        <v>5.6599999999999998E-2</v>
      </c>
      <c r="R41" s="79">
        <v>5.7000000000000002E-3</v>
      </c>
    </row>
    <row r="42" spans="2:18">
      <c r="B42" t="s">
        <v>321</v>
      </c>
      <c r="C42" t="s">
        <v>322</v>
      </c>
      <c r="D42" t="s">
        <v>100</v>
      </c>
      <c r="E42" t="s">
        <v>248</v>
      </c>
      <c r="G42" t="s">
        <v>323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2728066.83</v>
      </c>
      <c r="M42" s="78">
        <v>112.31</v>
      </c>
      <c r="N42" s="78">
        <v>0</v>
      </c>
      <c r="O42" s="78">
        <v>3063.8918567730002</v>
      </c>
      <c r="P42" s="79">
        <v>1E-4</v>
      </c>
      <c r="Q42" s="79">
        <v>4.3099999999999999E-2</v>
      </c>
      <c r="R42" s="79">
        <v>4.4000000000000003E-3</v>
      </c>
    </row>
    <row r="43" spans="2:18">
      <c r="B43" t="s">
        <v>324</v>
      </c>
      <c r="C43" t="s">
        <v>325</v>
      </c>
      <c r="D43" t="s">
        <v>100</v>
      </c>
      <c r="E43" t="s">
        <v>248</v>
      </c>
      <c r="G43" t="s">
        <v>326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37637.21</v>
      </c>
      <c r="M43" s="78">
        <v>100.98</v>
      </c>
      <c r="N43" s="78">
        <v>0</v>
      </c>
      <c r="O43" s="78">
        <v>38.006054657999996</v>
      </c>
      <c r="P43" s="79">
        <v>0</v>
      </c>
      <c r="Q43" s="79">
        <v>5.0000000000000001E-4</v>
      </c>
      <c r="R43" s="79">
        <v>1E-4</v>
      </c>
    </row>
    <row r="44" spans="2:18">
      <c r="B44" t="s">
        <v>327</v>
      </c>
      <c r="C44" t="s">
        <v>328</v>
      </c>
      <c r="D44" t="s">
        <v>100</v>
      </c>
      <c r="E44" t="s">
        <v>248</v>
      </c>
      <c r="G44" t="s">
        <v>329</v>
      </c>
      <c r="H44" s="78">
        <v>5.41</v>
      </c>
      <c r="I44" t="s">
        <v>102</v>
      </c>
      <c r="J44" s="79">
        <v>6.25E-2</v>
      </c>
      <c r="K44" s="79">
        <v>3.8E-3</v>
      </c>
      <c r="L44" s="78">
        <v>1921989.27</v>
      </c>
      <c r="M44" s="78">
        <v>140.84</v>
      </c>
      <c r="N44" s="78">
        <v>0</v>
      </c>
      <c r="O44" s="78">
        <v>2706.9296878680002</v>
      </c>
      <c r="P44" s="79">
        <v>1E-4</v>
      </c>
      <c r="Q44" s="79">
        <v>3.8100000000000002E-2</v>
      </c>
      <c r="R44" s="79">
        <v>3.8999999999999998E-3</v>
      </c>
    </row>
    <row r="45" spans="2:18">
      <c r="B45" t="s">
        <v>330</v>
      </c>
      <c r="C45" t="s">
        <v>331</v>
      </c>
      <c r="D45" t="s">
        <v>100</v>
      </c>
      <c r="E45" t="s">
        <v>248</v>
      </c>
      <c r="G45" t="s">
        <v>332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1664293.59</v>
      </c>
      <c r="M45" s="78">
        <v>114.14</v>
      </c>
      <c r="N45" s="78">
        <v>0</v>
      </c>
      <c r="O45" s="78">
        <v>1899.6247036259999</v>
      </c>
      <c r="P45" s="79">
        <v>1E-4</v>
      </c>
      <c r="Q45" s="79">
        <v>2.6700000000000002E-2</v>
      </c>
      <c r="R45" s="79">
        <v>2.7000000000000001E-3</v>
      </c>
    </row>
    <row r="46" spans="2:18">
      <c r="B46" t="s">
        <v>333</v>
      </c>
      <c r="C46" t="s">
        <v>334</v>
      </c>
      <c r="D46" t="s">
        <v>100</v>
      </c>
      <c r="E46" t="s">
        <v>248</v>
      </c>
      <c r="G46" t="s">
        <v>335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2214072.23</v>
      </c>
      <c r="M46" s="78">
        <v>180.5</v>
      </c>
      <c r="N46" s="78">
        <v>0</v>
      </c>
      <c r="O46" s="78">
        <v>3996.4003751499999</v>
      </c>
      <c r="P46" s="79">
        <v>1E-4</v>
      </c>
      <c r="Q46" s="79">
        <v>5.62E-2</v>
      </c>
      <c r="R46" s="79">
        <v>5.7000000000000002E-3</v>
      </c>
    </row>
    <row r="47" spans="2:18">
      <c r="B47" t="s">
        <v>336</v>
      </c>
      <c r="C47" t="s">
        <v>337</v>
      </c>
      <c r="D47" t="s">
        <v>100</v>
      </c>
      <c r="E47" t="s">
        <v>248</v>
      </c>
      <c r="G47" t="s">
        <v>338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2736945.44</v>
      </c>
      <c r="M47" s="78">
        <v>102.07</v>
      </c>
      <c r="N47" s="78">
        <v>0</v>
      </c>
      <c r="O47" s="78">
        <v>2793.600210608</v>
      </c>
      <c r="P47" s="79">
        <v>2.0000000000000001E-4</v>
      </c>
      <c r="Q47" s="79">
        <v>3.9300000000000002E-2</v>
      </c>
      <c r="R47" s="79">
        <v>4.0000000000000001E-3</v>
      </c>
    </row>
    <row r="48" spans="2:18">
      <c r="B48" t="s">
        <v>339</v>
      </c>
      <c r="C48" t="s">
        <v>340</v>
      </c>
      <c r="D48" t="s">
        <v>100</v>
      </c>
      <c r="E48" t="s">
        <v>248</v>
      </c>
      <c r="G48" t="s">
        <v>341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244975.34</v>
      </c>
      <c r="M48" s="78">
        <v>103.79</v>
      </c>
      <c r="N48" s="78">
        <v>0</v>
      </c>
      <c r="O48" s="78">
        <v>254.25990538600001</v>
      </c>
      <c r="P48" s="79">
        <v>0</v>
      </c>
      <c r="Q48" s="79">
        <v>3.5999999999999999E-3</v>
      </c>
      <c r="R48" s="79">
        <v>4.0000000000000002E-4</v>
      </c>
    </row>
    <row r="49" spans="2:18">
      <c r="B49" t="s">
        <v>342</v>
      </c>
      <c r="C49" t="s">
        <v>343</v>
      </c>
      <c r="D49" t="s">
        <v>100</v>
      </c>
      <c r="E49" t="s">
        <v>248</v>
      </c>
      <c r="G49" t="s">
        <v>344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1565407.43</v>
      </c>
      <c r="M49" s="78">
        <v>103.48</v>
      </c>
      <c r="N49" s="78">
        <v>0</v>
      </c>
      <c r="O49" s="78">
        <v>1619.883608564</v>
      </c>
      <c r="P49" s="79">
        <v>1E-4</v>
      </c>
      <c r="Q49" s="79">
        <v>2.2800000000000001E-2</v>
      </c>
      <c r="R49" s="79">
        <v>2.3E-3</v>
      </c>
    </row>
    <row r="50" spans="2:18">
      <c r="B50" t="s">
        <v>345</v>
      </c>
      <c r="C50" t="s">
        <v>346</v>
      </c>
      <c r="D50" t="s">
        <v>100</v>
      </c>
      <c r="E50" t="s">
        <v>248</v>
      </c>
      <c r="G50" t="s">
        <v>347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246950.95</v>
      </c>
      <c r="M50" s="78">
        <v>105</v>
      </c>
      <c r="N50" s="78">
        <v>0</v>
      </c>
      <c r="O50" s="78">
        <v>259.2984975</v>
      </c>
      <c r="P50" s="79">
        <v>1E-4</v>
      </c>
      <c r="Q50" s="79">
        <v>3.5999999999999999E-3</v>
      </c>
      <c r="R50" s="79">
        <v>4.0000000000000002E-4</v>
      </c>
    </row>
    <row r="51" spans="2:18">
      <c r="B51" t="s">
        <v>348</v>
      </c>
      <c r="C51" t="s">
        <v>349</v>
      </c>
      <c r="D51" t="s">
        <v>100</v>
      </c>
      <c r="E51" t="s">
        <v>248</v>
      </c>
      <c r="G51" t="s">
        <v>350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2417249.77</v>
      </c>
      <c r="M51" s="78">
        <v>105.34</v>
      </c>
      <c r="N51" s="78">
        <v>0</v>
      </c>
      <c r="O51" s="78">
        <v>2546.3309077180002</v>
      </c>
      <c r="P51" s="79">
        <v>1E-4</v>
      </c>
      <c r="Q51" s="79">
        <v>3.5799999999999998E-2</v>
      </c>
      <c r="R51" s="79">
        <v>3.5999999999999999E-3</v>
      </c>
    </row>
    <row r="52" spans="2:18">
      <c r="B52" s="80" t="s">
        <v>351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215</v>
      </c>
      <c r="C53" t="s">
        <v>215</v>
      </c>
      <c r="D53" s="16"/>
      <c r="E53" t="s">
        <v>215</v>
      </c>
      <c r="H53" s="78">
        <v>0</v>
      </c>
      <c r="I53" t="s">
        <v>215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352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215</v>
      </c>
      <c r="C55" t="s">
        <v>215</v>
      </c>
      <c r="D55" s="16"/>
      <c r="E55" t="s">
        <v>215</v>
      </c>
      <c r="H55" s="78">
        <v>0</v>
      </c>
      <c r="I55" t="s">
        <v>215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241</v>
      </c>
      <c r="C56" s="16"/>
      <c r="D56" s="16"/>
      <c r="H56" s="82">
        <v>21.93</v>
      </c>
      <c r="K56" s="81">
        <v>3.0800000000000001E-2</v>
      </c>
      <c r="L56" s="82">
        <v>652336.87</v>
      </c>
      <c r="N56" s="82">
        <v>0</v>
      </c>
      <c r="O56" s="82">
        <v>2622.9576528887501</v>
      </c>
      <c r="Q56" s="81">
        <v>3.6900000000000002E-2</v>
      </c>
      <c r="R56" s="81">
        <v>3.7000000000000002E-3</v>
      </c>
    </row>
    <row r="57" spans="2:18">
      <c r="B57" s="80" t="s">
        <v>353</v>
      </c>
      <c r="C57" s="16"/>
      <c r="D57" s="16"/>
      <c r="H57" s="82">
        <v>21.93</v>
      </c>
      <c r="K57" s="81">
        <v>3.0800000000000001E-2</v>
      </c>
      <c r="L57" s="82">
        <v>652336.87</v>
      </c>
      <c r="N57" s="82">
        <v>0</v>
      </c>
      <c r="O57" s="82">
        <v>2622.9576528887501</v>
      </c>
      <c r="Q57" s="81">
        <v>3.6900000000000002E-2</v>
      </c>
      <c r="R57" s="81">
        <v>3.7000000000000002E-3</v>
      </c>
    </row>
    <row r="58" spans="2:18">
      <c r="B58" t="s">
        <v>354</v>
      </c>
      <c r="C58" t="s">
        <v>355</v>
      </c>
      <c r="D58" t="s">
        <v>123</v>
      </c>
      <c r="E58" t="s">
        <v>356</v>
      </c>
      <c r="F58" t="s">
        <v>222</v>
      </c>
      <c r="G58" t="s">
        <v>287</v>
      </c>
      <c r="H58" s="78">
        <v>19.190000000000001</v>
      </c>
      <c r="I58" t="s">
        <v>106</v>
      </c>
      <c r="J58" s="79">
        <v>3.3799999999999997E-2</v>
      </c>
      <c r="K58" s="79">
        <v>2.87E-2</v>
      </c>
      <c r="L58" s="78">
        <v>132441.66</v>
      </c>
      <c r="M58" s="78">
        <v>111.1423494313361</v>
      </c>
      <c r="N58" s="78">
        <v>0</v>
      </c>
      <c r="O58" s="78">
        <v>510.190945657822</v>
      </c>
      <c r="P58" s="79">
        <v>1E-4</v>
      </c>
      <c r="Q58" s="79">
        <v>7.1999999999999998E-3</v>
      </c>
      <c r="R58" s="79">
        <v>6.9999999999999999E-4</v>
      </c>
    </row>
    <row r="59" spans="2:18">
      <c r="B59" t="s">
        <v>357</v>
      </c>
      <c r="C59" t="s">
        <v>358</v>
      </c>
      <c r="D59" t="s">
        <v>123</v>
      </c>
      <c r="E59" t="s">
        <v>215</v>
      </c>
      <c r="F59" t="s">
        <v>216</v>
      </c>
      <c r="G59" t="s">
        <v>359</v>
      </c>
      <c r="H59" s="78">
        <v>22.1</v>
      </c>
      <c r="I59" t="s">
        <v>106</v>
      </c>
      <c r="J59" s="79">
        <v>3.7999999999999999E-2</v>
      </c>
      <c r="K59" s="79">
        <v>3.1E-2</v>
      </c>
      <c r="L59" s="78">
        <v>478764.26</v>
      </c>
      <c r="M59" s="78">
        <v>116.14261644834143</v>
      </c>
      <c r="N59" s="78">
        <v>0</v>
      </c>
      <c r="O59" s="78">
        <v>1927.2670061441499</v>
      </c>
      <c r="P59" s="79">
        <v>1E-4</v>
      </c>
      <c r="Q59" s="79">
        <v>2.7099999999999999E-2</v>
      </c>
      <c r="R59" s="79">
        <v>2.7000000000000001E-3</v>
      </c>
    </row>
    <row r="60" spans="2:18">
      <c r="B60" t="s">
        <v>360</v>
      </c>
      <c r="C60" t="s">
        <v>361</v>
      </c>
      <c r="D60" t="s">
        <v>123</v>
      </c>
      <c r="E60" t="s">
        <v>215</v>
      </c>
      <c r="F60" t="s">
        <v>216</v>
      </c>
      <c r="G60" t="s">
        <v>359</v>
      </c>
      <c r="H60" s="78">
        <v>27.75</v>
      </c>
      <c r="I60" t="s">
        <v>106</v>
      </c>
      <c r="J60" s="79">
        <v>4.4999999999999998E-2</v>
      </c>
      <c r="K60" s="79">
        <v>3.4500000000000003E-2</v>
      </c>
      <c r="L60" s="78">
        <v>41130.949999999997</v>
      </c>
      <c r="M60" s="78">
        <v>130.12055747071244</v>
      </c>
      <c r="N60" s="78">
        <v>0</v>
      </c>
      <c r="O60" s="78">
        <v>185.499701086778</v>
      </c>
      <c r="P60" s="79">
        <v>0</v>
      </c>
      <c r="Q60" s="79">
        <v>2.5999999999999999E-3</v>
      </c>
      <c r="R60" s="79">
        <v>2.9999999999999997E-4</v>
      </c>
    </row>
    <row r="61" spans="2:18">
      <c r="B61" s="80" t="s">
        <v>362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215</v>
      </c>
      <c r="C62" t="s">
        <v>215</v>
      </c>
      <c r="D62" s="16"/>
      <c r="E62" t="s">
        <v>215</v>
      </c>
      <c r="H62" s="78">
        <v>0</v>
      </c>
      <c r="I62" t="s">
        <v>215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363</v>
      </c>
      <c r="C63" s="16"/>
      <c r="D63" s="16"/>
    </row>
    <row r="64" spans="2:18">
      <c r="B64" t="s">
        <v>364</v>
      </c>
      <c r="C64" s="16"/>
      <c r="D64" s="16"/>
    </row>
    <row r="65" spans="2:4">
      <c r="B65" t="s">
        <v>365</v>
      </c>
      <c r="C65" s="16"/>
      <c r="D65" s="16"/>
    </row>
    <row r="66" spans="2:4">
      <c r="B66" t="s">
        <v>366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44012</v>
      </c>
    </row>
    <row r="2" spans="2:23" s="1" customFormat="1">
      <c r="B2" s="2" t="s">
        <v>1</v>
      </c>
      <c r="C2" s="12" t="s">
        <v>3468</v>
      </c>
    </row>
    <row r="3" spans="2:23" s="1" customFormat="1">
      <c r="B3" s="2" t="s">
        <v>2</v>
      </c>
      <c r="C3" s="26" t="s">
        <v>3469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14" t="s">
        <v>179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2301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2302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370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243</v>
      </c>
      <c r="D26" s="16"/>
    </row>
    <row r="27" spans="2:23">
      <c r="B27" t="s">
        <v>363</v>
      </c>
      <c r="D27" s="16"/>
    </row>
    <row r="28" spans="2:23">
      <c r="B28" t="s">
        <v>364</v>
      </c>
      <c r="D28" s="16"/>
    </row>
    <row r="29" spans="2:23">
      <c r="B29" t="s">
        <v>365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44012</v>
      </c>
    </row>
    <row r="2" spans="2:68" s="1" customFormat="1">
      <c r="B2" s="2" t="s">
        <v>1</v>
      </c>
      <c r="C2" s="12" t="s">
        <v>3468</v>
      </c>
    </row>
    <row r="3" spans="2:68" s="1" customFormat="1">
      <c r="B3" s="2" t="s">
        <v>2</v>
      </c>
      <c r="C3" s="26" t="s">
        <v>3469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9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370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243</v>
      </c>
      <c r="C24" s="16"/>
      <c r="D24" s="16"/>
      <c r="E24" s="16"/>
      <c r="F24" s="16"/>
      <c r="G24" s="16"/>
    </row>
    <row r="25" spans="2:21">
      <c r="B25" t="s">
        <v>363</v>
      </c>
      <c r="C25" s="16"/>
      <c r="D25" s="16"/>
      <c r="E25" s="16"/>
      <c r="F25" s="16"/>
      <c r="G25" s="16"/>
    </row>
    <row r="26" spans="2:21">
      <c r="B26" t="s">
        <v>364</v>
      </c>
      <c r="C26" s="16"/>
      <c r="D26" s="16"/>
      <c r="E26" s="16"/>
      <c r="F26" s="16"/>
      <c r="G26" s="16"/>
    </row>
    <row r="27" spans="2:21">
      <c r="B27" t="s">
        <v>365</v>
      </c>
      <c r="C27" s="16"/>
      <c r="D27" s="16"/>
      <c r="E27" s="16"/>
      <c r="F27" s="16"/>
      <c r="G27" s="16"/>
    </row>
    <row r="28" spans="2:21">
      <c r="B28" t="s">
        <v>366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44012</v>
      </c>
    </row>
    <row r="2" spans="2:66" s="1" customFormat="1">
      <c r="B2" s="2" t="s">
        <v>1</v>
      </c>
      <c r="C2" s="12" t="s">
        <v>3468</v>
      </c>
    </row>
    <row r="3" spans="2:66" s="1" customFormat="1">
      <c r="B3" s="2" t="s">
        <v>2</v>
      </c>
      <c r="C3" s="26" t="s">
        <v>3469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89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5.43</v>
      </c>
      <c r="L11" s="7"/>
      <c r="M11" s="7"/>
      <c r="N11" s="77">
        <v>2.5999999999999999E-2</v>
      </c>
      <c r="O11" s="76">
        <v>121706967.3</v>
      </c>
      <c r="P11" s="33"/>
      <c r="Q11" s="76">
        <v>2284.2231000000002</v>
      </c>
      <c r="R11" s="76">
        <v>173005.79499140164</v>
      </c>
      <c r="S11" s="7"/>
      <c r="T11" s="77">
        <v>1</v>
      </c>
      <c r="U11" s="77">
        <v>0.24679999999999999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4.58</v>
      </c>
      <c r="N12" s="81">
        <v>2.2800000000000001E-2</v>
      </c>
      <c r="O12" s="82">
        <v>111462200.15000001</v>
      </c>
      <c r="Q12" s="82">
        <v>2284.2231000000002</v>
      </c>
      <c r="R12" s="82">
        <v>133824.45267881305</v>
      </c>
      <c r="T12" s="81">
        <v>0.77349999999999997</v>
      </c>
      <c r="U12" s="81">
        <v>0.19089999999999999</v>
      </c>
    </row>
    <row r="13" spans="2:66">
      <c r="B13" s="80" t="s">
        <v>367</v>
      </c>
      <c r="C13" s="16"/>
      <c r="D13" s="16"/>
      <c r="E13" s="16"/>
      <c r="F13" s="16"/>
      <c r="K13" s="82">
        <v>4.54</v>
      </c>
      <c r="N13" s="81">
        <v>1.6E-2</v>
      </c>
      <c r="O13" s="82">
        <v>80975503.049999997</v>
      </c>
      <c r="Q13" s="82">
        <v>2182.7188099999998</v>
      </c>
      <c r="R13" s="82">
        <v>103160.35539623405</v>
      </c>
      <c r="T13" s="81">
        <v>0.59630000000000005</v>
      </c>
      <c r="U13" s="81">
        <v>0.14710000000000001</v>
      </c>
    </row>
    <row r="14" spans="2:66">
      <c r="B14" t="s">
        <v>371</v>
      </c>
      <c r="C14" t="s">
        <v>372</v>
      </c>
      <c r="D14" t="s">
        <v>100</v>
      </c>
      <c r="E14" t="s">
        <v>123</v>
      </c>
      <c r="F14" t="s">
        <v>373</v>
      </c>
      <c r="G14" t="s">
        <v>374</v>
      </c>
      <c r="H14" t="s">
        <v>210</v>
      </c>
      <c r="I14" t="s">
        <v>211</v>
      </c>
      <c r="J14" t="s">
        <v>301</v>
      </c>
      <c r="K14" s="78">
        <v>5.18</v>
      </c>
      <c r="L14" t="s">
        <v>102</v>
      </c>
      <c r="M14" s="79">
        <v>1E-3</v>
      </c>
      <c r="N14" s="79">
        <v>2.5999999999999999E-3</v>
      </c>
      <c r="O14" s="78">
        <v>1179486.3400000001</v>
      </c>
      <c r="P14" s="78">
        <v>98.56</v>
      </c>
      <c r="Q14" s="78">
        <v>0</v>
      </c>
      <c r="R14" s="78">
        <v>1162.501736704</v>
      </c>
      <c r="S14" s="79">
        <v>8.0000000000000004E-4</v>
      </c>
      <c r="T14" s="79">
        <v>6.7000000000000002E-3</v>
      </c>
      <c r="U14" s="79">
        <v>1.6999999999999999E-3</v>
      </c>
    </row>
    <row r="15" spans="2:66">
      <c r="B15" t="s">
        <v>375</v>
      </c>
      <c r="C15" t="s">
        <v>376</v>
      </c>
      <c r="D15" t="s">
        <v>100</v>
      </c>
      <c r="E15" t="s">
        <v>123</v>
      </c>
      <c r="F15" t="s">
        <v>373</v>
      </c>
      <c r="G15" t="s">
        <v>374</v>
      </c>
      <c r="H15" t="s">
        <v>210</v>
      </c>
      <c r="I15" t="s">
        <v>211</v>
      </c>
      <c r="J15" t="s">
        <v>377</v>
      </c>
      <c r="K15" s="78">
        <v>0.75</v>
      </c>
      <c r="L15" t="s">
        <v>102</v>
      </c>
      <c r="M15" s="79">
        <v>8.0000000000000002E-3</v>
      </c>
      <c r="N15" s="79">
        <v>6.1999999999999998E-3</v>
      </c>
      <c r="O15" s="78">
        <v>310624.34000000003</v>
      </c>
      <c r="P15" s="78">
        <v>101.85</v>
      </c>
      <c r="Q15" s="78">
        <v>0</v>
      </c>
      <c r="R15" s="78">
        <v>316.37089028999998</v>
      </c>
      <c r="S15" s="79">
        <v>1.4E-3</v>
      </c>
      <c r="T15" s="79">
        <v>1.8E-3</v>
      </c>
      <c r="U15" s="79">
        <v>5.0000000000000001E-4</v>
      </c>
    </row>
    <row r="16" spans="2:66">
      <c r="B16" t="s">
        <v>378</v>
      </c>
      <c r="C16" t="s">
        <v>379</v>
      </c>
      <c r="D16" t="s">
        <v>100</v>
      </c>
      <c r="E16" t="s">
        <v>123</v>
      </c>
      <c r="F16" t="s">
        <v>380</v>
      </c>
      <c r="G16" t="s">
        <v>374</v>
      </c>
      <c r="H16" t="s">
        <v>210</v>
      </c>
      <c r="I16" t="s">
        <v>211</v>
      </c>
      <c r="J16" t="s">
        <v>255</v>
      </c>
      <c r="K16" s="78">
        <v>4.92</v>
      </c>
      <c r="L16" t="s">
        <v>102</v>
      </c>
      <c r="M16" s="79">
        <v>8.3000000000000001E-3</v>
      </c>
      <c r="N16" s="79">
        <v>2.3999999999999998E-3</v>
      </c>
      <c r="O16" s="78">
        <v>715477.58</v>
      </c>
      <c r="P16" s="78">
        <v>102.81</v>
      </c>
      <c r="Q16" s="78">
        <v>0</v>
      </c>
      <c r="R16" s="78">
        <v>735.582499998</v>
      </c>
      <c r="S16" s="79">
        <v>5.9999999999999995E-4</v>
      </c>
      <c r="T16" s="79">
        <v>4.3E-3</v>
      </c>
      <c r="U16" s="79">
        <v>1E-3</v>
      </c>
    </row>
    <row r="17" spans="2:21">
      <c r="B17" t="s">
        <v>381</v>
      </c>
      <c r="C17" t="s">
        <v>382</v>
      </c>
      <c r="D17" t="s">
        <v>100</v>
      </c>
      <c r="E17" t="s">
        <v>123</v>
      </c>
      <c r="F17" t="s">
        <v>383</v>
      </c>
      <c r="G17" t="s">
        <v>374</v>
      </c>
      <c r="H17" t="s">
        <v>210</v>
      </c>
      <c r="I17" t="s">
        <v>211</v>
      </c>
      <c r="J17" t="s">
        <v>384</v>
      </c>
      <c r="K17" s="78">
        <v>0.44</v>
      </c>
      <c r="L17" t="s">
        <v>102</v>
      </c>
      <c r="M17" s="79">
        <v>4.65E-2</v>
      </c>
      <c r="N17" s="79">
        <v>2.5999999999999999E-3</v>
      </c>
      <c r="O17" s="78">
        <v>83800.94</v>
      </c>
      <c r="P17" s="78">
        <v>125.67</v>
      </c>
      <c r="Q17" s="78">
        <v>0</v>
      </c>
      <c r="R17" s="78">
        <v>105.312641298</v>
      </c>
      <c r="S17" s="79">
        <v>4.0000000000000002E-4</v>
      </c>
      <c r="T17" s="79">
        <v>5.9999999999999995E-4</v>
      </c>
      <c r="U17" s="79">
        <v>2.0000000000000001E-4</v>
      </c>
    </row>
    <row r="18" spans="2:21">
      <c r="B18" t="s">
        <v>385</v>
      </c>
      <c r="C18" t="s">
        <v>386</v>
      </c>
      <c r="D18" t="s">
        <v>100</v>
      </c>
      <c r="E18" t="s">
        <v>123</v>
      </c>
      <c r="F18" t="s">
        <v>383</v>
      </c>
      <c r="G18" t="s">
        <v>374</v>
      </c>
      <c r="H18" t="s">
        <v>210</v>
      </c>
      <c r="I18" t="s">
        <v>211</v>
      </c>
      <c r="J18" t="s">
        <v>387</v>
      </c>
      <c r="K18" s="78">
        <v>4.9400000000000004</v>
      </c>
      <c r="L18" t="s">
        <v>102</v>
      </c>
      <c r="M18" s="79">
        <v>1.4999999999999999E-2</v>
      </c>
      <c r="N18" s="79">
        <v>4.1000000000000003E-3</v>
      </c>
      <c r="O18" s="78">
        <v>708352.03</v>
      </c>
      <c r="P18" s="78">
        <v>105.97</v>
      </c>
      <c r="Q18" s="78">
        <v>0</v>
      </c>
      <c r="R18" s="78">
        <v>750.64064619099997</v>
      </c>
      <c r="S18" s="79">
        <v>1.5E-3</v>
      </c>
      <c r="T18" s="79">
        <v>4.3E-3</v>
      </c>
      <c r="U18" s="79">
        <v>1.1000000000000001E-3</v>
      </c>
    </row>
    <row r="19" spans="2:21">
      <c r="B19" t="s">
        <v>388</v>
      </c>
      <c r="C19" t="s">
        <v>389</v>
      </c>
      <c r="D19" t="s">
        <v>100</v>
      </c>
      <c r="E19" t="s">
        <v>123</v>
      </c>
      <c r="F19" t="s">
        <v>383</v>
      </c>
      <c r="G19" t="s">
        <v>374</v>
      </c>
      <c r="H19" t="s">
        <v>210</v>
      </c>
      <c r="I19" t="s">
        <v>211</v>
      </c>
      <c r="J19" t="s">
        <v>390</v>
      </c>
      <c r="K19" s="78">
        <v>1.53</v>
      </c>
      <c r="L19" t="s">
        <v>102</v>
      </c>
      <c r="M19" s="79">
        <v>3.5499999999999997E-2</v>
      </c>
      <c r="N19" s="79">
        <v>1.3299999999999999E-2</v>
      </c>
      <c r="O19" s="78">
        <v>256448.27</v>
      </c>
      <c r="P19" s="78">
        <v>115</v>
      </c>
      <c r="Q19" s="78">
        <v>0</v>
      </c>
      <c r="R19" s="78">
        <v>294.91551049999998</v>
      </c>
      <c r="S19" s="79">
        <v>8.9999999999999998E-4</v>
      </c>
      <c r="T19" s="79">
        <v>1.6999999999999999E-3</v>
      </c>
      <c r="U19" s="79">
        <v>4.0000000000000002E-4</v>
      </c>
    </row>
    <row r="20" spans="2:21">
      <c r="B20" t="s">
        <v>391</v>
      </c>
      <c r="C20" t="s">
        <v>392</v>
      </c>
      <c r="D20" t="s">
        <v>100</v>
      </c>
      <c r="E20" t="s">
        <v>123</v>
      </c>
      <c r="F20" t="s">
        <v>393</v>
      </c>
      <c r="G20" t="s">
        <v>374</v>
      </c>
      <c r="H20" t="s">
        <v>210</v>
      </c>
      <c r="I20" t="s">
        <v>211</v>
      </c>
      <c r="J20" t="s">
        <v>394</v>
      </c>
      <c r="K20" s="78">
        <v>2.21</v>
      </c>
      <c r="L20" t="s">
        <v>102</v>
      </c>
      <c r="M20" s="79">
        <v>9.9000000000000008E-3</v>
      </c>
      <c r="N20" s="79">
        <v>7.7000000000000002E-3</v>
      </c>
      <c r="O20" s="78">
        <v>690346.79</v>
      </c>
      <c r="P20" s="78">
        <v>102.05</v>
      </c>
      <c r="Q20" s="78">
        <v>0</v>
      </c>
      <c r="R20" s="78">
        <v>704.49889919500004</v>
      </c>
      <c r="S20" s="79">
        <v>2.0000000000000001E-4</v>
      </c>
      <c r="T20" s="79">
        <v>4.1000000000000003E-3</v>
      </c>
      <c r="U20" s="79">
        <v>1E-3</v>
      </c>
    </row>
    <row r="21" spans="2:21">
      <c r="B21" t="s">
        <v>395</v>
      </c>
      <c r="C21" t="s">
        <v>396</v>
      </c>
      <c r="D21" t="s">
        <v>100</v>
      </c>
      <c r="E21" t="s">
        <v>123</v>
      </c>
      <c r="F21" t="s">
        <v>393</v>
      </c>
      <c r="G21" t="s">
        <v>374</v>
      </c>
      <c r="H21" t="s">
        <v>210</v>
      </c>
      <c r="I21" t="s">
        <v>211</v>
      </c>
      <c r="J21" t="s">
        <v>397</v>
      </c>
      <c r="K21" s="78">
        <v>0.7</v>
      </c>
      <c r="L21" t="s">
        <v>102</v>
      </c>
      <c r="M21" s="79">
        <v>4.1000000000000003E-3</v>
      </c>
      <c r="N21" s="79">
        <v>2.3E-3</v>
      </c>
      <c r="O21" s="78">
        <v>0.01</v>
      </c>
      <c r="P21" s="78">
        <v>100.05</v>
      </c>
      <c r="Q21" s="78">
        <v>0</v>
      </c>
      <c r="R21" s="78">
        <v>1.0005E-5</v>
      </c>
      <c r="S21" s="79">
        <v>0</v>
      </c>
      <c r="T21" s="79">
        <v>0</v>
      </c>
      <c r="U21" s="79">
        <v>0</v>
      </c>
    </row>
    <row r="22" spans="2:21">
      <c r="B22" t="s">
        <v>398</v>
      </c>
      <c r="C22" t="s">
        <v>399</v>
      </c>
      <c r="D22" t="s">
        <v>100</v>
      </c>
      <c r="E22" t="s">
        <v>123</v>
      </c>
      <c r="F22" t="s">
        <v>393</v>
      </c>
      <c r="G22" t="s">
        <v>374</v>
      </c>
      <c r="H22" t="s">
        <v>400</v>
      </c>
      <c r="I22" t="s">
        <v>150</v>
      </c>
      <c r="J22" t="s">
        <v>401</v>
      </c>
      <c r="K22" s="78">
        <v>4.17</v>
      </c>
      <c r="L22" t="s">
        <v>102</v>
      </c>
      <c r="M22" s="79">
        <v>8.6E-3</v>
      </c>
      <c r="N22" s="79">
        <v>4.4999999999999997E-3</v>
      </c>
      <c r="O22" s="78">
        <v>1569604.62</v>
      </c>
      <c r="P22" s="78">
        <v>103.29</v>
      </c>
      <c r="Q22" s="78">
        <v>0</v>
      </c>
      <c r="R22" s="78">
        <v>1621.244611998</v>
      </c>
      <c r="S22" s="79">
        <v>5.9999999999999995E-4</v>
      </c>
      <c r="T22" s="79">
        <v>9.4000000000000004E-3</v>
      </c>
      <c r="U22" s="79">
        <v>2.3E-3</v>
      </c>
    </row>
    <row r="23" spans="2:21">
      <c r="B23" t="s">
        <v>402</v>
      </c>
      <c r="C23" t="s">
        <v>403</v>
      </c>
      <c r="D23" t="s">
        <v>100</v>
      </c>
      <c r="E23" t="s">
        <v>123</v>
      </c>
      <c r="F23" t="s">
        <v>393</v>
      </c>
      <c r="G23" t="s">
        <v>374</v>
      </c>
      <c r="H23" t="s">
        <v>210</v>
      </c>
      <c r="I23" t="s">
        <v>211</v>
      </c>
      <c r="J23" t="s">
        <v>338</v>
      </c>
      <c r="K23" s="78">
        <v>5.92</v>
      </c>
      <c r="L23" t="s">
        <v>102</v>
      </c>
      <c r="M23" s="79">
        <v>3.8E-3</v>
      </c>
      <c r="N23" s="79">
        <v>3.3E-3</v>
      </c>
      <c r="O23" s="78">
        <v>2635917.2799999998</v>
      </c>
      <c r="P23" s="78">
        <v>98.72</v>
      </c>
      <c r="Q23" s="78">
        <v>0</v>
      </c>
      <c r="R23" s="78">
        <v>2602.1775388159999</v>
      </c>
      <c r="S23" s="79">
        <v>8.9999999999999998E-4</v>
      </c>
      <c r="T23" s="79">
        <v>1.4999999999999999E-2</v>
      </c>
      <c r="U23" s="79">
        <v>3.7000000000000002E-3</v>
      </c>
    </row>
    <row r="24" spans="2:21">
      <c r="B24" t="s">
        <v>404</v>
      </c>
      <c r="C24" t="s">
        <v>405</v>
      </c>
      <c r="D24" t="s">
        <v>100</v>
      </c>
      <c r="E24" t="s">
        <v>123</v>
      </c>
      <c r="F24" t="s">
        <v>393</v>
      </c>
      <c r="G24" t="s">
        <v>374</v>
      </c>
      <c r="H24" t="s">
        <v>210</v>
      </c>
      <c r="I24" t="s">
        <v>211</v>
      </c>
      <c r="J24" t="s">
        <v>406</v>
      </c>
      <c r="K24" s="78">
        <v>9.76</v>
      </c>
      <c r="L24" t="s">
        <v>102</v>
      </c>
      <c r="M24" s="79">
        <v>4.7000000000000002E-3</v>
      </c>
      <c r="N24" s="79">
        <v>5.7000000000000002E-3</v>
      </c>
      <c r="O24" s="78">
        <v>65750.66</v>
      </c>
      <c r="P24" s="78">
        <v>99.46</v>
      </c>
      <c r="Q24" s="78">
        <v>0</v>
      </c>
      <c r="R24" s="78">
        <v>65.395606435999994</v>
      </c>
      <c r="S24" s="79">
        <v>1E-4</v>
      </c>
      <c r="T24" s="79">
        <v>4.0000000000000002E-4</v>
      </c>
      <c r="U24" s="79">
        <v>1E-4</v>
      </c>
    </row>
    <row r="25" spans="2:21">
      <c r="B25" t="s">
        <v>407</v>
      </c>
      <c r="C25" t="s">
        <v>408</v>
      </c>
      <c r="D25" t="s">
        <v>100</v>
      </c>
      <c r="E25" t="s">
        <v>123</v>
      </c>
      <c r="F25" t="s">
        <v>393</v>
      </c>
      <c r="G25" t="s">
        <v>374</v>
      </c>
      <c r="H25" t="s">
        <v>210</v>
      </c>
      <c r="I25" t="s">
        <v>211</v>
      </c>
      <c r="J25" t="s">
        <v>284</v>
      </c>
      <c r="K25" s="78">
        <v>3.32</v>
      </c>
      <c r="L25" t="s">
        <v>102</v>
      </c>
      <c r="M25" s="79">
        <v>1E-3</v>
      </c>
      <c r="N25" s="79">
        <v>4.5999999999999999E-3</v>
      </c>
      <c r="O25" s="78">
        <v>420274.73</v>
      </c>
      <c r="P25" s="78">
        <v>98.21</v>
      </c>
      <c r="Q25" s="78">
        <v>0</v>
      </c>
      <c r="R25" s="78">
        <v>412.75181233299998</v>
      </c>
      <c r="S25" s="79">
        <v>2.0000000000000001E-4</v>
      </c>
      <c r="T25" s="79">
        <v>2.3999999999999998E-3</v>
      </c>
      <c r="U25" s="79">
        <v>5.9999999999999995E-4</v>
      </c>
    </row>
    <row r="26" spans="2:21">
      <c r="B26" t="s">
        <v>409</v>
      </c>
      <c r="C26" t="s">
        <v>410</v>
      </c>
      <c r="D26" t="s">
        <v>100</v>
      </c>
      <c r="E26" t="s">
        <v>123</v>
      </c>
      <c r="F26" t="s">
        <v>411</v>
      </c>
      <c r="G26" t="s">
        <v>127</v>
      </c>
      <c r="H26" t="s">
        <v>210</v>
      </c>
      <c r="I26" t="s">
        <v>211</v>
      </c>
      <c r="J26" t="s">
        <v>338</v>
      </c>
      <c r="K26" s="78">
        <v>15.4</v>
      </c>
      <c r="L26" t="s">
        <v>102</v>
      </c>
      <c r="M26" s="79">
        <v>2.07E-2</v>
      </c>
      <c r="N26" s="79">
        <v>7.4000000000000003E-3</v>
      </c>
      <c r="O26" s="78">
        <v>1740114.41</v>
      </c>
      <c r="P26" s="78">
        <v>119.75</v>
      </c>
      <c r="Q26" s="78">
        <v>0</v>
      </c>
      <c r="R26" s="78">
        <v>2083.7870059749998</v>
      </c>
      <c r="S26" s="79">
        <v>1.1999999999999999E-3</v>
      </c>
      <c r="T26" s="79">
        <v>1.2E-2</v>
      </c>
      <c r="U26" s="79">
        <v>3.0000000000000001E-3</v>
      </c>
    </row>
    <row r="27" spans="2:21">
      <c r="B27" t="s">
        <v>412</v>
      </c>
      <c r="C27" t="s">
        <v>413</v>
      </c>
      <c r="D27" t="s">
        <v>100</v>
      </c>
      <c r="E27" t="s">
        <v>123</v>
      </c>
      <c r="F27" t="s">
        <v>414</v>
      </c>
      <c r="G27" t="s">
        <v>374</v>
      </c>
      <c r="H27" t="s">
        <v>210</v>
      </c>
      <c r="I27" t="s">
        <v>211</v>
      </c>
      <c r="J27" t="s">
        <v>415</v>
      </c>
      <c r="K27" s="78">
        <v>0.21</v>
      </c>
      <c r="L27" t="s">
        <v>102</v>
      </c>
      <c r="M27" s="79">
        <v>1.6E-2</v>
      </c>
      <c r="N27" s="79">
        <v>-1.3100000000000001E-2</v>
      </c>
      <c r="O27" s="78">
        <v>0.01</v>
      </c>
      <c r="P27" s="78">
        <v>101.47</v>
      </c>
      <c r="Q27" s="78">
        <v>0</v>
      </c>
      <c r="R27" s="78">
        <v>1.0147E-5</v>
      </c>
      <c r="S27" s="79">
        <v>0</v>
      </c>
      <c r="T27" s="79">
        <v>0</v>
      </c>
      <c r="U27" s="79">
        <v>0</v>
      </c>
    </row>
    <row r="28" spans="2:21">
      <c r="B28" t="s">
        <v>416</v>
      </c>
      <c r="C28" t="s">
        <v>417</v>
      </c>
      <c r="D28" t="s">
        <v>100</v>
      </c>
      <c r="E28" t="s">
        <v>123</v>
      </c>
      <c r="F28" t="s">
        <v>414</v>
      </c>
      <c r="G28" t="s">
        <v>374</v>
      </c>
      <c r="H28" t="s">
        <v>210</v>
      </c>
      <c r="I28" t="s">
        <v>211</v>
      </c>
      <c r="J28" t="s">
        <v>418</v>
      </c>
      <c r="K28" s="78">
        <v>5.24</v>
      </c>
      <c r="L28" t="s">
        <v>102</v>
      </c>
      <c r="M28" s="79">
        <v>1.7500000000000002E-2</v>
      </c>
      <c r="N28" s="79">
        <v>3.3E-3</v>
      </c>
      <c r="O28" s="78">
        <v>2882788.69</v>
      </c>
      <c r="P28" s="78">
        <v>107.89</v>
      </c>
      <c r="Q28" s="78">
        <v>0</v>
      </c>
      <c r="R28" s="78">
        <v>3110.2407176410002</v>
      </c>
      <c r="S28" s="79">
        <v>6.9999999999999999E-4</v>
      </c>
      <c r="T28" s="79">
        <v>1.7999999999999999E-2</v>
      </c>
      <c r="U28" s="79">
        <v>4.4000000000000003E-3</v>
      </c>
    </row>
    <row r="29" spans="2:21">
      <c r="B29" t="s">
        <v>419</v>
      </c>
      <c r="C29" t="s">
        <v>420</v>
      </c>
      <c r="D29" t="s">
        <v>100</v>
      </c>
      <c r="E29" t="s">
        <v>123</v>
      </c>
      <c r="F29" t="s">
        <v>414</v>
      </c>
      <c r="G29" t="s">
        <v>374</v>
      </c>
      <c r="H29" t="s">
        <v>210</v>
      </c>
      <c r="I29" t="s">
        <v>211</v>
      </c>
      <c r="J29" t="s">
        <v>255</v>
      </c>
      <c r="K29" s="78">
        <v>4.28</v>
      </c>
      <c r="L29" t="s">
        <v>102</v>
      </c>
      <c r="M29" s="79">
        <v>6.0000000000000001E-3</v>
      </c>
      <c r="N29" s="79">
        <v>4.1999999999999997E-3</v>
      </c>
      <c r="O29" s="78">
        <v>721919.21</v>
      </c>
      <c r="P29" s="78">
        <v>101.67</v>
      </c>
      <c r="Q29" s="78">
        <v>0</v>
      </c>
      <c r="R29" s="78">
        <v>733.97526080700004</v>
      </c>
      <c r="S29" s="79">
        <v>4.0000000000000002E-4</v>
      </c>
      <c r="T29" s="79">
        <v>4.1999999999999997E-3</v>
      </c>
      <c r="U29" s="79">
        <v>1E-3</v>
      </c>
    </row>
    <row r="30" spans="2:21">
      <c r="B30" t="s">
        <v>421</v>
      </c>
      <c r="C30" t="s">
        <v>422</v>
      </c>
      <c r="D30" t="s">
        <v>100</v>
      </c>
      <c r="E30" t="s">
        <v>123</v>
      </c>
      <c r="F30" t="s">
        <v>414</v>
      </c>
      <c r="G30" t="s">
        <v>374</v>
      </c>
      <c r="H30" t="s">
        <v>210</v>
      </c>
      <c r="I30" t="s">
        <v>211</v>
      </c>
      <c r="J30" t="s">
        <v>423</v>
      </c>
      <c r="K30" s="78">
        <v>2</v>
      </c>
      <c r="L30" t="s">
        <v>102</v>
      </c>
      <c r="M30" s="79">
        <v>0.05</v>
      </c>
      <c r="N30" s="79">
        <v>8.0999999999999996E-3</v>
      </c>
      <c r="O30" s="78">
        <v>1151243.92</v>
      </c>
      <c r="P30" s="78">
        <v>114.21</v>
      </c>
      <c r="Q30" s="78">
        <v>0</v>
      </c>
      <c r="R30" s="78">
        <v>1314.8356810319999</v>
      </c>
      <c r="S30" s="79">
        <v>4.0000000000000002E-4</v>
      </c>
      <c r="T30" s="79">
        <v>7.6E-3</v>
      </c>
      <c r="U30" s="79">
        <v>1.9E-3</v>
      </c>
    </row>
    <row r="31" spans="2:21">
      <c r="B31" t="s">
        <v>424</v>
      </c>
      <c r="C31" t="s">
        <v>425</v>
      </c>
      <c r="D31" t="s">
        <v>100</v>
      </c>
      <c r="E31" t="s">
        <v>123</v>
      </c>
      <c r="F31" t="s">
        <v>414</v>
      </c>
      <c r="G31" t="s">
        <v>374</v>
      </c>
      <c r="H31" t="s">
        <v>210</v>
      </c>
      <c r="I31" t="s">
        <v>211</v>
      </c>
      <c r="J31" t="s">
        <v>426</v>
      </c>
      <c r="K31" s="78">
        <v>1.72</v>
      </c>
      <c r="L31" t="s">
        <v>102</v>
      </c>
      <c r="M31" s="79">
        <v>7.0000000000000001E-3</v>
      </c>
      <c r="N31" s="79">
        <v>8.0999999999999996E-3</v>
      </c>
      <c r="O31" s="78">
        <v>640338.36</v>
      </c>
      <c r="P31" s="78">
        <v>101.5</v>
      </c>
      <c r="Q31" s="78">
        <v>0</v>
      </c>
      <c r="R31" s="78">
        <v>649.9434354</v>
      </c>
      <c r="S31" s="79">
        <v>2.9999999999999997E-4</v>
      </c>
      <c r="T31" s="79">
        <v>3.8E-3</v>
      </c>
      <c r="U31" s="79">
        <v>8.9999999999999998E-4</v>
      </c>
    </row>
    <row r="32" spans="2:21">
      <c r="B32" t="s">
        <v>427</v>
      </c>
      <c r="C32" t="s">
        <v>428</v>
      </c>
      <c r="D32" t="s">
        <v>100</v>
      </c>
      <c r="E32" t="s">
        <v>123</v>
      </c>
      <c r="F32" t="s">
        <v>373</v>
      </c>
      <c r="G32" t="s">
        <v>374</v>
      </c>
      <c r="H32" t="s">
        <v>429</v>
      </c>
      <c r="I32" t="s">
        <v>211</v>
      </c>
      <c r="J32" t="s">
        <v>350</v>
      </c>
      <c r="K32" s="78">
        <v>0.71</v>
      </c>
      <c r="L32" t="s">
        <v>102</v>
      </c>
      <c r="M32" s="79">
        <v>4.2000000000000003E-2</v>
      </c>
      <c r="N32" s="79">
        <v>2.0299999999999999E-2</v>
      </c>
      <c r="O32" s="78">
        <v>10715.64</v>
      </c>
      <c r="P32" s="78">
        <v>124.52</v>
      </c>
      <c r="Q32" s="78">
        <v>0</v>
      </c>
      <c r="R32" s="78">
        <v>13.343114928</v>
      </c>
      <c r="S32" s="79">
        <v>4.0000000000000002E-4</v>
      </c>
      <c r="T32" s="79">
        <v>1E-4</v>
      </c>
      <c r="U32" s="79">
        <v>0</v>
      </c>
    </row>
    <row r="33" spans="2:21">
      <c r="B33" t="s">
        <v>430</v>
      </c>
      <c r="C33" t="s">
        <v>431</v>
      </c>
      <c r="D33" t="s">
        <v>100</v>
      </c>
      <c r="E33" t="s">
        <v>123</v>
      </c>
      <c r="F33" t="s">
        <v>373</v>
      </c>
      <c r="G33" t="s">
        <v>374</v>
      </c>
      <c r="H33" t="s">
        <v>429</v>
      </c>
      <c r="I33" t="s">
        <v>211</v>
      </c>
      <c r="J33" t="s">
        <v>415</v>
      </c>
      <c r="K33" s="78">
        <v>0.57999999999999996</v>
      </c>
      <c r="L33" t="s">
        <v>102</v>
      </c>
      <c r="M33" s="79">
        <v>3.1E-2</v>
      </c>
      <c r="N33" s="79">
        <v>1.5800000000000002E-2</v>
      </c>
      <c r="O33" s="78">
        <v>184845.76</v>
      </c>
      <c r="P33" s="78">
        <v>108.09</v>
      </c>
      <c r="Q33" s="78">
        <v>0</v>
      </c>
      <c r="R33" s="78">
        <v>199.79978198399999</v>
      </c>
      <c r="S33" s="79">
        <v>1.1000000000000001E-3</v>
      </c>
      <c r="T33" s="79">
        <v>1.1999999999999999E-3</v>
      </c>
      <c r="U33" s="79">
        <v>2.9999999999999997E-4</v>
      </c>
    </row>
    <row r="34" spans="2:21">
      <c r="B34" t="s">
        <v>432</v>
      </c>
      <c r="C34" t="s">
        <v>433</v>
      </c>
      <c r="D34" t="s">
        <v>100</v>
      </c>
      <c r="E34" t="s">
        <v>123</v>
      </c>
      <c r="F34" t="s">
        <v>434</v>
      </c>
      <c r="G34" t="s">
        <v>374</v>
      </c>
      <c r="H34" t="s">
        <v>429</v>
      </c>
      <c r="I34" t="s">
        <v>211</v>
      </c>
      <c r="J34" t="s">
        <v>435</v>
      </c>
      <c r="K34" s="78">
        <v>1.29</v>
      </c>
      <c r="L34" t="s">
        <v>102</v>
      </c>
      <c r="M34" s="79">
        <v>4.7500000000000001E-2</v>
      </c>
      <c r="N34" s="79">
        <v>1.43E-2</v>
      </c>
      <c r="O34" s="78">
        <v>0.02</v>
      </c>
      <c r="P34" s="78">
        <v>126.84</v>
      </c>
      <c r="Q34" s="78">
        <v>0</v>
      </c>
      <c r="R34" s="78">
        <v>2.5367999999999998E-5</v>
      </c>
      <c r="S34" s="79">
        <v>0</v>
      </c>
      <c r="T34" s="79">
        <v>0</v>
      </c>
      <c r="U34" s="79">
        <v>0</v>
      </c>
    </row>
    <row r="35" spans="2:21">
      <c r="B35" t="s">
        <v>436</v>
      </c>
      <c r="C35" t="s">
        <v>437</v>
      </c>
      <c r="D35" t="s">
        <v>100</v>
      </c>
      <c r="E35" t="s">
        <v>123</v>
      </c>
      <c r="F35" t="s">
        <v>438</v>
      </c>
      <c r="G35" t="s">
        <v>439</v>
      </c>
      <c r="H35" t="s">
        <v>429</v>
      </c>
      <c r="I35" t="s">
        <v>211</v>
      </c>
      <c r="J35" t="s">
        <v>350</v>
      </c>
      <c r="K35" s="78">
        <v>1.1599999999999999</v>
      </c>
      <c r="L35" t="s">
        <v>102</v>
      </c>
      <c r="M35" s="79">
        <v>3.6400000000000002E-2</v>
      </c>
      <c r="N35" s="79">
        <v>1.0200000000000001E-2</v>
      </c>
      <c r="O35" s="78">
        <v>30877.45</v>
      </c>
      <c r="P35" s="78">
        <v>113.54</v>
      </c>
      <c r="Q35" s="78">
        <v>0</v>
      </c>
      <c r="R35" s="78">
        <v>35.058256729999997</v>
      </c>
      <c r="S35" s="79">
        <v>5.9999999999999995E-4</v>
      </c>
      <c r="T35" s="79">
        <v>2.0000000000000001E-4</v>
      </c>
      <c r="U35" s="79">
        <v>1E-4</v>
      </c>
    </row>
    <row r="36" spans="2:21">
      <c r="B36" t="s">
        <v>440</v>
      </c>
      <c r="C36" t="s">
        <v>441</v>
      </c>
      <c r="D36" t="s">
        <v>100</v>
      </c>
      <c r="E36" t="s">
        <v>123</v>
      </c>
      <c r="F36" t="s">
        <v>442</v>
      </c>
      <c r="G36" t="s">
        <v>374</v>
      </c>
      <c r="H36" t="s">
        <v>429</v>
      </c>
      <c r="I36" t="s">
        <v>211</v>
      </c>
      <c r="J36" t="s">
        <v>443</v>
      </c>
      <c r="K36" s="78">
        <v>1.42</v>
      </c>
      <c r="L36" t="s">
        <v>102</v>
      </c>
      <c r="M36" s="79">
        <v>3.85E-2</v>
      </c>
      <c r="N36" s="79">
        <v>1.0699999999999999E-2</v>
      </c>
      <c r="O36" s="78">
        <v>137013.04999999999</v>
      </c>
      <c r="P36" s="78">
        <v>112.31</v>
      </c>
      <c r="Q36" s="78">
        <v>0</v>
      </c>
      <c r="R36" s="78">
        <v>153.87935645499999</v>
      </c>
      <c r="S36" s="79">
        <v>5.9999999999999995E-4</v>
      </c>
      <c r="T36" s="79">
        <v>8.9999999999999998E-4</v>
      </c>
      <c r="U36" s="79">
        <v>2.0000000000000001E-4</v>
      </c>
    </row>
    <row r="37" spans="2:21">
      <c r="B37" t="s">
        <v>444</v>
      </c>
      <c r="C37" t="s">
        <v>445</v>
      </c>
      <c r="D37" t="s">
        <v>100</v>
      </c>
      <c r="E37" t="s">
        <v>123</v>
      </c>
      <c r="F37" t="s">
        <v>380</v>
      </c>
      <c r="G37" t="s">
        <v>374</v>
      </c>
      <c r="H37" t="s">
        <v>429</v>
      </c>
      <c r="I37" t="s">
        <v>211</v>
      </c>
      <c r="J37" t="s">
        <v>446</v>
      </c>
      <c r="K37" s="78">
        <v>0.36</v>
      </c>
      <c r="L37" t="s">
        <v>102</v>
      </c>
      <c r="M37" s="79">
        <v>3.4000000000000002E-2</v>
      </c>
      <c r="N37" s="79">
        <v>1.55E-2</v>
      </c>
      <c r="O37" s="78">
        <v>415914.45</v>
      </c>
      <c r="P37" s="78">
        <v>106.08</v>
      </c>
      <c r="Q37" s="78">
        <v>0</v>
      </c>
      <c r="R37" s="78">
        <v>441.20204855999998</v>
      </c>
      <c r="S37" s="79">
        <v>5.0000000000000001E-4</v>
      </c>
      <c r="T37" s="79">
        <v>2.5999999999999999E-3</v>
      </c>
      <c r="U37" s="79">
        <v>5.9999999999999995E-4</v>
      </c>
    </row>
    <row r="38" spans="2:21">
      <c r="B38" t="s">
        <v>447</v>
      </c>
      <c r="C38" t="s">
        <v>448</v>
      </c>
      <c r="D38" t="s">
        <v>100</v>
      </c>
      <c r="E38" t="s">
        <v>123</v>
      </c>
      <c r="F38" t="s">
        <v>449</v>
      </c>
      <c r="G38" t="s">
        <v>439</v>
      </c>
      <c r="H38" t="s">
        <v>450</v>
      </c>
      <c r="I38" t="s">
        <v>150</v>
      </c>
      <c r="J38" t="s">
        <v>451</v>
      </c>
      <c r="K38" s="78">
        <v>8.89</v>
      </c>
      <c r="L38" t="s">
        <v>102</v>
      </c>
      <c r="M38" s="79">
        <v>1.6500000000000001E-2</v>
      </c>
      <c r="N38" s="79">
        <v>4.1000000000000003E-3</v>
      </c>
      <c r="O38" s="78">
        <v>852306.73</v>
      </c>
      <c r="P38" s="78">
        <v>112.42</v>
      </c>
      <c r="Q38" s="78">
        <v>0</v>
      </c>
      <c r="R38" s="78">
        <v>958.16322586599995</v>
      </c>
      <c r="S38" s="79">
        <v>5.9999999999999995E-4</v>
      </c>
      <c r="T38" s="79">
        <v>5.4999999999999997E-3</v>
      </c>
      <c r="U38" s="79">
        <v>1.4E-3</v>
      </c>
    </row>
    <row r="39" spans="2:21">
      <c r="B39" t="s">
        <v>452</v>
      </c>
      <c r="C39" t="s">
        <v>453</v>
      </c>
      <c r="D39" t="s">
        <v>100</v>
      </c>
      <c r="E39" t="s">
        <v>123</v>
      </c>
      <c r="F39" t="s">
        <v>449</v>
      </c>
      <c r="G39" t="s">
        <v>439</v>
      </c>
      <c r="H39" t="s">
        <v>450</v>
      </c>
      <c r="I39" t="s">
        <v>150</v>
      </c>
      <c r="J39" t="s">
        <v>451</v>
      </c>
      <c r="K39" s="78">
        <v>5.04</v>
      </c>
      <c r="L39" t="s">
        <v>102</v>
      </c>
      <c r="M39" s="79">
        <v>8.3000000000000001E-3</v>
      </c>
      <c r="N39" s="79">
        <v>2.8999999999999998E-3</v>
      </c>
      <c r="O39" s="78">
        <v>1427885.67</v>
      </c>
      <c r="P39" s="78">
        <v>103.55</v>
      </c>
      <c r="Q39" s="78">
        <v>0</v>
      </c>
      <c r="R39" s="78">
        <v>1478.5756112849999</v>
      </c>
      <c r="S39" s="79">
        <v>8.9999999999999998E-4</v>
      </c>
      <c r="T39" s="79">
        <v>8.5000000000000006E-3</v>
      </c>
      <c r="U39" s="79">
        <v>2.0999999999999999E-3</v>
      </c>
    </row>
    <row r="40" spans="2:21">
      <c r="B40" t="s">
        <v>454</v>
      </c>
      <c r="C40" t="s">
        <v>455</v>
      </c>
      <c r="D40" t="s">
        <v>100</v>
      </c>
      <c r="E40" t="s">
        <v>123</v>
      </c>
      <c r="F40" t="s">
        <v>456</v>
      </c>
      <c r="G40" t="s">
        <v>127</v>
      </c>
      <c r="H40" t="s">
        <v>429</v>
      </c>
      <c r="I40" t="s">
        <v>211</v>
      </c>
      <c r="J40" t="s">
        <v>457</v>
      </c>
      <c r="K40" s="78">
        <v>8.84</v>
      </c>
      <c r="L40" t="s">
        <v>102</v>
      </c>
      <c r="M40" s="79">
        <v>2.6499999999999999E-2</v>
      </c>
      <c r="N40" s="79">
        <v>5.5999999999999999E-3</v>
      </c>
      <c r="O40" s="78">
        <v>203841.11</v>
      </c>
      <c r="P40" s="78">
        <v>120.4</v>
      </c>
      <c r="Q40" s="78">
        <v>0</v>
      </c>
      <c r="R40" s="78">
        <v>245.42469643999999</v>
      </c>
      <c r="S40" s="79">
        <v>2.0000000000000001E-4</v>
      </c>
      <c r="T40" s="79">
        <v>1.4E-3</v>
      </c>
      <c r="U40" s="79">
        <v>4.0000000000000002E-4</v>
      </c>
    </row>
    <row r="41" spans="2:21">
      <c r="B41" t="s">
        <v>458</v>
      </c>
      <c r="C41" t="s">
        <v>459</v>
      </c>
      <c r="D41" t="s">
        <v>100</v>
      </c>
      <c r="E41" t="s">
        <v>123</v>
      </c>
      <c r="F41" t="s">
        <v>460</v>
      </c>
      <c r="G41" t="s">
        <v>439</v>
      </c>
      <c r="H41" t="s">
        <v>450</v>
      </c>
      <c r="I41" t="s">
        <v>150</v>
      </c>
      <c r="J41" t="s">
        <v>461</v>
      </c>
      <c r="K41" s="78">
        <v>5.07</v>
      </c>
      <c r="L41" t="s">
        <v>102</v>
      </c>
      <c r="M41" s="79">
        <v>1.34E-2</v>
      </c>
      <c r="N41" s="79">
        <v>1.0800000000000001E-2</v>
      </c>
      <c r="O41" s="78">
        <v>3738251.1</v>
      </c>
      <c r="P41" s="78">
        <v>102.52</v>
      </c>
      <c r="Q41" s="78">
        <v>215.77685</v>
      </c>
      <c r="R41" s="78">
        <v>4048.2318777199998</v>
      </c>
      <c r="S41" s="79">
        <v>1E-3</v>
      </c>
      <c r="T41" s="79">
        <v>2.3400000000000001E-2</v>
      </c>
      <c r="U41" s="79">
        <v>5.7999999999999996E-3</v>
      </c>
    </row>
    <row r="42" spans="2:21">
      <c r="B42" t="s">
        <v>462</v>
      </c>
      <c r="C42" t="s">
        <v>463</v>
      </c>
      <c r="D42" t="s">
        <v>100</v>
      </c>
      <c r="E42" t="s">
        <v>123</v>
      </c>
      <c r="F42" t="s">
        <v>460</v>
      </c>
      <c r="G42" t="s">
        <v>439</v>
      </c>
      <c r="H42" t="s">
        <v>450</v>
      </c>
      <c r="I42" t="s">
        <v>150</v>
      </c>
      <c r="J42" t="s">
        <v>350</v>
      </c>
      <c r="K42" s="78">
        <v>5.79</v>
      </c>
      <c r="L42" t="s">
        <v>102</v>
      </c>
      <c r="M42" s="79">
        <v>1.77E-2</v>
      </c>
      <c r="N42" s="79">
        <v>1.14E-2</v>
      </c>
      <c r="O42" s="78">
        <v>2080105.18</v>
      </c>
      <c r="P42" s="78">
        <v>103.6</v>
      </c>
      <c r="Q42" s="78">
        <v>0</v>
      </c>
      <c r="R42" s="78">
        <v>2154.9889664799998</v>
      </c>
      <c r="S42" s="79">
        <v>5.9999999999999995E-4</v>
      </c>
      <c r="T42" s="79">
        <v>1.2500000000000001E-2</v>
      </c>
      <c r="U42" s="79">
        <v>3.0999999999999999E-3</v>
      </c>
    </row>
    <row r="43" spans="2:21">
      <c r="B43" t="s">
        <v>464</v>
      </c>
      <c r="C43" t="s">
        <v>465</v>
      </c>
      <c r="D43" t="s">
        <v>100</v>
      </c>
      <c r="E43" t="s">
        <v>123</v>
      </c>
      <c r="F43" t="s">
        <v>460</v>
      </c>
      <c r="G43" t="s">
        <v>439</v>
      </c>
      <c r="H43" t="s">
        <v>450</v>
      </c>
      <c r="I43" t="s">
        <v>150</v>
      </c>
      <c r="J43" t="s">
        <v>350</v>
      </c>
      <c r="K43" s="78">
        <v>9.14</v>
      </c>
      <c r="L43" t="s">
        <v>102</v>
      </c>
      <c r="M43" s="79">
        <v>2.4799999999999999E-2</v>
      </c>
      <c r="N43" s="79">
        <v>1.44E-2</v>
      </c>
      <c r="O43" s="78">
        <v>1535939.56</v>
      </c>
      <c r="P43" s="78">
        <v>109.75</v>
      </c>
      <c r="Q43" s="78">
        <v>0</v>
      </c>
      <c r="R43" s="78">
        <v>1685.6936671000001</v>
      </c>
      <c r="S43" s="79">
        <v>8.0000000000000004E-4</v>
      </c>
      <c r="T43" s="79">
        <v>9.7000000000000003E-3</v>
      </c>
      <c r="U43" s="79">
        <v>2.3999999999999998E-3</v>
      </c>
    </row>
    <row r="44" spans="2:21">
      <c r="B44" t="s">
        <v>466</v>
      </c>
      <c r="C44" t="s">
        <v>467</v>
      </c>
      <c r="D44" t="s">
        <v>100</v>
      </c>
      <c r="E44" t="s">
        <v>123</v>
      </c>
      <c r="F44" t="s">
        <v>460</v>
      </c>
      <c r="G44" t="s">
        <v>439</v>
      </c>
      <c r="H44" t="s">
        <v>429</v>
      </c>
      <c r="I44" t="s">
        <v>211</v>
      </c>
      <c r="J44" t="s">
        <v>468</v>
      </c>
      <c r="K44" s="78">
        <v>2.71</v>
      </c>
      <c r="L44" t="s">
        <v>102</v>
      </c>
      <c r="M44" s="79">
        <v>6.4999999999999997E-3</v>
      </c>
      <c r="N44" s="79">
        <v>1.0500000000000001E-2</v>
      </c>
      <c r="O44" s="78">
        <v>322567.65000000002</v>
      </c>
      <c r="P44" s="78">
        <v>98.99</v>
      </c>
      <c r="Q44" s="78">
        <v>0</v>
      </c>
      <c r="R44" s="78">
        <v>319.30971673499999</v>
      </c>
      <c r="S44" s="79">
        <v>4.0000000000000002E-4</v>
      </c>
      <c r="T44" s="79">
        <v>1.8E-3</v>
      </c>
      <c r="U44" s="79">
        <v>5.0000000000000001E-4</v>
      </c>
    </row>
    <row r="45" spans="2:21">
      <c r="B45" t="s">
        <v>469</v>
      </c>
      <c r="C45" t="s">
        <v>470</v>
      </c>
      <c r="D45" t="s">
        <v>100</v>
      </c>
      <c r="E45" t="s">
        <v>123</v>
      </c>
      <c r="F45" t="s">
        <v>414</v>
      </c>
      <c r="G45" t="s">
        <v>374</v>
      </c>
      <c r="H45" t="s">
        <v>429</v>
      </c>
      <c r="I45" t="s">
        <v>211</v>
      </c>
      <c r="J45" t="s">
        <v>471</v>
      </c>
      <c r="K45" s="78">
        <v>1.88</v>
      </c>
      <c r="L45" t="s">
        <v>102</v>
      </c>
      <c r="M45" s="79">
        <v>4.2000000000000003E-2</v>
      </c>
      <c r="N45" s="79">
        <v>0.01</v>
      </c>
      <c r="O45" s="78">
        <v>189213.89</v>
      </c>
      <c r="P45" s="78">
        <v>108.4</v>
      </c>
      <c r="Q45" s="78">
        <v>0</v>
      </c>
      <c r="R45" s="78">
        <v>205.10785676</v>
      </c>
      <c r="S45" s="79">
        <v>2.0000000000000001E-4</v>
      </c>
      <c r="T45" s="79">
        <v>1.1999999999999999E-3</v>
      </c>
      <c r="U45" s="79">
        <v>2.9999999999999997E-4</v>
      </c>
    </row>
    <row r="46" spans="2:21">
      <c r="B46" t="s">
        <v>472</v>
      </c>
      <c r="C46" t="s">
        <v>473</v>
      </c>
      <c r="D46" t="s">
        <v>100</v>
      </c>
      <c r="E46" t="s">
        <v>123</v>
      </c>
      <c r="F46" t="s">
        <v>414</v>
      </c>
      <c r="G46" t="s">
        <v>374</v>
      </c>
      <c r="H46" t="s">
        <v>429</v>
      </c>
      <c r="I46" t="s">
        <v>211</v>
      </c>
      <c r="J46" t="s">
        <v>435</v>
      </c>
      <c r="K46" s="78">
        <v>0.74</v>
      </c>
      <c r="L46" t="s">
        <v>102</v>
      </c>
      <c r="M46" s="79">
        <v>4.1000000000000002E-2</v>
      </c>
      <c r="N46" s="79">
        <v>1.77E-2</v>
      </c>
      <c r="O46" s="78">
        <v>117709.38</v>
      </c>
      <c r="P46" s="78">
        <v>124.56</v>
      </c>
      <c r="Q46" s="78">
        <v>0</v>
      </c>
      <c r="R46" s="78">
        <v>146.61880372799999</v>
      </c>
      <c r="S46" s="79">
        <v>2.0000000000000001E-4</v>
      </c>
      <c r="T46" s="79">
        <v>8.0000000000000004E-4</v>
      </c>
      <c r="U46" s="79">
        <v>2.0000000000000001E-4</v>
      </c>
    </row>
    <row r="47" spans="2:21">
      <c r="B47" t="s">
        <v>474</v>
      </c>
      <c r="C47" t="s">
        <v>475</v>
      </c>
      <c r="D47" t="s">
        <v>100</v>
      </c>
      <c r="E47" t="s">
        <v>123</v>
      </c>
      <c r="F47" t="s">
        <v>414</v>
      </c>
      <c r="G47" t="s">
        <v>374</v>
      </c>
      <c r="H47" t="s">
        <v>429</v>
      </c>
      <c r="I47" t="s">
        <v>211</v>
      </c>
      <c r="J47" t="s">
        <v>476</v>
      </c>
      <c r="K47" s="78">
        <v>1.41</v>
      </c>
      <c r="L47" t="s">
        <v>102</v>
      </c>
      <c r="M47" s="79">
        <v>0.04</v>
      </c>
      <c r="N47" s="79">
        <v>1.21E-2</v>
      </c>
      <c r="O47" s="78">
        <v>345194.01</v>
      </c>
      <c r="P47" s="78">
        <v>110.36</v>
      </c>
      <c r="Q47" s="78">
        <v>0</v>
      </c>
      <c r="R47" s="78">
        <v>380.95610943600002</v>
      </c>
      <c r="S47" s="79">
        <v>2.0000000000000001E-4</v>
      </c>
      <c r="T47" s="79">
        <v>2.2000000000000001E-3</v>
      </c>
      <c r="U47" s="79">
        <v>5.0000000000000001E-4</v>
      </c>
    </row>
    <row r="48" spans="2:21">
      <c r="B48" t="s">
        <v>477</v>
      </c>
      <c r="C48" t="s">
        <v>478</v>
      </c>
      <c r="D48" t="s">
        <v>100</v>
      </c>
      <c r="E48" t="s">
        <v>123</v>
      </c>
      <c r="F48" t="s">
        <v>479</v>
      </c>
      <c r="G48" t="s">
        <v>439</v>
      </c>
      <c r="H48" t="s">
        <v>480</v>
      </c>
      <c r="I48" t="s">
        <v>211</v>
      </c>
      <c r="J48" t="s">
        <v>295</v>
      </c>
      <c r="K48" s="78">
        <v>5.29</v>
      </c>
      <c r="L48" t="s">
        <v>102</v>
      </c>
      <c r="M48" s="79">
        <v>1.8E-3</v>
      </c>
      <c r="N48" s="79">
        <v>1.2500000000000001E-2</v>
      </c>
      <c r="O48" s="78">
        <v>577858.17000000004</v>
      </c>
      <c r="P48" s="78">
        <v>95.8</v>
      </c>
      <c r="Q48" s="78">
        <v>0</v>
      </c>
      <c r="R48" s="78">
        <v>553.58812685999999</v>
      </c>
      <c r="S48" s="79">
        <v>8.0000000000000004E-4</v>
      </c>
      <c r="T48" s="79">
        <v>3.2000000000000002E-3</v>
      </c>
      <c r="U48" s="79">
        <v>8.0000000000000004E-4</v>
      </c>
    </row>
    <row r="49" spans="2:21">
      <c r="B49" t="s">
        <v>481</v>
      </c>
      <c r="C49" t="s">
        <v>482</v>
      </c>
      <c r="D49" t="s">
        <v>100</v>
      </c>
      <c r="E49" t="s">
        <v>123</v>
      </c>
      <c r="F49" t="s">
        <v>479</v>
      </c>
      <c r="G49" t="s">
        <v>439</v>
      </c>
      <c r="H49" t="s">
        <v>480</v>
      </c>
      <c r="I49" t="s">
        <v>211</v>
      </c>
      <c r="J49" t="s">
        <v>483</v>
      </c>
      <c r="K49" s="78">
        <v>3.06</v>
      </c>
      <c r="L49" t="s">
        <v>102</v>
      </c>
      <c r="M49" s="79">
        <v>4.7500000000000001E-2</v>
      </c>
      <c r="N49" s="79">
        <v>1.3299999999999999E-2</v>
      </c>
      <c r="O49" s="78">
        <v>2075042.75</v>
      </c>
      <c r="P49" s="78">
        <v>135.75</v>
      </c>
      <c r="Q49" s="78">
        <v>0</v>
      </c>
      <c r="R49" s="78">
        <v>2816.8705331249998</v>
      </c>
      <c r="S49" s="79">
        <v>1.1000000000000001E-3</v>
      </c>
      <c r="T49" s="79">
        <v>1.6299999999999999E-2</v>
      </c>
      <c r="U49" s="79">
        <v>4.0000000000000001E-3</v>
      </c>
    </row>
    <row r="50" spans="2:21">
      <c r="B50" t="s">
        <v>484</v>
      </c>
      <c r="C50" t="s">
        <v>485</v>
      </c>
      <c r="D50" t="s">
        <v>100</v>
      </c>
      <c r="E50" t="s">
        <v>123</v>
      </c>
      <c r="F50" t="s">
        <v>486</v>
      </c>
      <c r="G50" t="s">
        <v>439</v>
      </c>
      <c r="H50" t="s">
        <v>480</v>
      </c>
      <c r="I50" t="s">
        <v>211</v>
      </c>
      <c r="J50" t="s">
        <v>341</v>
      </c>
      <c r="K50" s="78">
        <v>7.2</v>
      </c>
      <c r="L50" t="s">
        <v>102</v>
      </c>
      <c r="M50" s="79">
        <v>6.4999999999999997E-3</v>
      </c>
      <c r="N50" s="79">
        <v>1.5100000000000001E-2</v>
      </c>
      <c r="O50" s="78">
        <v>601726.78</v>
      </c>
      <c r="P50" s="78">
        <v>93.74</v>
      </c>
      <c r="Q50" s="78">
        <v>7.3769200000000001</v>
      </c>
      <c r="R50" s="78">
        <v>571.43560357199999</v>
      </c>
      <c r="S50" s="79">
        <v>1.5E-3</v>
      </c>
      <c r="T50" s="79">
        <v>3.3E-3</v>
      </c>
      <c r="U50" s="79">
        <v>8.0000000000000004E-4</v>
      </c>
    </row>
    <row r="51" spans="2:21">
      <c r="B51" t="s">
        <v>487</v>
      </c>
      <c r="C51" t="s">
        <v>488</v>
      </c>
      <c r="D51" t="s">
        <v>100</v>
      </c>
      <c r="E51" t="s">
        <v>123</v>
      </c>
      <c r="F51" t="s">
        <v>486</v>
      </c>
      <c r="G51" t="s">
        <v>439</v>
      </c>
      <c r="H51" t="s">
        <v>480</v>
      </c>
      <c r="I51" t="s">
        <v>211</v>
      </c>
      <c r="J51" t="s">
        <v>489</v>
      </c>
      <c r="K51" s="78">
        <v>0.02</v>
      </c>
      <c r="L51" t="s">
        <v>102</v>
      </c>
      <c r="M51" s="79">
        <v>5.0999999999999997E-2</v>
      </c>
      <c r="N51" s="79">
        <v>1.03E-2</v>
      </c>
      <c r="O51" s="78">
        <v>333076.53000000003</v>
      </c>
      <c r="P51" s="78">
        <v>113.86</v>
      </c>
      <c r="Q51" s="78">
        <v>0</v>
      </c>
      <c r="R51" s="78">
        <v>379.24093705799999</v>
      </c>
      <c r="S51" s="79">
        <v>6.9999999999999999E-4</v>
      </c>
      <c r="T51" s="79">
        <v>2.2000000000000001E-3</v>
      </c>
      <c r="U51" s="79">
        <v>5.0000000000000001E-4</v>
      </c>
    </row>
    <row r="52" spans="2:21">
      <c r="B52" t="s">
        <v>490</v>
      </c>
      <c r="C52" t="s">
        <v>491</v>
      </c>
      <c r="D52" t="s">
        <v>100</v>
      </c>
      <c r="E52" t="s">
        <v>123</v>
      </c>
      <c r="F52" t="s">
        <v>486</v>
      </c>
      <c r="G52" t="s">
        <v>439</v>
      </c>
      <c r="H52" t="s">
        <v>480</v>
      </c>
      <c r="I52" t="s">
        <v>211</v>
      </c>
      <c r="J52" t="s">
        <v>489</v>
      </c>
      <c r="K52" s="78">
        <v>1.47</v>
      </c>
      <c r="L52" t="s">
        <v>102</v>
      </c>
      <c r="M52" s="79">
        <v>2.5499999999999998E-2</v>
      </c>
      <c r="N52" s="79">
        <v>1.8200000000000001E-2</v>
      </c>
      <c r="O52" s="78">
        <v>1310697.5900000001</v>
      </c>
      <c r="P52" s="78">
        <v>102.15</v>
      </c>
      <c r="Q52" s="78">
        <v>32.493229999999997</v>
      </c>
      <c r="R52" s="78">
        <v>1371.370818185</v>
      </c>
      <c r="S52" s="79">
        <v>1.1999999999999999E-3</v>
      </c>
      <c r="T52" s="79">
        <v>7.9000000000000008E-3</v>
      </c>
      <c r="U52" s="79">
        <v>2E-3</v>
      </c>
    </row>
    <row r="53" spans="2:21">
      <c r="B53" t="s">
        <v>492</v>
      </c>
      <c r="C53" t="s">
        <v>493</v>
      </c>
      <c r="D53" t="s">
        <v>100</v>
      </c>
      <c r="E53" t="s">
        <v>123</v>
      </c>
      <c r="F53" t="s">
        <v>486</v>
      </c>
      <c r="G53" t="s">
        <v>439</v>
      </c>
      <c r="H53" t="s">
        <v>480</v>
      </c>
      <c r="I53" t="s">
        <v>211</v>
      </c>
      <c r="J53" t="s">
        <v>494</v>
      </c>
      <c r="K53" s="78">
        <v>4.5999999999999996</v>
      </c>
      <c r="L53" t="s">
        <v>102</v>
      </c>
      <c r="M53" s="79">
        <v>1.7600000000000001E-2</v>
      </c>
      <c r="N53" s="79">
        <v>1.3299999999999999E-2</v>
      </c>
      <c r="O53" s="78">
        <v>1558817.02</v>
      </c>
      <c r="P53" s="78">
        <v>103.5</v>
      </c>
      <c r="Q53" s="78">
        <v>31.661670000000001</v>
      </c>
      <c r="R53" s="78">
        <v>1645.0372857</v>
      </c>
      <c r="S53" s="79">
        <v>1.1000000000000001E-3</v>
      </c>
      <c r="T53" s="79">
        <v>9.4999999999999998E-3</v>
      </c>
      <c r="U53" s="79">
        <v>2.3E-3</v>
      </c>
    </row>
    <row r="54" spans="2:21">
      <c r="B54" t="s">
        <v>495</v>
      </c>
      <c r="C54" t="s">
        <v>496</v>
      </c>
      <c r="D54" t="s">
        <v>100</v>
      </c>
      <c r="E54" t="s">
        <v>123</v>
      </c>
      <c r="F54" t="s">
        <v>486</v>
      </c>
      <c r="G54" t="s">
        <v>439</v>
      </c>
      <c r="H54" t="s">
        <v>480</v>
      </c>
      <c r="I54" t="s">
        <v>211</v>
      </c>
      <c r="J54" t="s">
        <v>497</v>
      </c>
      <c r="K54" s="78">
        <v>5.17</v>
      </c>
      <c r="L54" t="s">
        <v>102</v>
      </c>
      <c r="M54" s="79">
        <v>2.1499999999999998E-2</v>
      </c>
      <c r="N54" s="79">
        <v>1.3899999999999999E-2</v>
      </c>
      <c r="O54" s="78">
        <v>1314259.67</v>
      </c>
      <c r="P54" s="78">
        <v>106.17</v>
      </c>
      <c r="Q54" s="78">
        <v>0</v>
      </c>
      <c r="R54" s="78">
        <v>1395.349491639</v>
      </c>
      <c r="S54" s="79">
        <v>1E-3</v>
      </c>
      <c r="T54" s="79">
        <v>8.0999999999999996E-3</v>
      </c>
      <c r="U54" s="79">
        <v>2E-3</v>
      </c>
    </row>
    <row r="55" spans="2:21">
      <c r="B55" t="s">
        <v>498</v>
      </c>
      <c r="C55" t="s">
        <v>499</v>
      </c>
      <c r="D55" t="s">
        <v>100</v>
      </c>
      <c r="E55" t="s">
        <v>123</v>
      </c>
      <c r="F55" t="s">
        <v>486</v>
      </c>
      <c r="G55" t="s">
        <v>439</v>
      </c>
      <c r="H55" t="s">
        <v>480</v>
      </c>
      <c r="I55" t="s">
        <v>211</v>
      </c>
      <c r="J55" t="s">
        <v>500</v>
      </c>
      <c r="K55" s="78">
        <v>5.84</v>
      </c>
      <c r="L55" t="s">
        <v>102</v>
      </c>
      <c r="M55" s="79">
        <v>2.35E-2</v>
      </c>
      <c r="N55" s="79">
        <v>1.34E-2</v>
      </c>
      <c r="O55" s="78">
        <v>944172.98</v>
      </c>
      <c r="P55" s="78">
        <v>107.81</v>
      </c>
      <c r="Q55" s="78">
        <v>0</v>
      </c>
      <c r="R55" s="78">
        <v>1017.912889738</v>
      </c>
      <c r="S55" s="79">
        <v>1.1999999999999999E-3</v>
      </c>
      <c r="T55" s="79">
        <v>5.8999999999999999E-3</v>
      </c>
      <c r="U55" s="79">
        <v>1.5E-3</v>
      </c>
    </row>
    <row r="56" spans="2:21">
      <c r="B56" t="s">
        <v>501</v>
      </c>
      <c r="C56" t="s">
        <v>502</v>
      </c>
      <c r="D56" t="s">
        <v>100</v>
      </c>
      <c r="E56" t="s">
        <v>123</v>
      </c>
      <c r="F56" t="s">
        <v>503</v>
      </c>
      <c r="G56" t="s">
        <v>439</v>
      </c>
      <c r="H56" t="s">
        <v>480</v>
      </c>
      <c r="I56" t="s">
        <v>211</v>
      </c>
      <c r="J56" t="s">
        <v>504</v>
      </c>
      <c r="K56" s="78">
        <v>2.61</v>
      </c>
      <c r="L56" t="s">
        <v>102</v>
      </c>
      <c r="M56" s="79">
        <v>0.04</v>
      </c>
      <c r="N56" s="79">
        <v>9.1000000000000004E-3</v>
      </c>
      <c r="O56" s="78">
        <v>48783.94</v>
      </c>
      <c r="P56" s="78">
        <v>109.1</v>
      </c>
      <c r="Q56" s="78">
        <v>0</v>
      </c>
      <c r="R56" s="78">
        <v>53.223278540000003</v>
      </c>
      <c r="S56" s="79">
        <v>2.0000000000000001E-4</v>
      </c>
      <c r="T56" s="79">
        <v>2.9999999999999997E-4</v>
      </c>
      <c r="U56" s="79">
        <v>1E-4</v>
      </c>
    </row>
    <row r="57" spans="2:21">
      <c r="B57" t="s">
        <v>505</v>
      </c>
      <c r="C57" t="s">
        <v>506</v>
      </c>
      <c r="D57" t="s">
        <v>100</v>
      </c>
      <c r="E57" t="s">
        <v>123</v>
      </c>
      <c r="F57" t="s">
        <v>503</v>
      </c>
      <c r="G57" t="s">
        <v>439</v>
      </c>
      <c r="H57" t="s">
        <v>480</v>
      </c>
      <c r="I57" t="s">
        <v>211</v>
      </c>
      <c r="J57" t="s">
        <v>507</v>
      </c>
      <c r="K57" s="78">
        <v>6.81</v>
      </c>
      <c r="L57" t="s">
        <v>102</v>
      </c>
      <c r="M57" s="79">
        <v>3.5000000000000003E-2</v>
      </c>
      <c r="N57" s="79">
        <v>1.3100000000000001E-2</v>
      </c>
      <c r="O57" s="78">
        <v>462561.8</v>
      </c>
      <c r="P57" s="78">
        <v>118.6</v>
      </c>
      <c r="Q57" s="78">
        <v>0</v>
      </c>
      <c r="R57" s="78">
        <v>548.59829479999996</v>
      </c>
      <c r="S57" s="79">
        <v>5.9999999999999995E-4</v>
      </c>
      <c r="T57" s="79">
        <v>3.2000000000000002E-3</v>
      </c>
      <c r="U57" s="79">
        <v>8.0000000000000004E-4</v>
      </c>
    </row>
    <row r="58" spans="2:21">
      <c r="B58" t="s">
        <v>508</v>
      </c>
      <c r="C58" t="s">
        <v>509</v>
      </c>
      <c r="D58" t="s">
        <v>100</v>
      </c>
      <c r="E58" t="s">
        <v>123</v>
      </c>
      <c r="F58" t="s">
        <v>503</v>
      </c>
      <c r="G58" t="s">
        <v>439</v>
      </c>
      <c r="H58" t="s">
        <v>480</v>
      </c>
      <c r="I58" t="s">
        <v>211</v>
      </c>
      <c r="J58" t="s">
        <v>510</v>
      </c>
      <c r="K58" s="78">
        <v>5.37</v>
      </c>
      <c r="L58" t="s">
        <v>102</v>
      </c>
      <c r="M58" s="79">
        <v>0.04</v>
      </c>
      <c r="N58" s="79">
        <v>1.23E-2</v>
      </c>
      <c r="O58" s="78">
        <v>1108346.3799999999</v>
      </c>
      <c r="P58" s="78">
        <v>117.53</v>
      </c>
      <c r="Q58" s="78">
        <v>0</v>
      </c>
      <c r="R58" s="78">
        <v>1302.6395004139999</v>
      </c>
      <c r="S58" s="79">
        <v>1.1000000000000001E-3</v>
      </c>
      <c r="T58" s="79">
        <v>7.4999999999999997E-3</v>
      </c>
      <c r="U58" s="79">
        <v>1.9E-3</v>
      </c>
    </row>
    <row r="59" spans="2:21">
      <c r="B59" t="s">
        <v>511</v>
      </c>
      <c r="C59" t="s">
        <v>512</v>
      </c>
      <c r="D59" t="s">
        <v>100</v>
      </c>
      <c r="E59" t="s">
        <v>123</v>
      </c>
      <c r="F59" t="s">
        <v>513</v>
      </c>
      <c r="G59" t="s">
        <v>514</v>
      </c>
      <c r="H59" t="s">
        <v>480</v>
      </c>
      <c r="I59" t="s">
        <v>211</v>
      </c>
      <c r="J59" t="s">
        <v>515</v>
      </c>
      <c r="K59" s="78">
        <v>3.99</v>
      </c>
      <c r="L59" t="s">
        <v>102</v>
      </c>
      <c r="M59" s="79">
        <v>4.2999999999999997E-2</v>
      </c>
      <c r="N59" s="79">
        <v>7.6E-3</v>
      </c>
      <c r="O59" s="78">
        <v>125303.94</v>
      </c>
      <c r="P59" s="78">
        <v>117.75</v>
      </c>
      <c r="Q59" s="78">
        <v>0</v>
      </c>
      <c r="R59" s="78">
        <v>147.54538934999999</v>
      </c>
      <c r="S59" s="79">
        <v>1E-4</v>
      </c>
      <c r="T59" s="79">
        <v>8.9999999999999998E-4</v>
      </c>
      <c r="U59" s="79">
        <v>2.0000000000000001E-4</v>
      </c>
    </row>
    <row r="60" spans="2:21">
      <c r="B60" t="s">
        <v>516</v>
      </c>
      <c r="C60" t="s">
        <v>517</v>
      </c>
      <c r="D60" t="s">
        <v>100</v>
      </c>
      <c r="E60" t="s">
        <v>123</v>
      </c>
      <c r="F60" t="s">
        <v>518</v>
      </c>
      <c r="G60" t="s">
        <v>439</v>
      </c>
      <c r="H60" t="s">
        <v>480</v>
      </c>
      <c r="I60" t="s">
        <v>211</v>
      </c>
      <c r="J60" t="s">
        <v>519</v>
      </c>
      <c r="K60" s="78">
        <v>4.2</v>
      </c>
      <c r="L60" t="s">
        <v>102</v>
      </c>
      <c r="M60" s="79">
        <v>2.3400000000000001E-2</v>
      </c>
      <c r="N60" s="79">
        <v>1.43E-2</v>
      </c>
      <c r="O60" s="78">
        <v>2317885.63</v>
      </c>
      <c r="P60" s="78">
        <v>104.3</v>
      </c>
      <c r="Q60" s="78">
        <v>0</v>
      </c>
      <c r="R60" s="78">
        <v>2417.5547120900001</v>
      </c>
      <c r="S60" s="79">
        <v>6.9999999999999999E-4</v>
      </c>
      <c r="T60" s="79">
        <v>1.4E-2</v>
      </c>
      <c r="U60" s="79">
        <v>3.3999999999999998E-3</v>
      </c>
    </row>
    <row r="61" spans="2:21">
      <c r="B61" t="s">
        <v>520</v>
      </c>
      <c r="C61" t="s">
        <v>521</v>
      </c>
      <c r="D61" t="s">
        <v>100</v>
      </c>
      <c r="E61" t="s">
        <v>123</v>
      </c>
      <c r="F61" t="s">
        <v>522</v>
      </c>
      <c r="G61" t="s">
        <v>439</v>
      </c>
      <c r="H61" t="s">
        <v>480</v>
      </c>
      <c r="I61" t="s">
        <v>211</v>
      </c>
      <c r="J61" t="s">
        <v>523</v>
      </c>
      <c r="K61" s="78">
        <v>1.49</v>
      </c>
      <c r="L61" t="s">
        <v>102</v>
      </c>
      <c r="M61" s="79">
        <v>4.8000000000000001E-2</v>
      </c>
      <c r="N61" s="79">
        <v>9.5999999999999992E-3</v>
      </c>
      <c r="O61" s="78">
        <v>1184834.73</v>
      </c>
      <c r="P61" s="78">
        <v>107.68</v>
      </c>
      <c r="Q61" s="78">
        <v>690.54688999999996</v>
      </c>
      <c r="R61" s="78">
        <v>1966.376927264</v>
      </c>
      <c r="S61" s="79">
        <v>1.5E-3</v>
      </c>
      <c r="T61" s="79">
        <v>1.14E-2</v>
      </c>
      <c r="U61" s="79">
        <v>2.8E-3</v>
      </c>
    </row>
    <row r="62" spans="2:21">
      <c r="B62" t="s">
        <v>524</v>
      </c>
      <c r="C62" t="s">
        <v>525</v>
      </c>
      <c r="D62" t="s">
        <v>100</v>
      </c>
      <c r="E62" t="s">
        <v>123</v>
      </c>
      <c r="F62" t="s">
        <v>522</v>
      </c>
      <c r="G62" t="s">
        <v>439</v>
      </c>
      <c r="H62" t="s">
        <v>480</v>
      </c>
      <c r="I62" t="s">
        <v>211</v>
      </c>
      <c r="J62" t="s">
        <v>526</v>
      </c>
      <c r="K62" s="78">
        <v>0.5</v>
      </c>
      <c r="L62" t="s">
        <v>102</v>
      </c>
      <c r="M62" s="79">
        <v>4.9000000000000002E-2</v>
      </c>
      <c r="N62" s="79">
        <v>1.1599999999999999E-2</v>
      </c>
      <c r="O62" s="78">
        <v>116186.35</v>
      </c>
      <c r="P62" s="78">
        <v>112.86</v>
      </c>
      <c r="Q62" s="78">
        <v>0</v>
      </c>
      <c r="R62" s="78">
        <v>131.12791461</v>
      </c>
      <c r="S62" s="79">
        <v>1.1999999999999999E-3</v>
      </c>
      <c r="T62" s="79">
        <v>8.0000000000000004E-4</v>
      </c>
      <c r="U62" s="79">
        <v>2.0000000000000001E-4</v>
      </c>
    </row>
    <row r="63" spans="2:21">
      <c r="B63" t="s">
        <v>527</v>
      </c>
      <c r="C63" t="s">
        <v>528</v>
      </c>
      <c r="D63" t="s">
        <v>100</v>
      </c>
      <c r="E63" t="s">
        <v>123</v>
      </c>
      <c r="F63" t="s">
        <v>522</v>
      </c>
      <c r="G63" t="s">
        <v>439</v>
      </c>
      <c r="H63" t="s">
        <v>480</v>
      </c>
      <c r="I63" t="s">
        <v>211</v>
      </c>
      <c r="J63" t="s">
        <v>529</v>
      </c>
      <c r="K63" s="78">
        <v>4.99</v>
      </c>
      <c r="L63" t="s">
        <v>102</v>
      </c>
      <c r="M63" s="79">
        <v>3.2000000000000001E-2</v>
      </c>
      <c r="N63" s="79">
        <v>1.26E-2</v>
      </c>
      <c r="O63" s="78">
        <v>1764969.32</v>
      </c>
      <c r="P63" s="78">
        <v>109.51</v>
      </c>
      <c r="Q63" s="78">
        <v>57.286670000000001</v>
      </c>
      <c r="R63" s="78">
        <v>1990.1045723320001</v>
      </c>
      <c r="S63" s="79">
        <v>1.1000000000000001E-3</v>
      </c>
      <c r="T63" s="79">
        <v>1.15E-2</v>
      </c>
      <c r="U63" s="79">
        <v>2.8E-3</v>
      </c>
    </row>
    <row r="64" spans="2:21">
      <c r="B64" t="s">
        <v>530</v>
      </c>
      <c r="C64" t="s">
        <v>531</v>
      </c>
      <c r="D64" t="s">
        <v>100</v>
      </c>
      <c r="E64" t="s">
        <v>123</v>
      </c>
      <c r="F64" t="s">
        <v>522</v>
      </c>
      <c r="G64" t="s">
        <v>439</v>
      </c>
      <c r="H64" t="s">
        <v>480</v>
      </c>
      <c r="I64" t="s">
        <v>211</v>
      </c>
      <c r="J64" t="s">
        <v>515</v>
      </c>
      <c r="K64" s="78">
        <v>7.3</v>
      </c>
      <c r="L64" t="s">
        <v>102</v>
      </c>
      <c r="M64" s="79">
        <v>1.14E-2</v>
      </c>
      <c r="N64" s="79">
        <v>1.4999999999999999E-2</v>
      </c>
      <c r="O64" s="78">
        <v>1181204.68</v>
      </c>
      <c r="P64" s="78">
        <v>96.7</v>
      </c>
      <c r="Q64" s="78">
        <v>0</v>
      </c>
      <c r="R64" s="78">
        <v>1142.22492556</v>
      </c>
      <c r="S64" s="79">
        <v>5.9999999999999995E-4</v>
      </c>
      <c r="T64" s="79">
        <v>6.6E-3</v>
      </c>
      <c r="U64" s="79">
        <v>1.6000000000000001E-3</v>
      </c>
    </row>
    <row r="65" spans="2:21">
      <c r="B65" t="s">
        <v>532</v>
      </c>
      <c r="C65" t="s">
        <v>533</v>
      </c>
      <c r="D65" t="s">
        <v>100</v>
      </c>
      <c r="E65" t="s">
        <v>123</v>
      </c>
      <c r="F65" t="s">
        <v>518</v>
      </c>
      <c r="G65" t="s">
        <v>439</v>
      </c>
      <c r="H65" t="s">
        <v>480</v>
      </c>
      <c r="I65" t="s">
        <v>211</v>
      </c>
      <c r="J65" t="s">
        <v>284</v>
      </c>
      <c r="K65" s="78">
        <v>7.79</v>
      </c>
      <c r="L65" t="s">
        <v>102</v>
      </c>
      <c r="M65" s="79">
        <v>6.4999999999999997E-3</v>
      </c>
      <c r="N65" s="79">
        <v>1.7899999999999999E-2</v>
      </c>
      <c r="O65" s="78">
        <v>370785.68</v>
      </c>
      <c r="P65" s="78">
        <v>91.06</v>
      </c>
      <c r="Q65" s="78">
        <v>0</v>
      </c>
      <c r="R65" s="78">
        <v>337.63744020799999</v>
      </c>
      <c r="S65" s="79">
        <v>1.1999999999999999E-3</v>
      </c>
      <c r="T65" s="79">
        <v>2E-3</v>
      </c>
      <c r="U65" s="79">
        <v>5.0000000000000001E-4</v>
      </c>
    </row>
    <row r="66" spans="2:21">
      <c r="B66" t="s">
        <v>534</v>
      </c>
      <c r="C66" t="s">
        <v>535</v>
      </c>
      <c r="D66" t="s">
        <v>100</v>
      </c>
      <c r="E66" t="s">
        <v>123</v>
      </c>
      <c r="F66" t="s">
        <v>536</v>
      </c>
      <c r="G66" t="s">
        <v>439</v>
      </c>
      <c r="H66" t="s">
        <v>480</v>
      </c>
      <c r="I66" t="s">
        <v>211</v>
      </c>
      <c r="J66" t="s">
        <v>298</v>
      </c>
      <c r="K66" s="78">
        <v>6.86</v>
      </c>
      <c r="L66" t="s">
        <v>102</v>
      </c>
      <c r="M66" s="79">
        <v>7.7999999999999996E-3</v>
      </c>
      <c r="N66" s="79">
        <v>1.4E-2</v>
      </c>
      <c r="O66" s="78">
        <v>44497.26</v>
      </c>
      <c r="P66" s="78">
        <v>95.13</v>
      </c>
      <c r="Q66" s="78">
        <v>0</v>
      </c>
      <c r="R66" s="78">
        <v>42.330243437999997</v>
      </c>
      <c r="S66" s="79">
        <v>1E-4</v>
      </c>
      <c r="T66" s="79">
        <v>2.0000000000000001E-4</v>
      </c>
      <c r="U66" s="79">
        <v>1E-4</v>
      </c>
    </row>
    <row r="67" spans="2:21">
      <c r="B67" t="s">
        <v>537</v>
      </c>
      <c r="C67" t="s">
        <v>538</v>
      </c>
      <c r="D67" t="s">
        <v>100</v>
      </c>
      <c r="E67" t="s">
        <v>123</v>
      </c>
      <c r="F67" t="s">
        <v>536</v>
      </c>
      <c r="G67" t="s">
        <v>439</v>
      </c>
      <c r="H67" t="s">
        <v>480</v>
      </c>
      <c r="I67" t="s">
        <v>211</v>
      </c>
      <c r="J67" t="s">
        <v>287</v>
      </c>
      <c r="K67" s="78">
        <v>4.78</v>
      </c>
      <c r="L67" t="s">
        <v>102</v>
      </c>
      <c r="M67" s="79">
        <v>2E-3</v>
      </c>
      <c r="N67" s="79">
        <v>1.2E-2</v>
      </c>
      <c r="O67" s="78">
        <v>477615.47</v>
      </c>
      <c r="P67" s="78">
        <v>94.33</v>
      </c>
      <c r="Q67" s="78">
        <v>0</v>
      </c>
      <c r="R67" s="78">
        <v>450.53467285099998</v>
      </c>
      <c r="S67" s="79">
        <v>1.2999999999999999E-3</v>
      </c>
      <c r="T67" s="79">
        <v>2.5999999999999999E-3</v>
      </c>
      <c r="U67" s="79">
        <v>5.9999999999999995E-4</v>
      </c>
    </row>
    <row r="68" spans="2:21">
      <c r="B68" t="s">
        <v>539</v>
      </c>
      <c r="C68" t="s">
        <v>540</v>
      </c>
      <c r="D68" t="s">
        <v>100</v>
      </c>
      <c r="E68" t="s">
        <v>123</v>
      </c>
      <c r="F68" t="s">
        <v>536</v>
      </c>
      <c r="G68" t="s">
        <v>439</v>
      </c>
      <c r="H68" t="s">
        <v>480</v>
      </c>
      <c r="I68" t="s">
        <v>211</v>
      </c>
      <c r="J68" t="s">
        <v>541</v>
      </c>
      <c r="K68" s="78">
        <v>5.77</v>
      </c>
      <c r="L68" t="s">
        <v>102</v>
      </c>
      <c r="M68" s="79">
        <v>1.8200000000000001E-2</v>
      </c>
      <c r="N68" s="79">
        <v>1.26E-2</v>
      </c>
      <c r="O68" s="78">
        <v>607863.85</v>
      </c>
      <c r="P68" s="78">
        <v>103.43</v>
      </c>
      <c r="Q68" s="78">
        <v>0</v>
      </c>
      <c r="R68" s="78">
        <v>628.71358005499997</v>
      </c>
      <c r="S68" s="79">
        <v>1.4E-3</v>
      </c>
      <c r="T68" s="79">
        <v>3.5999999999999999E-3</v>
      </c>
      <c r="U68" s="79">
        <v>8.9999999999999998E-4</v>
      </c>
    </row>
    <row r="69" spans="2:21">
      <c r="B69" t="s">
        <v>542</v>
      </c>
      <c r="C69" t="s">
        <v>543</v>
      </c>
      <c r="D69" t="s">
        <v>100</v>
      </c>
      <c r="E69" t="s">
        <v>123</v>
      </c>
      <c r="F69" t="s">
        <v>380</v>
      </c>
      <c r="G69" t="s">
        <v>374</v>
      </c>
      <c r="H69" t="s">
        <v>480</v>
      </c>
      <c r="I69" t="s">
        <v>211</v>
      </c>
      <c r="J69" t="s">
        <v>435</v>
      </c>
      <c r="K69" s="78">
        <v>0.59</v>
      </c>
      <c r="L69" t="s">
        <v>102</v>
      </c>
      <c r="M69" s="79">
        <v>0.04</v>
      </c>
      <c r="N69" s="79">
        <v>2.5700000000000001E-2</v>
      </c>
      <c r="O69" s="78">
        <v>1803859.4</v>
      </c>
      <c r="P69" s="78">
        <v>109.8</v>
      </c>
      <c r="Q69" s="78">
        <v>0</v>
      </c>
      <c r="R69" s="78">
        <v>1980.6376212</v>
      </c>
      <c r="S69" s="79">
        <v>1.2999999999999999E-3</v>
      </c>
      <c r="T69" s="79">
        <v>1.14E-2</v>
      </c>
      <c r="U69" s="79">
        <v>2.8E-3</v>
      </c>
    </row>
    <row r="70" spans="2:21">
      <c r="B70" t="s">
        <v>544</v>
      </c>
      <c r="C70" t="s">
        <v>545</v>
      </c>
      <c r="D70" t="s">
        <v>100</v>
      </c>
      <c r="E70" t="s">
        <v>123</v>
      </c>
      <c r="F70" t="s">
        <v>546</v>
      </c>
      <c r="G70" t="s">
        <v>547</v>
      </c>
      <c r="H70" t="s">
        <v>480</v>
      </c>
      <c r="I70" t="s">
        <v>211</v>
      </c>
      <c r="J70" t="s">
        <v>350</v>
      </c>
      <c r="K70" s="78">
        <v>0.99</v>
      </c>
      <c r="L70" t="s">
        <v>102</v>
      </c>
      <c r="M70" s="79">
        <v>4.65E-2</v>
      </c>
      <c r="N70" s="79">
        <v>1.55E-2</v>
      </c>
      <c r="O70" s="78">
        <v>2850.1</v>
      </c>
      <c r="P70" s="78">
        <v>126.91</v>
      </c>
      <c r="Q70" s="78">
        <v>0</v>
      </c>
      <c r="R70" s="78">
        <v>3.6170619099999999</v>
      </c>
      <c r="S70" s="79">
        <v>1E-4</v>
      </c>
      <c r="T70" s="79">
        <v>0</v>
      </c>
      <c r="U70" s="79">
        <v>0</v>
      </c>
    </row>
    <row r="71" spans="2:21">
      <c r="B71" t="s">
        <v>548</v>
      </c>
      <c r="C71" t="s">
        <v>549</v>
      </c>
      <c r="D71" t="s">
        <v>100</v>
      </c>
      <c r="E71" t="s">
        <v>123</v>
      </c>
      <c r="F71" t="s">
        <v>550</v>
      </c>
      <c r="G71" t="s">
        <v>551</v>
      </c>
      <c r="H71" t="s">
        <v>552</v>
      </c>
      <c r="I71" t="s">
        <v>150</v>
      </c>
      <c r="J71" t="s">
        <v>553</v>
      </c>
      <c r="K71" s="78">
        <v>4.67</v>
      </c>
      <c r="L71" t="s">
        <v>102</v>
      </c>
      <c r="M71" s="79">
        <v>4.4999999999999998E-2</v>
      </c>
      <c r="N71" s="79">
        <v>4.0000000000000001E-3</v>
      </c>
      <c r="O71" s="78">
        <v>3243372.93</v>
      </c>
      <c r="P71" s="78">
        <v>124.05</v>
      </c>
      <c r="Q71" s="78">
        <v>0</v>
      </c>
      <c r="R71" s="78">
        <v>4023.4041196650001</v>
      </c>
      <c r="S71" s="79">
        <v>1.1000000000000001E-3</v>
      </c>
      <c r="T71" s="79">
        <v>2.3300000000000001E-2</v>
      </c>
      <c r="U71" s="79">
        <v>5.7000000000000002E-3</v>
      </c>
    </row>
    <row r="72" spans="2:21">
      <c r="B72" t="s">
        <v>554</v>
      </c>
      <c r="C72" t="s">
        <v>555</v>
      </c>
      <c r="D72" t="s">
        <v>100</v>
      </c>
      <c r="E72" t="s">
        <v>123</v>
      </c>
      <c r="F72" t="s">
        <v>550</v>
      </c>
      <c r="G72" t="s">
        <v>551</v>
      </c>
      <c r="H72" t="s">
        <v>552</v>
      </c>
      <c r="I72" t="s">
        <v>150</v>
      </c>
      <c r="J72" t="s">
        <v>556</v>
      </c>
      <c r="K72" s="78">
        <v>6.8</v>
      </c>
      <c r="L72" t="s">
        <v>102</v>
      </c>
      <c r="M72" s="79">
        <v>3.85E-2</v>
      </c>
      <c r="N72" s="79">
        <v>5.8999999999999999E-3</v>
      </c>
      <c r="O72" s="78">
        <v>1441518.61</v>
      </c>
      <c r="P72" s="78">
        <v>125.9</v>
      </c>
      <c r="Q72" s="78">
        <v>0</v>
      </c>
      <c r="R72" s="78">
        <v>1814.8719299899999</v>
      </c>
      <c r="S72" s="79">
        <v>5.0000000000000001E-4</v>
      </c>
      <c r="T72" s="79">
        <v>1.0500000000000001E-2</v>
      </c>
      <c r="U72" s="79">
        <v>2.5999999999999999E-3</v>
      </c>
    </row>
    <row r="73" spans="2:21">
      <c r="B73" t="s">
        <v>557</v>
      </c>
      <c r="C73" t="s">
        <v>558</v>
      </c>
      <c r="D73" t="s">
        <v>100</v>
      </c>
      <c r="E73" t="s">
        <v>123</v>
      </c>
      <c r="F73" t="s">
        <v>550</v>
      </c>
      <c r="G73" t="s">
        <v>551</v>
      </c>
      <c r="H73" t="s">
        <v>552</v>
      </c>
      <c r="I73" t="s">
        <v>150</v>
      </c>
      <c r="J73" t="s">
        <v>559</v>
      </c>
      <c r="K73" s="78">
        <v>9.39</v>
      </c>
      <c r="L73" t="s">
        <v>102</v>
      </c>
      <c r="M73" s="79">
        <v>2.3900000000000001E-2</v>
      </c>
      <c r="N73" s="79">
        <v>7.1999999999999998E-3</v>
      </c>
      <c r="O73" s="78">
        <v>1312426.3400000001</v>
      </c>
      <c r="P73" s="78">
        <v>116.99</v>
      </c>
      <c r="Q73" s="78">
        <v>0</v>
      </c>
      <c r="R73" s="78">
        <v>1535.407575166</v>
      </c>
      <c r="S73" s="79">
        <v>6.9999999999999999E-4</v>
      </c>
      <c r="T73" s="79">
        <v>8.8999999999999999E-3</v>
      </c>
      <c r="U73" s="79">
        <v>2.2000000000000001E-3</v>
      </c>
    </row>
    <row r="74" spans="2:21">
      <c r="B74" t="s">
        <v>560</v>
      </c>
      <c r="C74" t="s">
        <v>561</v>
      </c>
      <c r="D74" t="s">
        <v>100</v>
      </c>
      <c r="E74" t="s">
        <v>123</v>
      </c>
      <c r="F74" t="s">
        <v>562</v>
      </c>
      <c r="G74" t="s">
        <v>439</v>
      </c>
      <c r="H74" t="s">
        <v>480</v>
      </c>
      <c r="I74" t="s">
        <v>211</v>
      </c>
      <c r="J74" t="s">
        <v>563</v>
      </c>
      <c r="K74" s="78">
        <v>5.33</v>
      </c>
      <c r="L74" t="s">
        <v>102</v>
      </c>
      <c r="M74" s="79">
        <v>1.5800000000000002E-2</v>
      </c>
      <c r="N74" s="79">
        <v>1.11E-2</v>
      </c>
      <c r="O74" s="78">
        <v>419672.61</v>
      </c>
      <c r="P74" s="78">
        <v>103.67</v>
      </c>
      <c r="Q74" s="78">
        <v>0</v>
      </c>
      <c r="R74" s="78">
        <v>435.07459478700002</v>
      </c>
      <c r="S74" s="79">
        <v>6.9999999999999999E-4</v>
      </c>
      <c r="T74" s="79">
        <v>2.5000000000000001E-3</v>
      </c>
      <c r="U74" s="79">
        <v>5.9999999999999995E-4</v>
      </c>
    </row>
    <row r="75" spans="2:21">
      <c r="B75" t="s">
        <v>564</v>
      </c>
      <c r="C75" t="s">
        <v>565</v>
      </c>
      <c r="D75" t="s">
        <v>100</v>
      </c>
      <c r="E75" t="s">
        <v>123</v>
      </c>
      <c r="F75" t="s">
        <v>566</v>
      </c>
      <c r="G75" t="s">
        <v>547</v>
      </c>
      <c r="H75" t="s">
        <v>480</v>
      </c>
      <c r="I75" t="s">
        <v>211</v>
      </c>
      <c r="J75" t="s">
        <v>350</v>
      </c>
      <c r="K75" s="78">
        <v>0.92</v>
      </c>
      <c r="L75" t="s">
        <v>102</v>
      </c>
      <c r="M75" s="79">
        <v>4.8899999999999999E-2</v>
      </c>
      <c r="N75" s="79">
        <v>7.1999999999999998E-3</v>
      </c>
      <c r="O75" s="78">
        <v>2823.85</v>
      </c>
      <c r="P75" s="78">
        <v>123.83</v>
      </c>
      <c r="Q75" s="78">
        <v>0</v>
      </c>
      <c r="R75" s="78">
        <v>3.496773455</v>
      </c>
      <c r="S75" s="79">
        <v>2.0000000000000001E-4</v>
      </c>
      <c r="T75" s="79">
        <v>0</v>
      </c>
      <c r="U75" s="79">
        <v>0</v>
      </c>
    </row>
    <row r="76" spans="2:21">
      <c r="B76" t="s">
        <v>567</v>
      </c>
      <c r="C76" t="s">
        <v>568</v>
      </c>
      <c r="D76" t="s">
        <v>100</v>
      </c>
      <c r="E76" t="s">
        <v>123</v>
      </c>
      <c r="F76" t="s">
        <v>380</v>
      </c>
      <c r="G76" t="s">
        <v>374</v>
      </c>
      <c r="H76" t="s">
        <v>480</v>
      </c>
      <c r="I76" t="s">
        <v>211</v>
      </c>
      <c r="J76" t="s">
        <v>350</v>
      </c>
      <c r="K76" s="78">
        <v>4.43</v>
      </c>
      <c r="L76" t="s">
        <v>102</v>
      </c>
      <c r="M76" s="79">
        <v>2.4199999999999999E-2</v>
      </c>
      <c r="N76" s="79">
        <v>2.8199999999999999E-2</v>
      </c>
      <c r="O76" s="78">
        <v>13.63</v>
      </c>
      <c r="P76" s="78">
        <v>4949250</v>
      </c>
      <c r="Q76" s="78">
        <v>0</v>
      </c>
      <c r="R76" s="78">
        <v>674.58277499999997</v>
      </c>
      <c r="S76" s="79">
        <v>0</v>
      </c>
      <c r="T76" s="79">
        <v>3.8999999999999998E-3</v>
      </c>
      <c r="U76" s="79">
        <v>1E-3</v>
      </c>
    </row>
    <row r="77" spans="2:21">
      <c r="B77" t="s">
        <v>569</v>
      </c>
      <c r="C77" t="s">
        <v>570</v>
      </c>
      <c r="D77" t="s">
        <v>100</v>
      </c>
      <c r="E77" t="s">
        <v>123</v>
      </c>
      <c r="F77" t="s">
        <v>380</v>
      </c>
      <c r="G77" t="s">
        <v>374</v>
      </c>
      <c r="H77" t="s">
        <v>480</v>
      </c>
      <c r="I77" t="s">
        <v>211</v>
      </c>
      <c r="J77" t="s">
        <v>515</v>
      </c>
      <c r="K77" s="78">
        <v>4.04</v>
      </c>
      <c r="L77" t="s">
        <v>102</v>
      </c>
      <c r="M77" s="79">
        <v>1.95E-2</v>
      </c>
      <c r="N77" s="79">
        <v>3.1199999999999999E-2</v>
      </c>
      <c r="O77" s="78">
        <v>20.78</v>
      </c>
      <c r="P77" s="78">
        <v>4788222</v>
      </c>
      <c r="Q77" s="78">
        <v>0</v>
      </c>
      <c r="R77" s="78">
        <v>994.99253160000001</v>
      </c>
      <c r="S77" s="79">
        <v>0</v>
      </c>
      <c r="T77" s="79">
        <v>5.7999999999999996E-3</v>
      </c>
      <c r="U77" s="79">
        <v>1.4E-3</v>
      </c>
    </row>
    <row r="78" spans="2:21">
      <c r="B78" t="s">
        <v>571</v>
      </c>
      <c r="C78" t="s">
        <v>572</v>
      </c>
      <c r="D78" t="s">
        <v>100</v>
      </c>
      <c r="E78" t="s">
        <v>123</v>
      </c>
      <c r="F78" t="s">
        <v>380</v>
      </c>
      <c r="G78" t="s">
        <v>374</v>
      </c>
      <c r="H78" t="s">
        <v>480</v>
      </c>
      <c r="I78" t="s">
        <v>211</v>
      </c>
      <c r="J78" t="s">
        <v>573</v>
      </c>
      <c r="K78" s="78">
        <v>3</v>
      </c>
      <c r="L78" t="s">
        <v>102</v>
      </c>
      <c r="M78" s="79">
        <v>1.6400000000000001E-2</v>
      </c>
      <c r="N78" s="79">
        <v>2.9600000000000001E-2</v>
      </c>
      <c r="O78" s="78">
        <v>16.95</v>
      </c>
      <c r="P78" s="78">
        <v>4820001</v>
      </c>
      <c r="Q78" s="78">
        <v>0</v>
      </c>
      <c r="R78" s="78">
        <v>816.99016949999998</v>
      </c>
      <c r="S78" s="79">
        <v>0</v>
      </c>
      <c r="T78" s="79">
        <v>4.7000000000000002E-3</v>
      </c>
      <c r="U78" s="79">
        <v>1.1999999999999999E-3</v>
      </c>
    </row>
    <row r="79" spans="2:21">
      <c r="B79" t="s">
        <v>574</v>
      </c>
      <c r="C79" t="s">
        <v>575</v>
      </c>
      <c r="D79" t="s">
        <v>100</v>
      </c>
      <c r="E79" t="s">
        <v>123</v>
      </c>
      <c r="F79" t="s">
        <v>380</v>
      </c>
      <c r="G79" t="s">
        <v>374</v>
      </c>
      <c r="H79" t="s">
        <v>480</v>
      </c>
      <c r="I79" t="s">
        <v>211</v>
      </c>
      <c r="J79" t="s">
        <v>573</v>
      </c>
      <c r="K79" s="78">
        <v>7.23</v>
      </c>
      <c r="L79" t="s">
        <v>102</v>
      </c>
      <c r="M79" s="79">
        <v>2.7799999999999998E-2</v>
      </c>
      <c r="N79" s="79">
        <v>3.0300000000000001E-2</v>
      </c>
      <c r="O79" s="78">
        <v>6.4</v>
      </c>
      <c r="P79" s="78">
        <v>4940000</v>
      </c>
      <c r="Q79" s="78">
        <v>0</v>
      </c>
      <c r="R79" s="78">
        <v>316.16000000000003</v>
      </c>
      <c r="S79" s="79">
        <v>0</v>
      </c>
      <c r="T79" s="79">
        <v>1.8E-3</v>
      </c>
      <c r="U79" s="79">
        <v>5.0000000000000001E-4</v>
      </c>
    </row>
    <row r="80" spans="2:21">
      <c r="B80" t="s">
        <v>576</v>
      </c>
      <c r="C80" t="s">
        <v>577</v>
      </c>
      <c r="D80" t="s">
        <v>100</v>
      </c>
      <c r="E80" t="s">
        <v>123</v>
      </c>
      <c r="F80" t="s">
        <v>380</v>
      </c>
      <c r="G80" t="s">
        <v>374</v>
      </c>
      <c r="H80" t="s">
        <v>480</v>
      </c>
      <c r="I80" t="s">
        <v>211</v>
      </c>
      <c r="J80" t="s">
        <v>578</v>
      </c>
      <c r="K80" s="78">
        <v>0.11</v>
      </c>
      <c r="L80" t="s">
        <v>102</v>
      </c>
      <c r="M80" s="79">
        <v>0.05</v>
      </c>
      <c r="N80" s="79">
        <v>3.0800000000000001E-2</v>
      </c>
      <c r="O80" s="78">
        <v>1137743.42</v>
      </c>
      <c r="P80" s="78">
        <v>111.1</v>
      </c>
      <c r="Q80" s="78">
        <v>0</v>
      </c>
      <c r="R80" s="78">
        <v>1264.03293962</v>
      </c>
      <c r="S80" s="79">
        <v>1.1000000000000001E-3</v>
      </c>
      <c r="T80" s="79">
        <v>7.3000000000000001E-3</v>
      </c>
      <c r="U80" s="79">
        <v>1.8E-3</v>
      </c>
    </row>
    <row r="81" spans="2:21">
      <c r="B81" t="s">
        <v>579</v>
      </c>
      <c r="C81" t="s">
        <v>580</v>
      </c>
      <c r="D81" t="s">
        <v>100</v>
      </c>
      <c r="E81" t="s">
        <v>123</v>
      </c>
      <c r="F81" t="s">
        <v>581</v>
      </c>
      <c r="G81" t="s">
        <v>439</v>
      </c>
      <c r="H81" t="s">
        <v>480</v>
      </c>
      <c r="I81" t="s">
        <v>211</v>
      </c>
      <c r="J81" t="s">
        <v>290</v>
      </c>
      <c r="K81" s="78">
        <v>4.83</v>
      </c>
      <c r="L81" t="s">
        <v>102</v>
      </c>
      <c r="M81" s="79">
        <v>2.4E-2</v>
      </c>
      <c r="N81" s="79">
        <v>1.18E-2</v>
      </c>
      <c r="O81" s="78">
        <v>89817.25</v>
      </c>
      <c r="P81" s="78">
        <v>107.18</v>
      </c>
      <c r="Q81" s="78">
        <v>0</v>
      </c>
      <c r="R81" s="78">
        <v>96.266128550000005</v>
      </c>
      <c r="S81" s="79">
        <v>2.0000000000000001E-4</v>
      </c>
      <c r="T81" s="79">
        <v>5.9999999999999995E-4</v>
      </c>
      <c r="U81" s="79">
        <v>1E-4</v>
      </c>
    </row>
    <row r="82" spans="2:21">
      <c r="B82" t="s">
        <v>582</v>
      </c>
      <c r="C82" t="s">
        <v>583</v>
      </c>
      <c r="D82" t="s">
        <v>100</v>
      </c>
      <c r="E82" t="s">
        <v>123</v>
      </c>
      <c r="F82" t="s">
        <v>581</v>
      </c>
      <c r="G82" t="s">
        <v>439</v>
      </c>
      <c r="H82" t="s">
        <v>480</v>
      </c>
      <c r="I82" t="s">
        <v>211</v>
      </c>
      <c r="J82" t="s">
        <v>584</v>
      </c>
      <c r="K82" s="78">
        <v>3.35</v>
      </c>
      <c r="L82" t="s">
        <v>102</v>
      </c>
      <c r="M82" s="79">
        <v>2.8500000000000001E-2</v>
      </c>
      <c r="N82" s="79">
        <v>1.3899999999999999E-2</v>
      </c>
      <c r="O82" s="78">
        <v>944024.8</v>
      </c>
      <c r="P82" s="78">
        <v>107.5</v>
      </c>
      <c r="Q82" s="78">
        <v>0</v>
      </c>
      <c r="R82" s="78">
        <v>1014.8266599999999</v>
      </c>
      <c r="S82" s="79">
        <v>1.4E-3</v>
      </c>
      <c r="T82" s="79">
        <v>5.8999999999999999E-3</v>
      </c>
      <c r="U82" s="79">
        <v>1.4E-3</v>
      </c>
    </row>
    <row r="83" spans="2:21">
      <c r="B83" t="s">
        <v>585</v>
      </c>
      <c r="C83" t="s">
        <v>586</v>
      </c>
      <c r="D83" t="s">
        <v>100</v>
      </c>
      <c r="E83" t="s">
        <v>123</v>
      </c>
      <c r="F83" t="s">
        <v>414</v>
      </c>
      <c r="G83" t="s">
        <v>374</v>
      </c>
      <c r="H83" t="s">
        <v>480</v>
      </c>
      <c r="I83" t="s">
        <v>211</v>
      </c>
      <c r="J83" t="s">
        <v>587</v>
      </c>
      <c r="K83" s="78">
        <v>0.99</v>
      </c>
      <c r="L83" t="s">
        <v>102</v>
      </c>
      <c r="M83" s="79">
        <v>6.5000000000000002E-2</v>
      </c>
      <c r="N83" s="79">
        <v>1.6299999999999999E-2</v>
      </c>
      <c r="O83" s="78">
        <v>1476665.57</v>
      </c>
      <c r="P83" s="78">
        <v>113.55</v>
      </c>
      <c r="Q83" s="78">
        <v>887.52003999999999</v>
      </c>
      <c r="R83" s="78">
        <v>2564.2737947350001</v>
      </c>
      <c r="S83" s="79">
        <v>1.4E-3</v>
      </c>
      <c r="T83" s="79">
        <v>1.4800000000000001E-2</v>
      </c>
      <c r="U83" s="79">
        <v>3.7000000000000002E-3</v>
      </c>
    </row>
    <row r="84" spans="2:21">
      <c r="B84" t="s">
        <v>588</v>
      </c>
      <c r="C84" t="s">
        <v>589</v>
      </c>
      <c r="D84" t="s">
        <v>100</v>
      </c>
      <c r="E84" t="s">
        <v>123</v>
      </c>
      <c r="F84" t="s">
        <v>486</v>
      </c>
      <c r="G84" t="s">
        <v>439</v>
      </c>
      <c r="H84" t="s">
        <v>590</v>
      </c>
      <c r="I84" t="s">
        <v>211</v>
      </c>
      <c r="J84" t="s">
        <v>591</v>
      </c>
      <c r="K84" s="78">
        <v>1.62</v>
      </c>
      <c r="L84" t="s">
        <v>102</v>
      </c>
      <c r="M84" s="79">
        <v>5.8500000000000003E-2</v>
      </c>
      <c r="N84" s="79">
        <v>1.6199999999999999E-2</v>
      </c>
      <c r="O84" s="78">
        <v>233065.17</v>
      </c>
      <c r="P84" s="78">
        <v>116.23</v>
      </c>
      <c r="Q84" s="78">
        <v>0</v>
      </c>
      <c r="R84" s="78">
        <v>270.89164709099998</v>
      </c>
      <c r="S84" s="79">
        <v>2.9999999999999997E-4</v>
      </c>
      <c r="T84" s="79">
        <v>1.6000000000000001E-3</v>
      </c>
      <c r="U84" s="79">
        <v>4.0000000000000002E-4</v>
      </c>
    </row>
    <row r="85" spans="2:21">
      <c r="B85" t="s">
        <v>592</v>
      </c>
      <c r="C85" t="s">
        <v>593</v>
      </c>
      <c r="D85" t="s">
        <v>100</v>
      </c>
      <c r="E85" t="s">
        <v>123</v>
      </c>
      <c r="F85" t="s">
        <v>486</v>
      </c>
      <c r="G85" t="s">
        <v>439</v>
      </c>
      <c r="H85" t="s">
        <v>590</v>
      </c>
      <c r="I85" t="s">
        <v>211</v>
      </c>
      <c r="J85" t="s">
        <v>594</v>
      </c>
      <c r="K85" s="78">
        <v>1.71</v>
      </c>
      <c r="L85" t="s">
        <v>102</v>
      </c>
      <c r="M85" s="79">
        <v>4.9000000000000002E-2</v>
      </c>
      <c r="N85" s="79">
        <v>2.12E-2</v>
      </c>
      <c r="O85" s="78">
        <v>403348.79</v>
      </c>
      <c r="P85" s="78">
        <v>109.04</v>
      </c>
      <c r="Q85" s="78">
        <v>0</v>
      </c>
      <c r="R85" s="78">
        <v>439.811520616</v>
      </c>
      <c r="S85" s="79">
        <v>8.0000000000000004E-4</v>
      </c>
      <c r="T85" s="79">
        <v>2.5000000000000001E-3</v>
      </c>
      <c r="U85" s="79">
        <v>5.9999999999999995E-4</v>
      </c>
    </row>
    <row r="86" spans="2:21">
      <c r="B86" t="s">
        <v>595</v>
      </c>
      <c r="C86" t="s">
        <v>596</v>
      </c>
      <c r="D86" t="s">
        <v>100</v>
      </c>
      <c r="E86" t="s">
        <v>123</v>
      </c>
      <c r="F86" t="s">
        <v>486</v>
      </c>
      <c r="G86" t="s">
        <v>439</v>
      </c>
      <c r="H86" t="s">
        <v>590</v>
      </c>
      <c r="I86" t="s">
        <v>211</v>
      </c>
      <c r="J86" t="s">
        <v>597</v>
      </c>
      <c r="K86" s="78">
        <v>6.13</v>
      </c>
      <c r="L86" t="s">
        <v>102</v>
      </c>
      <c r="M86" s="79">
        <v>2.2499999999999999E-2</v>
      </c>
      <c r="N86" s="79">
        <v>2.69E-2</v>
      </c>
      <c r="O86" s="78">
        <v>276842.39</v>
      </c>
      <c r="P86" s="78">
        <v>98.64</v>
      </c>
      <c r="Q86" s="78">
        <v>6.1342699999999999</v>
      </c>
      <c r="R86" s="78">
        <v>279.21160349600001</v>
      </c>
      <c r="S86" s="79">
        <v>6.9999999999999999E-4</v>
      </c>
      <c r="T86" s="79">
        <v>1.6000000000000001E-3</v>
      </c>
      <c r="U86" s="79">
        <v>4.0000000000000002E-4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600</v>
      </c>
      <c r="G87" t="s">
        <v>551</v>
      </c>
      <c r="H87" t="s">
        <v>590</v>
      </c>
      <c r="I87" t="s">
        <v>211</v>
      </c>
      <c r="J87" t="s">
        <v>601</v>
      </c>
      <c r="K87" s="78">
        <v>4.24</v>
      </c>
      <c r="L87" t="s">
        <v>102</v>
      </c>
      <c r="M87" s="79">
        <v>1.9400000000000001E-2</v>
      </c>
      <c r="N87" s="79">
        <v>1.1299999999999999E-2</v>
      </c>
      <c r="O87" s="78">
        <v>442955.79</v>
      </c>
      <c r="P87" s="78">
        <v>104.33</v>
      </c>
      <c r="Q87" s="78">
        <v>0</v>
      </c>
      <c r="R87" s="78">
        <v>462.13577570699999</v>
      </c>
      <c r="S87" s="79">
        <v>8.0000000000000004E-4</v>
      </c>
      <c r="T87" s="79">
        <v>2.7000000000000001E-3</v>
      </c>
      <c r="U87" s="79">
        <v>6.9999999999999999E-4</v>
      </c>
    </row>
    <row r="88" spans="2:21">
      <c r="B88" t="s">
        <v>602</v>
      </c>
      <c r="C88" t="s">
        <v>603</v>
      </c>
      <c r="D88" t="s">
        <v>100</v>
      </c>
      <c r="E88" t="s">
        <v>123</v>
      </c>
      <c r="F88" t="s">
        <v>600</v>
      </c>
      <c r="G88" t="s">
        <v>551</v>
      </c>
      <c r="H88" t="s">
        <v>590</v>
      </c>
      <c r="I88" t="s">
        <v>211</v>
      </c>
      <c r="J88" t="s">
        <v>604</v>
      </c>
      <c r="K88" s="78">
        <v>5.23</v>
      </c>
      <c r="L88" t="s">
        <v>102</v>
      </c>
      <c r="M88" s="79">
        <v>1.23E-2</v>
      </c>
      <c r="N88" s="79">
        <v>1.3599999999999999E-2</v>
      </c>
      <c r="O88" s="78">
        <v>1819459.94</v>
      </c>
      <c r="P88" s="78">
        <v>99.95</v>
      </c>
      <c r="Q88" s="78">
        <v>0</v>
      </c>
      <c r="R88" s="78">
        <v>1818.55021003</v>
      </c>
      <c r="S88" s="79">
        <v>1E-3</v>
      </c>
      <c r="T88" s="79">
        <v>1.0500000000000001E-2</v>
      </c>
      <c r="U88" s="79">
        <v>2.5999999999999999E-3</v>
      </c>
    </row>
    <row r="89" spans="2:21">
      <c r="B89" t="s">
        <v>605</v>
      </c>
      <c r="C89" t="s">
        <v>606</v>
      </c>
      <c r="D89" t="s">
        <v>100</v>
      </c>
      <c r="E89" t="s">
        <v>123</v>
      </c>
      <c r="F89" t="s">
        <v>607</v>
      </c>
      <c r="G89" t="s">
        <v>608</v>
      </c>
      <c r="H89" t="s">
        <v>590</v>
      </c>
      <c r="I89" t="s">
        <v>211</v>
      </c>
      <c r="J89" t="s">
        <v>609</v>
      </c>
      <c r="K89" s="78">
        <v>7.14</v>
      </c>
      <c r="L89" t="s">
        <v>102</v>
      </c>
      <c r="M89" s="79">
        <v>5.1499999999999997E-2</v>
      </c>
      <c r="N89" s="79">
        <v>2.2100000000000002E-2</v>
      </c>
      <c r="O89" s="78">
        <v>2850659.07</v>
      </c>
      <c r="P89" s="78">
        <v>147.38</v>
      </c>
      <c r="Q89" s="78">
        <v>0</v>
      </c>
      <c r="R89" s="78">
        <v>4201.3013373659996</v>
      </c>
      <c r="S89" s="79">
        <v>8.0000000000000004E-4</v>
      </c>
      <c r="T89" s="79">
        <v>2.4299999999999999E-2</v>
      </c>
      <c r="U89" s="79">
        <v>6.0000000000000001E-3</v>
      </c>
    </row>
    <row r="90" spans="2:21">
      <c r="B90" t="s">
        <v>610</v>
      </c>
      <c r="C90" t="s">
        <v>611</v>
      </c>
      <c r="D90" t="s">
        <v>100</v>
      </c>
      <c r="E90" t="s">
        <v>123</v>
      </c>
      <c r="F90" t="s">
        <v>607</v>
      </c>
      <c r="G90" t="s">
        <v>608</v>
      </c>
      <c r="H90" t="s">
        <v>590</v>
      </c>
      <c r="I90" t="s">
        <v>211</v>
      </c>
      <c r="K90" s="78">
        <v>9.9700000000000006</v>
      </c>
      <c r="L90" t="s">
        <v>102</v>
      </c>
      <c r="M90" s="79">
        <v>5.1499999999999997E-2</v>
      </c>
      <c r="N90" s="79">
        <v>3.6299999999999999E-2</v>
      </c>
      <c r="O90" s="78">
        <v>-70226.94</v>
      </c>
      <c r="P90" s="78">
        <v>100</v>
      </c>
      <c r="Q90" s="78">
        <v>0</v>
      </c>
      <c r="R90" s="78">
        <v>-70.226939999999999</v>
      </c>
      <c r="S90" s="79">
        <v>0</v>
      </c>
      <c r="T90" s="79">
        <v>-4.0000000000000002E-4</v>
      </c>
      <c r="U90" s="79">
        <v>-1E-4</v>
      </c>
    </row>
    <row r="91" spans="2:21">
      <c r="B91" t="s">
        <v>612</v>
      </c>
      <c r="C91" t="s">
        <v>613</v>
      </c>
      <c r="D91" t="s">
        <v>100</v>
      </c>
      <c r="E91" t="s">
        <v>123</v>
      </c>
      <c r="F91" t="s">
        <v>614</v>
      </c>
      <c r="G91" t="s">
        <v>132</v>
      </c>
      <c r="H91" t="s">
        <v>590</v>
      </c>
      <c r="I91" t="s">
        <v>211</v>
      </c>
      <c r="J91" t="s">
        <v>615</v>
      </c>
      <c r="K91" s="78">
        <v>4.05</v>
      </c>
      <c r="L91" t="s">
        <v>102</v>
      </c>
      <c r="M91" s="79">
        <v>2.1999999999999999E-2</v>
      </c>
      <c r="N91" s="79">
        <v>9.5999999999999992E-3</v>
      </c>
      <c r="O91" s="78">
        <v>882370.51</v>
      </c>
      <c r="P91" s="78">
        <v>105.38</v>
      </c>
      <c r="Q91" s="78">
        <v>0</v>
      </c>
      <c r="R91" s="78">
        <v>929.84204343800002</v>
      </c>
      <c r="S91" s="79">
        <v>1E-3</v>
      </c>
      <c r="T91" s="79">
        <v>5.4000000000000003E-3</v>
      </c>
      <c r="U91" s="79">
        <v>1.2999999999999999E-3</v>
      </c>
    </row>
    <row r="92" spans="2:21">
      <c r="B92" t="s">
        <v>616</v>
      </c>
      <c r="C92" t="s">
        <v>617</v>
      </c>
      <c r="D92" t="s">
        <v>100</v>
      </c>
      <c r="E92" t="s">
        <v>123</v>
      </c>
      <c r="F92" t="s">
        <v>614</v>
      </c>
      <c r="G92" t="s">
        <v>132</v>
      </c>
      <c r="H92" t="s">
        <v>590</v>
      </c>
      <c r="I92" t="s">
        <v>211</v>
      </c>
      <c r="J92" t="s">
        <v>618</v>
      </c>
      <c r="K92" s="78">
        <v>7.44</v>
      </c>
      <c r="L92" t="s">
        <v>102</v>
      </c>
      <c r="M92" s="79">
        <v>1.7000000000000001E-2</v>
      </c>
      <c r="N92" s="79">
        <v>1.2500000000000001E-2</v>
      </c>
      <c r="O92" s="78">
        <v>376449.03</v>
      </c>
      <c r="P92" s="78">
        <v>101.93</v>
      </c>
      <c r="Q92" s="78">
        <v>0</v>
      </c>
      <c r="R92" s="78">
        <v>383.714496279</v>
      </c>
      <c r="S92" s="79">
        <v>2.9999999999999997E-4</v>
      </c>
      <c r="T92" s="79">
        <v>2.2000000000000001E-3</v>
      </c>
      <c r="U92" s="79">
        <v>5.0000000000000001E-4</v>
      </c>
    </row>
    <row r="93" spans="2:21">
      <c r="B93" t="s">
        <v>619</v>
      </c>
      <c r="C93" t="s">
        <v>620</v>
      </c>
      <c r="D93" t="s">
        <v>100</v>
      </c>
      <c r="E93" t="s">
        <v>123</v>
      </c>
      <c r="F93" t="s">
        <v>614</v>
      </c>
      <c r="G93" t="s">
        <v>132</v>
      </c>
      <c r="H93" t="s">
        <v>590</v>
      </c>
      <c r="I93" t="s">
        <v>211</v>
      </c>
      <c r="J93" t="s">
        <v>621</v>
      </c>
      <c r="K93" s="78">
        <v>1.4</v>
      </c>
      <c r="L93" t="s">
        <v>102</v>
      </c>
      <c r="M93" s="79">
        <v>3.6999999999999998E-2</v>
      </c>
      <c r="N93" s="79">
        <v>1.4E-2</v>
      </c>
      <c r="O93" s="78">
        <v>956978.44</v>
      </c>
      <c r="P93" s="78">
        <v>107.21</v>
      </c>
      <c r="Q93" s="78">
        <v>0</v>
      </c>
      <c r="R93" s="78">
        <v>1025.976585524</v>
      </c>
      <c r="S93" s="79">
        <v>5.9999999999999995E-4</v>
      </c>
      <c r="T93" s="79">
        <v>5.8999999999999999E-3</v>
      </c>
      <c r="U93" s="79">
        <v>1.5E-3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536</v>
      </c>
      <c r="G94" t="s">
        <v>439</v>
      </c>
      <c r="H94" t="s">
        <v>624</v>
      </c>
      <c r="I94" t="s">
        <v>150</v>
      </c>
      <c r="J94" t="s">
        <v>625</v>
      </c>
      <c r="K94" s="78">
        <v>4.6900000000000004</v>
      </c>
      <c r="L94" t="s">
        <v>102</v>
      </c>
      <c r="M94" s="79">
        <v>1.34E-2</v>
      </c>
      <c r="N94" s="79">
        <v>1.03E-2</v>
      </c>
      <c r="O94" s="78">
        <v>240918.76</v>
      </c>
      <c r="P94" s="78">
        <v>102.67</v>
      </c>
      <c r="Q94" s="78">
        <v>0</v>
      </c>
      <c r="R94" s="78">
        <v>247.35129089200001</v>
      </c>
      <c r="S94" s="79">
        <v>6.9999999999999999E-4</v>
      </c>
      <c r="T94" s="79">
        <v>1.4E-3</v>
      </c>
      <c r="U94" s="79">
        <v>4.0000000000000002E-4</v>
      </c>
    </row>
    <row r="95" spans="2:21">
      <c r="B95" t="s">
        <v>626</v>
      </c>
      <c r="C95" t="s">
        <v>627</v>
      </c>
      <c r="D95" t="s">
        <v>100</v>
      </c>
      <c r="E95" t="s">
        <v>123</v>
      </c>
      <c r="F95" t="s">
        <v>536</v>
      </c>
      <c r="G95" t="s">
        <v>439</v>
      </c>
      <c r="H95" t="s">
        <v>624</v>
      </c>
      <c r="I95" t="s">
        <v>150</v>
      </c>
      <c r="J95" t="s">
        <v>628</v>
      </c>
      <c r="K95" s="78">
        <v>4.53</v>
      </c>
      <c r="L95" t="s">
        <v>102</v>
      </c>
      <c r="M95" s="79">
        <v>1.95E-2</v>
      </c>
      <c r="N95" s="79">
        <v>2.4199999999999999E-2</v>
      </c>
      <c r="O95" s="78">
        <v>421536.03</v>
      </c>
      <c r="P95" s="78">
        <v>98.81</v>
      </c>
      <c r="Q95" s="78">
        <v>0</v>
      </c>
      <c r="R95" s="78">
        <v>416.51975124299997</v>
      </c>
      <c r="S95" s="79">
        <v>5.9999999999999995E-4</v>
      </c>
      <c r="T95" s="79">
        <v>2.3999999999999998E-3</v>
      </c>
      <c r="U95" s="79">
        <v>5.9999999999999995E-4</v>
      </c>
    </row>
    <row r="96" spans="2:21">
      <c r="B96" t="s">
        <v>629</v>
      </c>
      <c r="C96" t="s">
        <v>630</v>
      </c>
      <c r="D96" t="s">
        <v>100</v>
      </c>
      <c r="E96" t="s">
        <v>123</v>
      </c>
      <c r="F96" t="s">
        <v>536</v>
      </c>
      <c r="G96" t="s">
        <v>439</v>
      </c>
      <c r="H96" t="s">
        <v>624</v>
      </c>
      <c r="I96" t="s">
        <v>150</v>
      </c>
      <c r="J96" t="s">
        <v>631</v>
      </c>
      <c r="K96" s="78">
        <v>3.52</v>
      </c>
      <c r="L96" t="s">
        <v>102</v>
      </c>
      <c r="M96" s="79">
        <v>2.5000000000000001E-2</v>
      </c>
      <c r="N96" s="79">
        <v>2.35E-2</v>
      </c>
      <c r="O96" s="78">
        <v>211546.83</v>
      </c>
      <c r="P96" s="78">
        <v>101.01</v>
      </c>
      <c r="Q96" s="78">
        <v>0</v>
      </c>
      <c r="R96" s="78">
        <v>213.683452983</v>
      </c>
      <c r="S96" s="79">
        <v>5.0000000000000001E-4</v>
      </c>
      <c r="T96" s="79">
        <v>1.1999999999999999E-3</v>
      </c>
      <c r="U96" s="79">
        <v>2.9999999999999997E-4</v>
      </c>
    </row>
    <row r="97" spans="2:21">
      <c r="B97" t="s">
        <v>632</v>
      </c>
      <c r="C97" t="s">
        <v>633</v>
      </c>
      <c r="D97" t="s">
        <v>100</v>
      </c>
      <c r="E97" t="s">
        <v>123</v>
      </c>
      <c r="F97" t="s">
        <v>536</v>
      </c>
      <c r="G97" t="s">
        <v>439</v>
      </c>
      <c r="H97" t="s">
        <v>624</v>
      </c>
      <c r="I97" t="s">
        <v>150</v>
      </c>
      <c r="J97" t="s">
        <v>341</v>
      </c>
      <c r="K97" s="78">
        <v>7.24</v>
      </c>
      <c r="L97" t="s">
        <v>102</v>
      </c>
      <c r="M97" s="79">
        <v>1.17E-2</v>
      </c>
      <c r="N97" s="79">
        <v>2.93E-2</v>
      </c>
      <c r="O97" s="78">
        <v>46503.54</v>
      </c>
      <c r="P97" s="78">
        <v>88.02</v>
      </c>
      <c r="Q97" s="78">
        <v>0</v>
      </c>
      <c r="R97" s="78">
        <v>40.932415908000003</v>
      </c>
      <c r="S97" s="79">
        <v>1E-4</v>
      </c>
      <c r="T97" s="79">
        <v>2.0000000000000001E-4</v>
      </c>
      <c r="U97" s="79">
        <v>1E-4</v>
      </c>
    </row>
    <row r="98" spans="2:21">
      <c r="B98" t="s">
        <v>634</v>
      </c>
      <c r="C98" t="s">
        <v>635</v>
      </c>
      <c r="D98" t="s">
        <v>100</v>
      </c>
      <c r="E98" t="s">
        <v>123</v>
      </c>
      <c r="F98" t="s">
        <v>536</v>
      </c>
      <c r="G98" t="s">
        <v>439</v>
      </c>
      <c r="H98" t="s">
        <v>590</v>
      </c>
      <c r="I98" t="s">
        <v>211</v>
      </c>
      <c r="J98" t="s">
        <v>636</v>
      </c>
      <c r="K98" s="78">
        <v>1.46</v>
      </c>
      <c r="L98" t="s">
        <v>102</v>
      </c>
      <c r="M98" s="79">
        <v>2.8500000000000001E-2</v>
      </c>
      <c r="N98" s="79">
        <v>3.04E-2</v>
      </c>
      <c r="O98" s="78">
        <v>289333.67</v>
      </c>
      <c r="P98" s="78">
        <v>101.86</v>
      </c>
      <c r="Q98" s="78">
        <v>0</v>
      </c>
      <c r="R98" s="78">
        <v>294.71527626199997</v>
      </c>
      <c r="S98" s="79">
        <v>6.9999999999999999E-4</v>
      </c>
      <c r="T98" s="79">
        <v>1.6999999999999999E-3</v>
      </c>
      <c r="U98" s="79">
        <v>4.0000000000000002E-4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536</v>
      </c>
      <c r="G99" t="s">
        <v>439</v>
      </c>
      <c r="H99" t="s">
        <v>624</v>
      </c>
      <c r="I99" t="s">
        <v>150</v>
      </c>
      <c r="J99" t="s">
        <v>350</v>
      </c>
      <c r="K99" s="78">
        <v>5.64</v>
      </c>
      <c r="L99" t="s">
        <v>102</v>
      </c>
      <c r="M99" s="79">
        <v>3.3500000000000002E-2</v>
      </c>
      <c r="N99" s="79">
        <v>2.8799999999999999E-2</v>
      </c>
      <c r="O99" s="78">
        <v>493529.91</v>
      </c>
      <c r="P99" s="78">
        <v>103.51</v>
      </c>
      <c r="Q99" s="78">
        <v>0</v>
      </c>
      <c r="R99" s="78">
        <v>510.85280984100001</v>
      </c>
      <c r="S99" s="79">
        <v>1E-3</v>
      </c>
      <c r="T99" s="79">
        <v>3.0000000000000001E-3</v>
      </c>
      <c r="U99" s="79">
        <v>6.9999999999999999E-4</v>
      </c>
    </row>
    <row r="100" spans="2:21">
      <c r="B100" t="s">
        <v>639</v>
      </c>
      <c r="C100" t="s">
        <v>640</v>
      </c>
      <c r="D100" t="s">
        <v>100</v>
      </c>
      <c r="E100" t="s">
        <v>123</v>
      </c>
      <c r="F100" t="s">
        <v>373</v>
      </c>
      <c r="G100" t="s">
        <v>374</v>
      </c>
      <c r="H100" t="s">
        <v>590</v>
      </c>
      <c r="I100" t="s">
        <v>211</v>
      </c>
      <c r="J100" t="s">
        <v>641</v>
      </c>
      <c r="K100" s="78">
        <v>3.82</v>
      </c>
      <c r="L100" t="s">
        <v>102</v>
      </c>
      <c r="M100" s="79">
        <v>2.1999999999999999E-2</v>
      </c>
      <c r="N100" s="79">
        <v>1.8200000000000001E-2</v>
      </c>
      <c r="O100" s="78">
        <v>4.97</v>
      </c>
      <c r="P100" s="78">
        <v>5175000</v>
      </c>
      <c r="Q100" s="78">
        <v>0</v>
      </c>
      <c r="R100" s="78">
        <v>257.19749999999999</v>
      </c>
      <c r="S100" s="79">
        <v>0</v>
      </c>
      <c r="T100" s="79">
        <v>1.5E-3</v>
      </c>
      <c r="U100" s="79">
        <v>4.0000000000000002E-4</v>
      </c>
    </row>
    <row r="101" spans="2:21">
      <c r="B101" t="s">
        <v>642</v>
      </c>
      <c r="C101" t="s">
        <v>643</v>
      </c>
      <c r="D101" t="s">
        <v>100</v>
      </c>
      <c r="E101" t="s">
        <v>123</v>
      </c>
      <c r="F101" t="s">
        <v>373</v>
      </c>
      <c r="G101" t="s">
        <v>374</v>
      </c>
      <c r="H101" t="s">
        <v>590</v>
      </c>
      <c r="I101" t="s">
        <v>211</v>
      </c>
      <c r="J101" t="s">
        <v>644</v>
      </c>
      <c r="K101" s="78">
        <v>0.99</v>
      </c>
      <c r="L101" t="s">
        <v>102</v>
      </c>
      <c r="M101" s="79">
        <v>2.8000000000000001E-2</v>
      </c>
      <c r="N101" s="79">
        <v>2.6599999999999999E-2</v>
      </c>
      <c r="O101" s="78">
        <v>21.8</v>
      </c>
      <c r="P101" s="78">
        <v>5068334</v>
      </c>
      <c r="Q101" s="78">
        <v>0</v>
      </c>
      <c r="R101" s="78">
        <v>1104.896812</v>
      </c>
      <c r="S101" s="79">
        <v>0</v>
      </c>
      <c r="T101" s="79">
        <v>6.4000000000000003E-3</v>
      </c>
      <c r="U101" s="79">
        <v>1.6000000000000001E-3</v>
      </c>
    </row>
    <row r="102" spans="2:21">
      <c r="B102" t="s">
        <v>645</v>
      </c>
      <c r="C102" t="s">
        <v>646</v>
      </c>
      <c r="D102" t="s">
        <v>100</v>
      </c>
      <c r="E102" t="s">
        <v>123</v>
      </c>
      <c r="F102" t="s">
        <v>373</v>
      </c>
      <c r="G102" t="s">
        <v>374</v>
      </c>
      <c r="H102" t="s">
        <v>590</v>
      </c>
      <c r="I102" t="s">
        <v>211</v>
      </c>
      <c r="J102" t="s">
        <v>573</v>
      </c>
      <c r="K102" s="78">
        <v>2.21</v>
      </c>
      <c r="L102" t="s">
        <v>102</v>
      </c>
      <c r="M102" s="79">
        <v>1.49E-2</v>
      </c>
      <c r="N102" s="79">
        <v>2.6800000000000001E-2</v>
      </c>
      <c r="O102" s="78">
        <v>1.19</v>
      </c>
      <c r="P102" s="78">
        <v>4971091.2708240002</v>
      </c>
      <c r="Q102" s="78">
        <v>0</v>
      </c>
      <c r="R102" s="78">
        <v>59.155986122805601</v>
      </c>
      <c r="S102" s="79">
        <v>0</v>
      </c>
      <c r="T102" s="79">
        <v>2.9999999999999997E-4</v>
      </c>
      <c r="U102" s="79">
        <v>1E-4</v>
      </c>
    </row>
    <row r="103" spans="2:21">
      <c r="B103" t="s">
        <v>647</v>
      </c>
      <c r="C103" t="s">
        <v>648</v>
      </c>
      <c r="D103" t="s">
        <v>100</v>
      </c>
      <c r="E103" t="s">
        <v>123</v>
      </c>
      <c r="F103" t="s">
        <v>649</v>
      </c>
      <c r="G103" t="s">
        <v>374</v>
      </c>
      <c r="H103" t="s">
        <v>590</v>
      </c>
      <c r="I103" t="s">
        <v>211</v>
      </c>
      <c r="J103" t="s">
        <v>347</v>
      </c>
      <c r="K103" s="78">
        <v>5.65</v>
      </c>
      <c r="L103" t="s">
        <v>102</v>
      </c>
      <c r="M103" s="79">
        <v>2.3199999999999998E-2</v>
      </c>
      <c r="N103" s="79">
        <v>2.5600000000000001E-2</v>
      </c>
      <c r="O103" s="78">
        <v>0.92</v>
      </c>
      <c r="P103" s="78">
        <v>4937000</v>
      </c>
      <c r="Q103" s="78">
        <v>0</v>
      </c>
      <c r="R103" s="78">
        <v>45.420400000000001</v>
      </c>
      <c r="S103" s="79">
        <v>0</v>
      </c>
      <c r="T103" s="79">
        <v>2.9999999999999997E-4</v>
      </c>
      <c r="U103" s="79">
        <v>1E-4</v>
      </c>
    </row>
    <row r="104" spans="2:21">
      <c r="B104" t="s">
        <v>650</v>
      </c>
      <c r="C104" t="s">
        <v>651</v>
      </c>
      <c r="D104" t="s">
        <v>100</v>
      </c>
      <c r="E104" t="s">
        <v>123</v>
      </c>
      <c r="F104" t="s">
        <v>652</v>
      </c>
      <c r="G104" t="s">
        <v>653</v>
      </c>
      <c r="H104" t="s">
        <v>624</v>
      </c>
      <c r="I104" t="s">
        <v>150</v>
      </c>
      <c r="J104" t="s">
        <v>654</v>
      </c>
      <c r="K104" s="78">
        <v>4.92</v>
      </c>
      <c r="L104" t="s">
        <v>102</v>
      </c>
      <c r="M104" s="79">
        <v>0.04</v>
      </c>
      <c r="N104" s="79">
        <v>7.0599999999999996E-2</v>
      </c>
      <c r="O104" s="78">
        <v>262652.87</v>
      </c>
      <c r="P104" s="78">
        <v>86.5</v>
      </c>
      <c r="Q104" s="78">
        <v>0</v>
      </c>
      <c r="R104" s="78">
        <v>227.19473255</v>
      </c>
      <c r="S104" s="79">
        <v>1E-4</v>
      </c>
      <c r="T104" s="79">
        <v>1.2999999999999999E-3</v>
      </c>
      <c r="U104" s="79">
        <v>2.9999999999999997E-4</v>
      </c>
    </row>
    <row r="105" spans="2:21">
      <c r="B105" t="s">
        <v>655</v>
      </c>
      <c r="C105" t="s">
        <v>656</v>
      </c>
      <c r="D105" t="s">
        <v>100</v>
      </c>
      <c r="E105" t="s">
        <v>123</v>
      </c>
      <c r="F105" t="s">
        <v>652</v>
      </c>
      <c r="G105" t="s">
        <v>653</v>
      </c>
      <c r="H105" t="s">
        <v>590</v>
      </c>
      <c r="I105" t="s">
        <v>211</v>
      </c>
      <c r="J105" t="s">
        <v>657</v>
      </c>
      <c r="K105" s="78">
        <v>5.05</v>
      </c>
      <c r="L105" t="s">
        <v>102</v>
      </c>
      <c r="M105" s="79">
        <v>2.7799999999999998E-2</v>
      </c>
      <c r="N105" s="79">
        <v>6.3399999999999998E-2</v>
      </c>
      <c r="O105" s="78">
        <v>634200.01</v>
      </c>
      <c r="P105" s="78">
        <v>85</v>
      </c>
      <c r="Q105" s="78">
        <v>0</v>
      </c>
      <c r="R105" s="78">
        <v>539.07000849999997</v>
      </c>
      <c r="S105" s="79">
        <v>4.0000000000000002E-4</v>
      </c>
      <c r="T105" s="79">
        <v>3.0999999999999999E-3</v>
      </c>
      <c r="U105" s="79">
        <v>8.0000000000000004E-4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442</v>
      </c>
      <c r="G106" t="s">
        <v>374</v>
      </c>
      <c r="H106" t="s">
        <v>590</v>
      </c>
      <c r="I106" t="s">
        <v>211</v>
      </c>
      <c r="J106" t="s">
        <v>347</v>
      </c>
      <c r="K106" s="78">
        <v>5.65</v>
      </c>
      <c r="L106" t="s">
        <v>102</v>
      </c>
      <c r="M106" s="79">
        <v>2.4199999999999999E-2</v>
      </c>
      <c r="N106" s="79">
        <v>2.9899999999999999E-2</v>
      </c>
      <c r="O106" s="78">
        <v>19.86</v>
      </c>
      <c r="P106" s="78">
        <v>4849126.5118930014</v>
      </c>
      <c r="Q106" s="78">
        <v>0</v>
      </c>
      <c r="R106" s="78">
        <v>963.03652526195003</v>
      </c>
      <c r="S106" s="79">
        <v>0</v>
      </c>
      <c r="T106" s="79">
        <v>5.5999999999999999E-3</v>
      </c>
      <c r="U106" s="79">
        <v>1.4E-3</v>
      </c>
    </row>
    <row r="107" spans="2:21">
      <c r="B107" t="s">
        <v>660</v>
      </c>
      <c r="C107" t="s">
        <v>661</v>
      </c>
      <c r="D107" t="s">
        <v>100</v>
      </c>
      <c r="E107" t="s">
        <v>123</v>
      </c>
      <c r="F107" t="s">
        <v>434</v>
      </c>
      <c r="G107" t="s">
        <v>374</v>
      </c>
      <c r="H107" t="s">
        <v>590</v>
      </c>
      <c r="I107" t="s">
        <v>211</v>
      </c>
      <c r="J107" t="s">
        <v>284</v>
      </c>
      <c r="K107" s="78">
        <v>5.1100000000000003</v>
      </c>
      <c r="L107" t="s">
        <v>102</v>
      </c>
      <c r="M107" s="79">
        <v>1.46E-2</v>
      </c>
      <c r="N107" s="79">
        <v>2.8400000000000002E-2</v>
      </c>
      <c r="O107" s="78">
        <v>26.66</v>
      </c>
      <c r="P107" s="78">
        <v>4679900</v>
      </c>
      <c r="Q107" s="78">
        <v>0</v>
      </c>
      <c r="R107" s="78">
        <v>1247.6613400000001</v>
      </c>
      <c r="S107" s="79">
        <v>0</v>
      </c>
      <c r="T107" s="79">
        <v>7.1999999999999998E-3</v>
      </c>
      <c r="U107" s="79">
        <v>1.8E-3</v>
      </c>
    </row>
    <row r="108" spans="2:21">
      <c r="B108" t="s">
        <v>662</v>
      </c>
      <c r="C108" t="s">
        <v>663</v>
      </c>
      <c r="D108" t="s">
        <v>100</v>
      </c>
      <c r="E108" t="s">
        <v>123</v>
      </c>
      <c r="F108" t="s">
        <v>546</v>
      </c>
      <c r="G108" t="s">
        <v>547</v>
      </c>
      <c r="H108" t="s">
        <v>590</v>
      </c>
      <c r="I108" t="s">
        <v>211</v>
      </c>
      <c r="J108" t="s">
        <v>664</v>
      </c>
      <c r="K108" s="78">
        <v>2.78</v>
      </c>
      <c r="L108" t="s">
        <v>102</v>
      </c>
      <c r="M108" s="79">
        <v>3.85E-2</v>
      </c>
      <c r="N108" s="79">
        <v>6.7999999999999996E-3</v>
      </c>
      <c r="O108" s="78">
        <v>217812.2</v>
      </c>
      <c r="P108" s="78">
        <v>112.93</v>
      </c>
      <c r="Q108" s="78">
        <v>0</v>
      </c>
      <c r="R108" s="78">
        <v>245.97531746000001</v>
      </c>
      <c r="S108" s="79">
        <v>8.9999999999999998E-4</v>
      </c>
      <c r="T108" s="79">
        <v>1.4E-3</v>
      </c>
      <c r="U108" s="79">
        <v>4.0000000000000002E-4</v>
      </c>
    </row>
    <row r="109" spans="2:21">
      <c r="B109" t="s">
        <v>665</v>
      </c>
      <c r="C109" t="s">
        <v>666</v>
      </c>
      <c r="D109" t="s">
        <v>100</v>
      </c>
      <c r="E109" t="s">
        <v>123</v>
      </c>
      <c r="F109" t="s">
        <v>546</v>
      </c>
      <c r="G109" t="s">
        <v>547</v>
      </c>
      <c r="H109" t="s">
        <v>590</v>
      </c>
      <c r="I109" t="s">
        <v>211</v>
      </c>
      <c r="J109" t="s">
        <v>664</v>
      </c>
      <c r="K109" s="78">
        <v>3.68</v>
      </c>
      <c r="L109" t="s">
        <v>102</v>
      </c>
      <c r="M109" s="79">
        <v>3.85E-2</v>
      </c>
      <c r="N109" s="79">
        <v>1.0999999999999999E-2</v>
      </c>
      <c r="O109" s="78">
        <v>190675.71</v>
      </c>
      <c r="P109" s="78">
        <v>114.35</v>
      </c>
      <c r="Q109" s="78">
        <v>0</v>
      </c>
      <c r="R109" s="78">
        <v>218.037674385</v>
      </c>
      <c r="S109" s="79">
        <v>8.0000000000000004E-4</v>
      </c>
      <c r="T109" s="79">
        <v>1.2999999999999999E-3</v>
      </c>
      <c r="U109" s="79">
        <v>2.9999999999999997E-4</v>
      </c>
    </row>
    <row r="110" spans="2:21">
      <c r="B110" t="s">
        <v>667</v>
      </c>
      <c r="C110" t="s">
        <v>668</v>
      </c>
      <c r="D110" t="s">
        <v>100</v>
      </c>
      <c r="E110" t="s">
        <v>123</v>
      </c>
      <c r="F110" t="s">
        <v>546</v>
      </c>
      <c r="G110" t="s">
        <v>547</v>
      </c>
      <c r="H110" t="s">
        <v>590</v>
      </c>
      <c r="I110" t="s">
        <v>211</v>
      </c>
      <c r="J110" t="s">
        <v>426</v>
      </c>
      <c r="K110" s="78">
        <v>0.91</v>
      </c>
      <c r="L110" t="s">
        <v>102</v>
      </c>
      <c r="M110" s="79">
        <v>3.9E-2</v>
      </c>
      <c r="N110" s="79">
        <v>1.4999999999999999E-2</v>
      </c>
      <c r="O110" s="78">
        <v>234829.82</v>
      </c>
      <c r="P110" s="78">
        <v>110.92</v>
      </c>
      <c r="Q110" s="78">
        <v>0</v>
      </c>
      <c r="R110" s="78">
        <v>260.47323634399999</v>
      </c>
      <c r="S110" s="79">
        <v>5.9999999999999995E-4</v>
      </c>
      <c r="T110" s="79">
        <v>1.5E-3</v>
      </c>
      <c r="U110" s="79">
        <v>4.0000000000000002E-4</v>
      </c>
    </row>
    <row r="111" spans="2:21">
      <c r="B111" t="s">
        <v>669</v>
      </c>
      <c r="C111" t="s">
        <v>670</v>
      </c>
      <c r="D111" t="s">
        <v>100</v>
      </c>
      <c r="E111" t="s">
        <v>123</v>
      </c>
      <c r="F111" t="s">
        <v>671</v>
      </c>
      <c r="G111" t="s">
        <v>374</v>
      </c>
      <c r="H111" t="s">
        <v>590</v>
      </c>
      <c r="I111" t="s">
        <v>211</v>
      </c>
      <c r="J111" t="s">
        <v>672</v>
      </c>
      <c r="K111" s="78">
        <v>1</v>
      </c>
      <c r="L111" t="s">
        <v>102</v>
      </c>
      <c r="M111" s="79">
        <v>0.02</v>
      </c>
      <c r="N111" s="79">
        <v>1.9E-2</v>
      </c>
      <c r="O111" s="78">
        <v>199508.88</v>
      </c>
      <c r="P111" s="78">
        <v>102.8</v>
      </c>
      <c r="Q111" s="78">
        <v>0</v>
      </c>
      <c r="R111" s="78">
        <v>205.09512864000001</v>
      </c>
      <c r="S111" s="79">
        <v>6.9999999999999999E-4</v>
      </c>
      <c r="T111" s="79">
        <v>1.1999999999999999E-3</v>
      </c>
      <c r="U111" s="79">
        <v>2.9999999999999997E-4</v>
      </c>
    </row>
    <row r="112" spans="2:21">
      <c r="B112" t="s">
        <v>673</v>
      </c>
      <c r="C112" t="s">
        <v>674</v>
      </c>
      <c r="D112" t="s">
        <v>100</v>
      </c>
      <c r="E112" t="s">
        <v>123</v>
      </c>
      <c r="F112" t="s">
        <v>562</v>
      </c>
      <c r="G112" t="s">
        <v>439</v>
      </c>
      <c r="H112" t="s">
        <v>590</v>
      </c>
      <c r="I112" t="s">
        <v>211</v>
      </c>
      <c r="J112" t="s">
        <v>675</v>
      </c>
      <c r="K112" s="78">
        <v>6.26</v>
      </c>
      <c r="L112" t="s">
        <v>102</v>
      </c>
      <c r="M112" s="79">
        <v>2.4E-2</v>
      </c>
      <c r="N112" s="79">
        <v>1.8499999999999999E-2</v>
      </c>
      <c r="O112" s="78">
        <v>610918.21</v>
      </c>
      <c r="P112" s="78">
        <v>105.35</v>
      </c>
      <c r="Q112" s="78">
        <v>0</v>
      </c>
      <c r="R112" s="78">
        <v>643.60233423499994</v>
      </c>
      <c r="S112" s="79">
        <v>1.1999999999999999E-3</v>
      </c>
      <c r="T112" s="79">
        <v>3.7000000000000002E-3</v>
      </c>
      <c r="U112" s="79">
        <v>8.9999999999999998E-4</v>
      </c>
    </row>
    <row r="113" spans="2:21">
      <c r="B113" t="s">
        <v>676</v>
      </c>
      <c r="C113" t="s">
        <v>677</v>
      </c>
      <c r="D113" t="s">
        <v>100</v>
      </c>
      <c r="E113" t="s">
        <v>123</v>
      </c>
      <c r="F113" t="s">
        <v>562</v>
      </c>
      <c r="G113" t="s">
        <v>439</v>
      </c>
      <c r="H113" t="s">
        <v>624</v>
      </c>
      <c r="I113" t="s">
        <v>150</v>
      </c>
      <c r="J113" t="s">
        <v>350</v>
      </c>
      <c r="K113" s="78">
        <v>2.21</v>
      </c>
      <c r="L113" t="s">
        <v>102</v>
      </c>
      <c r="M113" s="79">
        <v>3.4799999999999998E-2</v>
      </c>
      <c r="N113" s="79">
        <v>1.7600000000000001E-2</v>
      </c>
      <c r="O113" s="78">
        <v>10906.84</v>
      </c>
      <c r="P113" s="78">
        <v>103.2</v>
      </c>
      <c r="Q113" s="78">
        <v>0</v>
      </c>
      <c r="R113" s="78">
        <v>11.25585888</v>
      </c>
      <c r="S113" s="79">
        <v>0</v>
      </c>
      <c r="T113" s="79">
        <v>1E-4</v>
      </c>
      <c r="U113" s="79">
        <v>0</v>
      </c>
    </row>
    <row r="114" spans="2:21">
      <c r="B114" t="s">
        <v>678</v>
      </c>
      <c r="C114" t="s">
        <v>679</v>
      </c>
      <c r="D114" t="s">
        <v>100</v>
      </c>
      <c r="E114" t="s">
        <v>123</v>
      </c>
      <c r="F114" t="s">
        <v>566</v>
      </c>
      <c r="G114" t="s">
        <v>547</v>
      </c>
      <c r="H114" t="s">
        <v>624</v>
      </c>
      <c r="I114" t="s">
        <v>150</v>
      </c>
      <c r="J114" t="s">
        <v>680</v>
      </c>
      <c r="K114" s="78">
        <v>4.7699999999999996</v>
      </c>
      <c r="L114" t="s">
        <v>102</v>
      </c>
      <c r="M114" s="79">
        <v>2.4799999999999999E-2</v>
      </c>
      <c r="N114" s="79">
        <v>1.6899999999999998E-2</v>
      </c>
      <c r="O114" s="78">
        <v>289612.67</v>
      </c>
      <c r="P114" s="78">
        <v>105</v>
      </c>
      <c r="Q114" s="78">
        <v>0</v>
      </c>
      <c r="R114" s="78">
        <v>304.09330349999999</v>
      </c>
      <c r="S114" s="79">
        <v>6.9999999999999999E-4</v>
      </c>
      <c r="T114" s="79">
        <v>1.8E-3</v>
      </c>
      <c r="U114" s="79">
        <v>4.0000000000000002E-4</v>
      </c>
    </row>
    <row r="115" spans="2:21">
      <c r="B115" t="s">
        <v>681</v>
      </c>
      <c r="C115" t="s">
        <v>682</v>
      </c>
      <c r="D115" t="s">
        <v>100</v>
      </c>
      <c r="E115" t="s">
        <v>123</v>
      </c>
      <c r="F115" t="s">
        <v>683</v>
      </c>
      <c r="G115" t="s">
        <v>439</v>
      </c>
      <c r="H115" t="s">
        <v>590</v>
      </c>
      <c r="I115" t="s">
        <v>211</v>
      </c>
      <c r="J115" t="s">
        <v>290</v>
      </c>
      <c r="K115" s="78">
        <v>3.22</v>
      </c>
      <c r="L115" t="s">
        <v>102</v>
      </c>
      <c r="M115" s="79">
        <v>4.3999999999999997E-2</v>
      </c>
      <c r="N115" s="79">
        <v>1.8100000000000002E-2</v>
      </c>
      <c r="O115" s="78">
        <v>9851.14</v>
      </c>
      <c r="P115" s="78">
        <v>108.54</v>
      </c>
      <c r="Q115" s="78">
        <v>0</v>
      </c>
      <c r="R115" s="78">
        <v>10.692427356</v>
      </c>
      <c r="S115" s="79">
        <v>0</v>
      </c>
      <c r="T115" s="79">
        <v>1E-4</v>
      </c>
      <c r="U115" s="79">
        <v>0</v>
      </c>
    </row>
    <row r="116" spans="2:21">
      <c r="B116" t="s">
        <v>684</v>
      </c>
      <c r="C116" t="s">
        <v>685</v>
      </c>
      <c r="D116" t="s">
        <v>100</v>
      </c>
      <c r="E116" t="s">
        <v>123</v>
      </c>
      <c r="F116" t="s">
        <v>581</v>
      </c>
      <c r="G116" t="s">
        <v>439</v>
      </c>
      <c r="H116" t="s">
        <v>590</v>
      </c>
      <c r="I116" t="s">
        <v>211</v>
      </c>
      <c r="J116" t="s">
        <v>290</v>
      </c>
      <c r="K116" s="78">
        <v>6.13</v>
      </c>
      <c r="L116" t="s">
        <v>102</v>
      </c>
      <c r="M116" s="79">
        <v>2.5999999999999999E-2</v>
      </c>
      <c r="N116" s="79">
        <v>2.1899999999999999E-2</v>
      </c>
      <c r="O116" s="78">
        <v>581214.80000000005</v>
      </c>
      <c r="P116" s="78">
        <v>103</v>
      </c>
      <c r="Q116" s="78">
        <v>0</v>
      </c>
      <c r="R116" s="78">
        <v>598.65124400000002</v>
      </c>
      <c r="S116" s="79">
        <v>1E-3</v>
      </c>
      <c r="T116" s="79">
        <v>3.5000000000000001E-3</v>
      </c>
      <c r="U116" s="79">
        <v>8.9999999999999998E-4</v>
      </c>
    </row>
    <row r="117" spans="2:21">
      <c r="B117" t="s">
        <v>686</v>
      </c>
      <c r="C117" t="s">
        <v>687</v>
      </c>
      <c r="D117" t="s">
        <v>100</v>
      </c>
      <c r="E117" t="s">
        <v>123</v>
      </c>
      <c r="F117" t="s">
        <v>581</v>
      </c>
      <c r="G117" t="s">
        <v>439</v>
      </c>
      <c r="H117" t="s">
        <v>590</v>
      </c>
      <c r="I117" t="s">
        <v>211</v>
      </c>
      <c r="J117" t="s">
        <v>688</v>
      </c>
      <c r="K117" s="78">
        <v>6.01</v>
      </c>
      <c r="L117" t="s">
        <v>102</v>
      </c>
      <c r="M117" s="79">
        <v>2.81E-2</v>
      </c>
      <c r="N117" s="79">
        <v>1.9900000000000001E-2</v>
      </c>
      <c r="O117" s="78">
        <v>50470.37</v>
      </c>
      <c r="P117" s="78">
        <v>106.18</v>
      </c>
      <c r="Q117" s="78">
        <v>0</v>
      </c>
      <c r="R117" s="78">
        <v>53.589438866000002</v>
      </c>
      <c r="S117" s="79">
        <v>1E-4</v>
      </c>
      <c r="T117" s="79">
        <v>2.9999999999999997E-4</v>
      </c>
      <c r="U117" s="79">
        <v>1E-4</v>
      </c>
    </row>
    <row r="118" spans="2:21">
      <c r="B118" t="s">
        <v>689</v>
      </c>
      <c r="C118" t="s">
        <v>690</v>
      </c>
      <c r="D118" t="s">
        <v>100</v>
      </c>
      <c r="E118" t="s">
        <v>123</v>
      </c>
      <c r="F118" t="s">
        <v>581</v>
      </c>
      <c r="G118" t="s">
        <v>439</v>
      </c>
      <c r="H118" t="s">
        <v>590</v>
      </c>
      <c r="I118" t="s">
        <v>211</v>
      </c>
      <c r="J118" t="s">
        <v>691</v>
      </c>
      <c r="K118" s="78">
        <v>4.2</v>
      </c>
      <c r="L118" t="s">
        <v>102</v>
      </c>
      <c r="M118" s="79">
        <v>3.6999999999999998E-2</v>
      </c>
      <c r="N118" s="79">
        <v>1.7999999999999999E-2</v>
      </c>
      <c r="O118" s="78">
        <v>131924.17000000001</v>
      </c>
      <c r="P118" s="78">
        <v>108.1</v>
      </c>
      <c r="Q118" s="78">
        <v>0</v>
      </c>
      <c r="R118" s="78">
        <v>142.61002776999999</v>
      </c>
      <c r="S118" s="79">
        <v>2.0000000000000001E-4</v>
      </c>
      <c r="T118" s="79">
        <v>8.0000000000000004E-4</v>
      </c>
      <c r="U118" s="79">
        <v>2.0000000000000001E-4</v>
      </c>
    </row>
    <row r="119" spans="2:21">
      <c r="B119" t="s">
        <v>692</v>
      </c>
      <c r="C119" t="s">
        <v>693</v>
      </c>
      <c r="D119" t="s">
        <v>100</v>
      </c>
      <c r="E119" t="s">
        <v>123</v>
      </c>
      <c r="F119" t="s">
        <v>694</v>
      </c>
      <c r="G119" t="s">
        <v>439</v>
      </c>
      <c r="H119" t="s">
        <v>590</v>
      </c>
      <c r="I119" t="s">
        <v>211</v>
      </c>
      <c r="J119" t="s">
        <v>695</v>
      </c>
      <c r="K119" s="78">
        <v>5.34</v>
      </c>
      <c r="L119" t="s">
        <v>102</v>
      </c>
      <c r="M119" s="79">
        <v>1.4E-2</v>
      </c>
      <c r="N119" s="79">
        <v>1.17E-2</v>
      </c>
      <c r="O119" s="78">
        <v>638416.28</v>
      </c>
      <c r="P119" s="78">
        <v>102.01</v>
      </c>
      <c r="Q119" s="78">
        <v>0</v>
      </c>
      <c r="R119" s="78">
        <v>651.24844722800003</v>
      </c>
      <c r="S119" s="79">
        <v>1.1999999999999999E-3</v>
      </c>
      <c r="T119" s="79">
        <v>3.8E-3</v>
      </c>
      <c r="U119" s="79">
        <v>8.9999999999999998E-4</v>
      </c>
    </row>
    <row r="120" spans="2:21">
      <c r="B120" t="s">
        <v>696</v>
      </c>
      <c r="C120" t="s">
        <v>697</v>
      </c>
      <c r="D120" t="s">
        <v>100</v>
      </c>
      <c r="E120" t="s">
        <v>123</v>
      </c>
      <c r="F120" t="s">
        <v>393</v>
      </c>
      <c r="G120" t="s">
        <v>374</v>
      </c>
      <c r="H120" t="s">
        <v>590</v>
      </c>
      <c r="I120" t="s">
        <v>211</v>
      </c>
      <c r="J120" t="s">
        <v>698</v>
      </c>
      <c r="K120" s="78">
        <v>3.2</v>
      </c>
      <c r="L120" t="s">
        <v>102</v>
      </c>
      <c r="M120" s="79">
        <v>1.8200000000000001E-2</v>
      </c>
      <c r="N120" s="79">
        <v>3.1800000000000002E-2</v>
      </c>
      <c r="O120" s="78">
        <v>12.75</v>
      </c>
      <c r="P120" s="78">
        <v>4833710</v>
      </c>
      <c r="Q120" s="78">
        <v>0</v>
      </c>
      <c r="R120" s="78">
        <v>616.29802500000005</v>
      </c>
      <c r="S120" s="79">
        <v>0</v>
      </c>
      <c r="T120" s="79">
        <v>3.5999999999999999E-3</v>
      </c>
      <c r="U120" s="79">
        <v>8.9999999999999998E-4</v>
      </c>
    </row>
    <row r="121" spans="2:21">
      <c r="B121" t="s">
        <v>699</v>
      </c>
      <c r="C121" t="s">
        <v>700</v>
      </c>
      <c r="D121" t="s">
        <v>100</v>
      </c>
      <c r="E121" t="s">
        <v>123</v>
      </c>
      <c r="F121" t="s">
        <v>393</v>
      </c>
      <c r="G121" t="s">
        <v>374</v>
      </c>
      <c r="H121" t="s">
        <v>590</v>
      </c>
      <c r="I121" t="s">
        <v>211</v>
      </c>
      <c r="J121" t="s">
        <v>701</v>
      </c>
      <c r="K121" s="78">
        <v>2.4300000000000002</v>
      </c>
      <c r="L121" t="s">
        <v>102</v>
      </c>
      <c r="M121" s="79">
        <v>1.06E-2</v>
      </c>
      <c r="N121" s="79">
        <v>2.8500000000000001E-2</v>
      </c>
      <c r="O121" s="78">
        <v>15.89</v>
      </c>
      <c r="P121" s="78">
        <v>4855999</v>
      </c>
      <c r="Q121" s="78">
        <v>0</v>
      </c>
      <c r="R121" s="78">
        <v>771.61824109999998</v>
      </c>
      <c r="S121" s="79">
        <v>0</v>
      </c>
      <c r="T121" s="79">
        <v>4.4999999999999997E-3</v>
      </c>
      <c r="U121" s="79">
        <v>1.1000000000000001E-3</v>
      </c>
    </row>
    <row r="122" spans="2:21">
      <c r="B122" t="s">
        <v>702</v>
      </c>
      <c r="C122" t="s">
        <v>703</v>
      </c>
      <c r="D122" t="s">
        <v>100</v>
      </c>
      <c r="E122" t="s">
        <v>123</v>
      </c>
      <c r="F122" t="s">
        <v>393</v>
      </c>
      <c r="G122" t="s">
        <v>374</v>
      </c>
      <c r="H122" t="s">
        <v>590</v>
      </c>
      <c r="I122" t="s">
        <v>211</v>
      </c>
      <c r="J122" t="s">
        <v>338</v>
      </c>
      <c r="K122" s="78">
        <v>4.3</v>
      </c>
      <c r="L122" t="s">
        <v>102</v>
      </c>
      <c r="M122" s="79">
        <v>1.89E-2</v>
      </c>
      <c r="N122" s="79">
        <v>2.5999999999999999E-2</v>
      </c>
      <c r="O122" s="78">
        <v>29.33</v>
      </c>
      <c r="P122" s="78">
        <v>4822299</v>
      </c>
      <c r="Q122" s="78">
        <v>0</v>
      </c>
      <c r="R122" s="78">
        <v>1414.3802966999999</v>
      </c>
      <c r="S122" s="79">
        <v>0</v>
      </c>
      <c r="T122" s="79">
        <v>8.2000000000000007E-3</v>
      </c>
      <c r="U122" s="79">
        <v>2E-3</v>
      </c>
    </row>
    <row r="123" spans="2:21">
      <c r="B123" t="s">
        <v>704</v>
      </c>
      <c r="C123" t="s">
        <v>705</v>
      </c>
      <c r="D123" t="s">
        <v>100</v>
      </c>
      <c r="E123" t="s">
        <v>123</v>
      </c>
      <c r="F123" t="s">
        <v>706</v>
      </c>
      <c r="G123" t="s">
        <v>374</v>
      </c>
      <c r="H123" t="s">
        <v>590</v>
      </c>
      <c r="I123" t="s">
        <v>211</v>
      </c>
      <c r="J123" t="s">
        <v>471</v>
      </c>
      <c r="K123" s="78">
        <v>1.47</v>
      </c>
      <c r="L123" t="s">
        <v>102</v>
      </c>
      <c r="M123" s="79">
        <v>4.4999999999999998E-2</v>
      </c>
      <c r="N123" s="79">
        <v>1.7399999999999999E-2</v>
      </c>
      <c r="O123" s="78">
        <v>1608615.34</v>
      </c>
      <c r="P123" s="78">
        <v>125.38</v>
      </c>
      <c r="Q123" s="78">
        <v>21.798639999999999</v>
      </c>
      <c r="R123" s="78">
        <v>2038.680553292</v>
      </c>
      <c r="S123" s="79">
        <v>8.9999999999999998E-4</v>
      </c>
      <c r="T123" s="79">
        <v>1.18E-2</v>
      </c>
      <c r="U123" s="79">
        <v>2.8999999999999998E-3</v>
      </c>
    </row>
    <row r="124" spans="2:21">
      <c r="B124" t="s">
        <v>707</v>
      </c>
      <c r="C124" t="s">
        <v>708</v>
      </c>
      <c r="D124" t="s">
        <v>100</v>
      </c>
      <c r="E124" t="s">
        <v>123</v>
      </c>
      <c r="F124" t="s">
        <v>709</v>
      </c>
      <c r="G124" t="s">
        <v>547</v>
      </c>
      <c r="H124" t="s">
        <v>624</v>
      </c>
      <c r="I124" t="s">
        <v>150</v>
      </c>
      <c r="J124" t="s">
        <v>350</v>
      </c>
      <c r="K124" s="78">
        <v>1.49</v>
      </c>
      <c r="L124" t="s">
        <v>102</v>
      </c>
      <c r="M124" s="79">
        <v>4.0500000000000001E-2</v>
      </c>
      <c r="N124" s="79">
        <v>1.2E-2</v>
      </c>
      <c r="O124" s="78">
        <v>54729.35</v>
      </c>
      <c r="P124" s="78">
        <v>125.43</v>
      </c>
      <c r="Q124" s="78">
        <v>36.939340000000001</v>
      </c>
      <c r="R124" s="78">
        <v>105.586363705</v>
      </c>
      <c r="S124" s="79">
        <v>8.0000000000000004E-4</v>
      </c>
      <c r="T124" s="79">
        <v>5.9999999999999995E-4</v>
      </c>
      <c r="U124" s="79">
        <v>2.0000000000000001E-4</v>
      </c>
    </row>
    <row r="125" spans="2:21">
      <c r="B125" t="s">
        <v>710</v>
      </c>
      <c r="C125" t="s">
        <v>711</v>
      </c>
      <c r="D125" t="s">
        <v>100</v>
      </c>
      <c r="E125" t="s">
        <v>123</v>
      </c>
      <c r="F125" t="s">
        <v>712</v>
      </c>
      <c r="G125" t="s">
        <v>439</v>
      </c>
      <c r="H125" t="s">
        <v>624</v>
      </c>
      <c r="I125" t="s">
        <v>150</v>
      </c>
      <c r="J125" t="s">
        <v>713</v>
      </c>
      <c r="K125" s="78">
        <v>2.73</v>
      </c>
      <c r="L125" t="s">
        <v>102</v>
      </c>
      <c r="M125" s="79">
        <v>2.7400000000000001E-2</v>
      </c>
      <c r="N125" s="79">
        <v>1.41E-2</v>
      </c>
      <c r="O125" s="78">
        <v>121528.04</v>
      </c>
      <c r="P125" s="78">
        <v>104.65</v>
      </c>
      <c r="Q125" s="78">
        <v>0</v>
      </c>
      <c r="R125" s="78">
        <v>127.17909385999999</v>
      </c>
      <c r="S125" s="79">
        <v>2.9999999999999997E-4</v>
      </c>
      <c r="T125" s="79">
        <v>6.9999999999999999E-4</v>
      </c>
      <c r="U125" s="79">
        <v>2.0000000000000001E-4</v>
      </c>
    </row>
    <row r="126" spans="2:21">
      <c r="B126" t="s">
        <v>714</v>
      </c>
      <c r="C126" t="s">
        <v>715</v>
      </c>
      <c r="D126" t="s">
        <v>100</v>
      </c>
      <c r="E126" t="s">
        <v>123</v>
      </c>
      <c r="F126" t="s">
        <v>712</v>
      </c>
      <c r="G126" t="s">
        <v>439</v>
      </c>
      <c r="H126" t="s">
        <v>624</v>
      </c>
      <c r="I126" t="s">
        <v>150</v>
      </c>
      <c r="J126" t="s">
        <v>716</v>
      </c>
      <c r="K126" s="78">
        <v>6.8</v>
      </c>
      <c r="L126" t="s">
        <v>102</v>
      </c>
      <c r="M126" s="79">
        <v>1.9599999999999999E-2</v>
      </c>
      <c r="N126" s="79">
        <v>1.5599999999999999E-2</v>
      </c>
      <c r="O126" s="78">
        <v>468819.09</v>
      </c>
      <c r="P126" s="78">
        <v>103.7</v>
      </c>
      <c r="Q126" s="78">
        <v>0</v>
      </c>
      <c r="R126" s="78">
        <v>486.16539633000002</v>
      </c>
      <c r="S126" s="79">
        <v>5.0000000000000001E-4</v>
      </c>
      <c r="T126" s="79">
        <v>2.8E-3</v>
      </c>
      <c r="U126" s="79">
        <v>6.9999999999999999E-4</v>
      </c>
    </row>
    <row r="127" spans="2:21">
      <c r="B127" t="s">
        <v>717</v>
      </c>
      <c r="C127" t="s">
        <v>718</v>
      </c>
      <c r="D127" t="s">
        <v>100</v>
      </c>
      <c r="E127" t="s">
        <v>123</v>
      </c>
      <c r="F127" t="s">
        <v>414</v>
      </c>
      <c r="G127" t="s">
        <v>374</v>
      </c>
      <c r="H127" t="s">
        <v>624</v>
      </c>
      <c r="I127" t="s">
        <v>150</v>
      </c>
      <c r="J127" t="s">
        <v>255</v>
      </c>
      <c r="K127" s="78">
        <v>2.79</v>
      </c>
      <c r="L127" t="s">
        <v>102</v>
      </c>
      <c r="M127" s="79">
        <v>1.4200000000000001E-2</v>
      </c>
      <c r="N127" s="79">
        <v>2.5000000000000001E-2</v>
      </c>
      <c r="O127" s="78">
        <v>25.61</v>
      </c>
      <c r="P127" s="78">
        <v>4904901</v>
      </c>
      <c r="Q127" s="78">
        <v>0</v>
      </c>
      <c r="R127" s="78">
        <v>1256.1451460999999</v>
      </c>
      <c r="S127" s="79">
        <v>0</v>
      </c>
      <c r="T127" s="79">
        <v>7.3000000000000001E-3</v>
      </c>
      <c r="U127" s="79">
        <v>1.8E-3</v>
      </c>
    </row>
    <row r="128" spans="2:21">
      <c r="B128" t="s">
        <v>719</v>
      </c>
      <c r="C128" t="s">
        <v>720</v>
      </c>
      <c r="D128" t="s">
        <v>100</v>
      </c>
      <c r="E128" t="s">
        <v>123</v>
      </c>
      <c r="F128" t="s">
        <v>414</v>
      </c>
      <c r="G128" t="s">
        <v>374</v>
      </c>
      <c r="H128" t="s">
        <v>624</v>
      </c>
      <c r="I128" t="s">
        <v>150</v>
      </c>
      <c r="J128" t="s">
        <v>287</v>
      </c>
      <c r="K128" s="78">
        <v>4.5599999999999996</v>
      </c>
      <c r="L128" t="s">
        <v>102</v>
      </c>
      <c r="M128" s="79">
        <v>2.0199999999999999E-2</v>
      </c>
      <c r="N128" s="79">
        <v>2.7099999999999999E-2</v>
      </c>
      <c r="O128" s="78">
        <v>2.95</v>
      </c>
      <c r="P128" s="78">
        <v>4867043.8828520002</v>
      </c>
      <c r="Q128" s="78">
        <v>0</v>
      </c>
      <c r="R128" s="78">
        <v>143.57779454413401</v>
      </c>
      <c r="S128" s="79">
        <v>0</v>
      </c>
      <c r="T128" s="79">
        <v>8.0000000000000004E-4</v>
      </c>
      <c r="U128" s="79">
        <v>2.0000000000000001E-4</v>
      </c>
    </row>
    <row r="129" spans="2:21">
      <c r="B129" t="s">
        <v>721</v>
      </c>
      <c r="C129" t="s">
        <v>722</v>
      </c>
      <c r="D129" t="s">
        <v>100</v>
      </c>
      <c r="E129" t="s">
        <v>123</v>
      </c>
      <c r="F129" t="s">
        <v>414</v>
      </c>
      <c r="G129" t="s">
        <v>374</v>
      </c>
      <c r="H129" t="s">
        <v>624</v>
      </c>
      <c r="I129" t="s">
        <v>150</v>
      </c>
      <c r="J129" t="s">
        <v>255</v>
      </c>
      <c r="K129" s="78">
        <v>3.41</v>
      </c>
      <c r="L129" t="s">
        <v>102</v>
      </c>
      <c r="M129" s="79">
        <v>1.5900000000000001E-2</v>
      </c>
      <c r="N129" s="79">
        <v>3.15E-2</v>
      </c>
      <c r="O129" s="78">
        <v>18.68</v>
      </c>
      <c r="P129" s="78">
        <v>4780124.132532998</v>
      </c>
      <c r="Q129" s="78">
        <v>0</v>
      </c>
      <c r="R129" s="78">
        <v>892.92718795716405</v>
      </c>
      <c r="S129" s="79">
        <v>0</v>
      </c>
      <c r="T129" s="79">
        <v>5.1999999999999998E-3</v>
      </c>
      <c r="U129" s="79">
        <v>1.2999999999999999E-3</v>
      </c>
    </row>
    <row r="130" spans="2:21">
      <c r="B130" t="s">
        <v>723</v>
      </c>
      <c r="C130" t="s">
        <v>724</v>
      </c>
      <c r="D130" t="s">
        <v>100</v>
      </c>
      <c r="E130" t="s">
        <v>123</v>
      </c>
      <c r="F130" t="s">
        <v>725</v>
      </c>
      <c r="G130" t="s">
        <v>374</v>
      </c>
      <c r="H130" t="s">
        <v>624</v>
      </c>
      <c r="I130" t="s">
        <v>150</v>
      </c>
      <c r="J130" t="s">
        <v>618</v>
      </c>
      <c r="K130" s="78">
        <v>5.51</v>
      </c>
      <c r="L130" t="s">
        <v>102</v>
      </c>
      <c r="M130" s="79">
        <v>2.5899999999999999E-2</v>
      </c>
      <c r="N130" s="79">
        <v>2.6200000000000001E-2</v>
      </c>
      <c r="O130" s="78">
        <v>23.84</v>
      </c>
      <c r="P130" s="78">
        <v>4989949</v>
      </c>
      <c r="Q130" s="78">
        <v>0</v>
      </c>
      <c r="R130" s="78">
        <v>1189.6038415999999</v>
      </c>
      <c r="S130" s="79">
        <v>0</v>
      </c>
      <c r="T130" s="79">
        <v>6.8999999999999999E-3</v>
      </c>
      <c r="U130" s="79">
        <v>1.6999999999999999E-3</v>
      </c>
    </row>
    <row r="131" spans="2:21">
      <c r="B131" t="s">
        <v>726</v>
      </c>
      <c r="C131" t="s">
        <v>727</v>
      </c>
      <c r="D131" t="s">
        <v>100</v>
      </c>
      <c r="E131" t="s">
        <v>123</v>
      </c>
      <c r="F131" t="s">
        <v>728</v>
      </c>
      <c r="G131" t="s">
        <v>547</v>
      </c>
      <c r="H131" t="s">
        <v>624</v>
      </c>
      <c r="I131" t="s">
        <v>150</v>
      </c>
      <c r="J131" t="s">
        <v>729</v>
      </c>
      <c r="K131" s="78">
        <v>5.94</v>
      </c>
      <c r="L131" t="s">
        <v>102</v>
      </c>
      <c r="M131" s="79">
        <v>2.2499999999999999E-2</v>
      </c>
      <c r="N131" s="79">
        <v>9.4999999999999998E-3</v>
      </c>
      <c r="O131" s="78">
        <v>129099.85</v>
      </c>
      <c r="P131" s="78">
        <v>109.69</v>
      </c>
      <c r="Q131" s="78">
        <v>0</v>
      </c>
      <c r="R131" s="78">
        <v>141.60962546499999</v>
      </c>
      <c r="S131" s="79">
        <v>2.9999999999999997E-4</v>
      </c>
      <c r="T131" s="79">
        <v>8.0000000000000004E-4</v>
      </c>
      <c r="U131" s="79">
        <v>2.0000000000000001E-4</v>
      </c>
    </row>
    <row r="132" spans="2:21">
      <c r="B132" t="s">
        <v>730</v>
      </c>
      <c r="C132" t="s">
        <v>731</v>
      </c>
      <c r="D132" t="s">
        <v>100</v>
      </c>
      <c r="E132" t="s">
        <v>123</v>
      </c>
      <c r="F132" t="s">
        <v>732</v>
      </c>
      <c r="G132" t="s">
        <v>127</v>
      </c>
      <c r="H132" t="s">
        <v>590</v>
      </c>
      <c r="I132" t="s">
        <v>211</v>
      </c>
      <c r="J132" t="s">
        <v>338</v>
      </c>
      <c r="K132" s="78">
        <v>1.49</v>
      </c>
      <c r="L132" t="s">
        <v>102</v>
      </c>
      <c r="M132" s="79">
        <v>2.1499999999999998E-2</v>
      </c>
      <c r="N132" s="79">
        <v>3.4599999999999999E-2</v>
      </c>
      <c r="O132" s="78">
        <v>494580.75</v>
      </c>
      <c r="P132" s="78">
        <v>98.55</v>
      </c>
      <c r="Q132" s="78">
        <v>48.097110000000001</v>
      </c>
      <c r="R132" s="78">
        <v>535.50643912500004</v>
      </c>
      <c r="S132" s="79">
        <v>8.0000000000000004E-4</v>
      </c>
      <c r="T132" s="79">
        <v>3.0999999999999999E-3</v>
      </c>
      <c r="U132" s="79">
        <v>8.0000000000000004E-4</v>
      </c>
    </row>
    <row r="133" spans="2:21">
      <c r="B133" t="s">
        <v>733</v>
      </c>
      <c r="C133" t="s">
        <v>734</v>
      </c>
      <c r="D133" t="s">
        <v>100</v>
      </c>
      <c r="E133" t="s">
        <v>123</v>
      </c>
      <c r="F133" t="s">
        <v>732</v>
      </c>
      <c r="G133" t="s">
        <v>127</v>
      </c>
      <c r="H133" t="s">
        <v>590</v>
      </c>
      <c r="I133" t="s">
        <v>211</v>
      </c>
      <c r="J133" t="s">
        <v>735</v>
      </c>
      <c r="K133" s="78">
        <v>2.92</v>
      </c>
      <c r="L133" t="s">
        <v>102</v>
      </c>
      <c r="M133" s="79">
        <v>1.7999999999999999E-2</v>
      </c>
      <c r="N133" s="79">
        <v>4.4299999999999999E-2</v>
      </c>
      <c r="O133" s="78">
        <v>338413.23</v>
      </c>
      <c r="P133" s="78">
        <v>93.18</v>
      </c>
      <c r="Q133" s="78">
        <v>0</v>
      </c>
      <c r="R133" s="78">
        <v>315.33344771399999</v>
      </c>
      <c r="S133" s="79">
        <v>5.0000000000000001E-4</v>
      </c>
      <c r="T133" s="79">
        <v>1.8E-3</v>
      </c>
      <c r="U133" s="79">
        <v>4.0000000000000002E-4</v>
      </c>
    </row>
    <row r="134" spans="2:21">
      <c r="B134" t="s">
        <v>736</v>
      </c>
      <c r="C134" t="s">
        <v>737</v>
      </c>
      <c r="D134" t="s">
        <v>100</v>
      </c>
      <c r="E134" t="s">
        <v>123</v>
      </c>
      <c r="F134" t="s">
        <v>738</v>
      </c>
      <c r="G134" t="s">
        <v>374</v>
      </c>
      <c r="H134" t="s">
        <v>739</v>
      </c>
      <c r="I134" t="s">
        <v>150</v>
      </c>
      <c r="J134" t="s">
        <v>350</v>
      </c>
      <c r="K134" s="78">
        <v>1.01</v>
      </c>
      <c r="L134" t="s">
        <v>102</v>
      </c>
      <c r="M134" s="79">
        <v>4.1500000000000002E-2</v>
      </c>
      <c r="N134" s="79">
        <v>4.3E-3</v>
      </c>
      <c r="O134" s="78">
        <v>12930.21</v>
      </c>
      <c r="P134" s="78">
        <v>107.4</v>
      </c>
      <c r="Q134" s="78">
        <v>14.502470000000001</v>
      </c>
      <c r="R134" s="78">
        <v>28.389515540000001</v>
      </c>
      <c r="S134" s="79">
        <v>1E-4</v>
      </c>
      <c r="T134" s="79">
        <v>2.0000000000000001E-4</v>
      </c>
      <c r="U134" s="79">
        <v>0</v>
      </c>
    </row>
    <row r="135" spans="2:21">
      <c r="B135" t="s">
        <v>740</v>
      </c>
      <c r="C135" t="s">
        <v>741</v>
      </c>
      <c r="D135" t="s">
        <v>100</v>
      </c>
      <c r="E135" t="s">
        <v>123</v>
      </c>
      <c r="F135" t="s">
        <v>742</v>
      </c>
      <c r="G135" t="s">
        <v>127</v>
      </c>
      <c r="H135" t="s">
        <v>743</v>
      </c>
      <c r="I135" t="s">
        <v>211</v>
      </c>
      <c r="J135" t="s">
        <v>744</v>
      </c>
      <c r="K135" s="78">
        <v>1.19</v>
      </c>
      <c r="L135" t="s">
        <v>102</v>
      </c>
      <c r="M135" s="79">
        <v>2.8500000000000001E-2</v>
      </c>
      <c r="N135" s="79">
        <v>0.22509999999999999</v>
      </c>
      <c r="O135" s="78">
        <v>164301.53</v>
      </c>
      <c r="P135" s="78">
        <v>81.59</v>
      </c>
      <c r="Q135" s="78">
        <v>0</v>
      </c>
      <c r="R135" s="78">
        <v>134.05361832700001</v>
      </c>
      <c r="S135" s="79">
        <v>8.0000000000000004E-4</v>
      </c>
      <c r="T135" s="79">
        <v>8.0000000000000004E-4</v>
      </c>
      <c r="U135" s="79">
        <v>2.0000000000000001E-4</v>
      </c>
    </row>
    <row r="136" spans="2:21">
      <c r="B136" t="s">
        <v>745</v>
      </c>
      <c r="C136" t="s">
        <v>746</v>
      </c>
      <c r="D136" t="s">
        <v>100</v>
      </c>
      <c r="E136" t="s">
        <v>123</v>
      </c>
      <c r="F136" t="s">
        <v>742</v>
      </c>
      <c r="G136" t="s">
        <v>127</v>
      </c>
      <c r="H136" t="s">
        <v>743</v>
      </c>
      <c r="I136" t="s">
        <v>211</v>
      </c>
      <c r="J136" t="s">
        <v>747</v>
      </c>
      <c r="K136" s="78">
        <v>2.0099999999999998</v>
      </c>
      <c r="L136" t="s">
        <v>102</v>
      </c>
      <c r="M136" s="79">
        <v>3.15E-2</v>
      </c>
      <c r="N136" s="79">
        <v>0.15720000000000001</v>
      </c>
      <c r="O136" s="78">
        <v>323312.55</v>
      </c>
      <c r="P136" s="78">
        <v>79.17</v>
      </c>
      <c r="Q136" s="78">
        <v>0</v>
      </c>
      <c r="R136" s="78">
        <v>255.96654583500001</v>
      </c>
      <c r="S136" s="79">
        <v>8.9999999999999998E-4</v>
      </c>
      <c r="T136" s="79">
        <v>1.5E-3</v>
      </c>
      <c r="U136" s="79">
        <v>4.0000000000000002E-4</v>
      </c>
    </row>
    <row r="137" spans="2:21">
      <c r="B137" t="s">
        <v>748</v>
      </c>
      <c r="C137" t="s">
        <v>749</v>
      </c>
      <c r="D137" t="s">
        <v>100</v>
      </c>
      <c r="E137" t="s">
        <v>123</v>
      </c>
      <c r="F137" t="s">
        <v>750</v>
      </c>
      <c r="G137" t="s">
        <v>439</v>
      </c>
      <c r="H137" t="s">
        <v>739</v>
      </c>
      <c r="I137" t="s">
        <v>150</v>
      </c>
      <c r="J137" t="s">
        <v>751</v>
      </c>
      <c r="K137" s="78">
        <v>4.3600000000000003</v>
      </c>
      <c r="L137" t="s">
        <v>102</v>
      </c>
      <c r="M137" s="79">
        <v>2.5000000000000001E-2</v>
      </c>
      <c r="N137" s="79">
        <v>2.5399999999999999E-2</v>
      </c>
      <c r="O137" s="78">
        <v>160885.67000000001</v>
      </c>
      <c r="P137" s="78">
        <v>101</v>
      </c>
      <c r="Q137" s="78">
        <v>0</v>
      </c>
      <c r="R137" s="78">
        <v>162.49452669999999</v>
      </c>
      <c r="S137" s="79">
        <v>5.0000000000000001E-4</v>
      </c>
      <c r="T137" s="79">
        <v>8.9999999999999998E-4</v>
      </c>
      <c r="U137" s="79">
        <v>2.0000000000000001E-4</v>
      </c>
    </row>
    <row r="138" spans="2:21">
      <c r="B138" t="s">
        <v>752</v>
      </c>
      <c r="C138" t="s">
        <v>753</v>
      </c>
      <c r="D138" t="s">
        <v>100</v>
      </c>
      <c r="E138" t="s">
        <v>123</v>
      </c>
      <c r="F138" t="s">
        <v>750</v>
      </c>
      <c r="G138" t="s">
        <v>439</v>
      </c>
      <c r="H138" t="s">
        <v>739</v>
      </c>
      <c r="I138" t="s">
        <v>150</v>
      </c>
      <c r="J138" t="s">
        <v>701</v>
      </c>
      <c r="K138" s="78">
        <v>6.54</v>
      </c>
      <c r="L138" t="s">
        <v>102</v>
      </c>
      <c r="M138" s="79">
        <v>1.9E-2</v>
      </c>
      <c r="N138" s="79">
        <v>2.93E-2</v>
      </c>
      <c r="O138" s="78">
        <v>357085.97</v>
      </c>
      <c r="P138" s="78">
        <v>94.06</v>
      </c>
      <c r="Q138" s="78">
        <v>0</v>
      </c>
      <c r="R138" s="78">
        <v>335.87506338200001</v>
      </c>
      <c r="S138" s="79">
        <v>1.5E-3</v>
      </c>
      <c r="T138" s="79">
        <v>1.9E-3</v>
      </c>
      <c r="U138" s="79">
        <v>5.0000000000000001E-4</v>
      </c>
    </row>
    <row r="139" spans="2:21">
      <c r="B139" t="s">
        <v>754</v>
      </c>
      <c r="C139" t="s">
        <v>755</v>
      </c>
      <c r="D139" t="s">
        <v>100</v>
      </c>
      <c r="E139" t="s">
        <v>123</v>
      </c>
      <c r="F139" t="s">
        <v>738</v>
      </c>
      <c r="G139" t="s">
        <v>374</v>
      </c>
      <c r="H139" t="s">
        <v>756</v>
      </c>
      <c r="I139" t="s">
        <v>150</v>
      </c>
      <c r="J139" t="s">
        <v>757</v>
      </c>
      <c r="K139" s="78">
        <v>0.19</v>
      </c>
      <c r="L139" t="s">
        <v>102</v>
      </c>
      <c r="M139" s="79">
        <v>5.2999999999999999E-2</v>
      </c>
      <c r="N139" s="79">
        <v>2.0199999999999999E-2</v>
      </c>
      <c r="O139" s="78">
        <v>265355.44</v>
      </c>
      <c r="P139" s="78">
        <v>109.95</v>
      </c>
      <c r="Q139" s="78">
        <v>0</v>
      </c>
      <c r="R139" s="78">
        <v>291.75830628</v>
      </c>
      <c r="S139" s="79">
        <v>1E-3</v>
      </c>
      <c r="T139" s="79">
        <v>1.6999999999999999E-3</v>
      </c>
      <c r="U139" s="79">
        <v>4.0000000000000002E-4</v>
      </c>
    </row>
    <row r="140" spans="2:21">
      <c r="B140" t="s">
        <v>758</v>
      </c>
      <c r="C140" t="s">
        <v>759</v>
      </c>
      <c r="D140" t="s">
        <v>100</v>
      </c>
      <c r="E140" t="s">
        <v>123</v>
      </c>
      <c r="F140" t="s">
        <v>760</v>
      </c>
      <c r="G140" t="s">
        <v>761</v>
      </c>
      <c r="H140" t="s">
        <v>756</v>
      </c>
      <c r="I140" t="s">
        <v>150</v>
      </c>
      <c r="J140" t="s">
        <v>350</v>
      </c>
      <c r="K140" s="78">
        <v>0.99</v>
      </c>
      <c r="L140" t="s">
        <v>102</v>
      </c>
      <c r="M140" s="79">
        <v>5.3499999999999999E-2</v>
      </c>
      <c r="N140" s="79">
        <v>2.1399999999999999E-2</v>
      </c>
      <c r="O140" s="78">
        <v>1.49</v>
      </c>
      <c r="P140" s="78">
        <v>104.9</v>
      </c>
      <c r="Q140" s="78">
        <v>0</v>
      </c>
      <c r="R140" s="78">
        <v>1.5630100000000001E-3</v>
      </c>
      <c r="S140" s="79">
        <v>0</v>
      </c>
      <c r="T140" s="79">
        <v>0</v>
      </c>
      <c r="U140" s="79">
        <v>0</v>
      </c>
    </row>
    <row r="141" spans="2:21">
      <c r="B141" t="s">
        <v>762</v>
      </c>
      <c r="C141" t="s">
        <v>763</v>
      </c>
      <c r="D141" t="s">
        <v>100</v>
      </c>
      <c r="E141" t="s">
        <v>123</v>
      </c>
      <c r="F141" t="s">
        <v>764</v>
      </c>
      <c r="G141" t="s">
        <v>132</v>
      </c>
      <c r="H141" t="s">
        <v>765</v>
      </c>
      <c r="I141" t="s">
        <v>211</v>
      </c>
      <c r="J141" t="s">
        <v>766</v>
      </c>
      <c r="K141" s="78">
        <v>2.4300000000000002</v>
      </c>
      <c r="L141" t="s">
        <v>102</v>
      </c>
      <c r="M141" s="79">
        <v>1.9800000000000002E-2</v>
      </c>
      <c r="N141" s="79">
        <v>3.61E-2</v>
      </c>
      <c r="O141" s="78">
        <v>547099.47</v>
      </c>
      <c r="P141" s="78">
        <v>96.2</v>
      </c>
      <c r="Q141" s="78">
        <v>109.01299</v>
      </c>
      <c r="R141" s="78">
        <v>635.32268013999999</v>
      </c>
      <c r="S141" s="79">
        <v>8.9999999999999998E-4</v>
      </c>
      <c r="T141" s="79">
        <v>3.7000000000000002E-3</v>
      </c>
      <c r="U141" s="79">
        <v>8.9999999999999998E-4</v>
      </c>
    </row>
    <row r="142" spans="2:21">
      <c r="B142" t="s">
        <v>767</v>
      </c>
      <c r="C142" t="s">
        <v>768</v>
      </c>
      <c r="D142" t="s">
        <v>100</v>
      </c>
      <c r="E142" t="s">
        <v>123</v>
      </c>
      <c r="F142" t="s">
        <v>442</v>
      </c>
      <c r="G142" t="s">
        <v>374</v>
      </c>
      <c r="H142" t="s">
        <v>765</v>
      </c>
      <c r="I142" t="s">
        <v>211</v>
      </c>
      <c r="J142" t="s">
        <v>587</v>
      </c>
      <c r="K142" s="78">
        <v>1.46</v>
      </c>
      <c r="L142" t="s">
        <v>102</v>
      </c>
      <c r="M142" s="79">
        <v>5.0999999999999997E-2</v>
      </c>
      <c r="N142" s="79">
        <v>1.78E-2</v>
      </c>
      <c r="O142" s="78">
        <v>1448643.55</v>
      </c>
      <c r="P142" s="78">
        <v>126.61</v>
      </c>
      <c r="Q142" s="78">
        <v>22.291519999999998</v>
      </c>
      <c r="R142" s="78">
        <v>1856.4191186549999</v>
      </c>
      <c r="S142" s="79">
        <v>1.2999999999999999E-3</v>
      </c>
      <c r="T142" s="79">
        <v>1.0699999999999999E-2</v>
      </c>
      <c r="U142" s="79">
        <v>2.5999999999999999E-3</v>
      </c>
    </row>
    <row r="143" spans="2:21">
      <c r="B143" t="s">
        <v>769</v>
      </c>
      <c r="C143" t="s">
        <v>770</v>
      </c>
      <c r="D143" t="s">
        <v>100</v>
      </c>
      <c r="E143" t="s">
        <v>123</v>
      </c>
      <c r="F143" t="s">
        <v>671</v>
      </c>
      <c r="G143" t="s">
        <v>374</v>
      </c>
      <c r="H143" t="s">
        <v>765</v>
      </c>
      <c r="I143" t="s">
        <v>211</v>
      </c>
      <c r="J143" t="s">
        <v>390</v>
      </c>
      <c r="K143" s="78">
        <v>0.99</v>
      </c>
      <c r="L143" t="s">
        <v>102</v>
      </c>
      <c r="M143" s="79">
        <v>2.4E-2</v>
      </c>
      <c r="N143" s="79">
        <v>1.8700000000000001E-2</v>
      </c>
      <c r="O143" s="78">
        <v>34199.97</v>
      </c>
      <c r="P143" s="78">
        <v>102.24</v>
      </c>
      <c r="Q143" s="78">
        <v>0</v>
      </c>
      <c r="R143" s="78">
        <v>34.966049327999997</v>
      </c>
      <c r="S143" s="79">
        <v>8.0000000000000004E-4</v>
      </c>
      <c r="T143" s="79">
        <v>2.0000000000000001E-4</v>
      </c>
      <c r="U143" s="79">
        <v>0</v>
      </c>
    </row>
    <row r="144" spans="2:21">
      <c r="B144" t="s">
        <v>771</v>
      </c>
      <c r="C144" t="s">
        <v>772</v>
      </c>
      <c r="D144" t="s">
        <v>100</v>
      </c>
      <c r="E144" t="s">
        <v>123</v>
      </c>
      <c r="F144" t="s">
        <v>694</v>
      </c>
      <c r="G144" t="s">
        <v>439</v>
      </c>
      <c r="H144" t="s">
        <v>765</v>
      </c>
      <c r="I144" t="s">
        <v>211</v>
      </c>
      <c r="J144" t="s">
        <v>773</v>
      </c>
      <c r="K144" s="78">
        <v>3.98</v>
      </c>
      <c r="L144" t="s">
        <v>102</v>
      </c>
      <c r="M144" s="79">
        <v>2.0500000000000001E-2</v>
      </c>
      <c r="N144" s="79">
        <v>1.8100000000000002E-2</v>
      </c>
      <c r="O144" s="78">
        <v>0.01</v>
      </c>
      <c r="P144" s="78">
        <v>102.2</v>
      </c>
      <c r="Q144" s="78">
        <v>0</v>
      </c>
      <c r="R144" s="78">
        <v>1.022E-5</v>
      </c>
      <c r="S144" s="79">
        <v>0</v>
      </c>
      <c r="T144" s="79">
        <v>0</v>
      </c>
      <c r="U144" s="79">
        <v>0</v>
      </c>
    </row>
    <row r="145" spans="2:21">
      <c r="B145" t="s">
        <v>774</v>
      </c>
      <c r="C145" t="s">
        <v>775</v>
      </c>
      <c r="D145" t="s">
        <v>100</v>
      </c>
      <c r="E145" t="s">
        <v>123</v>
      </c>
      <c r="F145" t="s">
        <v>694</v>
      </c>
      <c r="G145" t="s">
        <v>439</v>
      </c>
      <c r="H145" t="s">
        <v>765</v>
      </c>
      <c r="I145" t="s">
        <v>211</v>
      </c>
      <c r="J145" t="s">
        <v>341</v>
      </c>
      <c r="K145" s="78">
        <v>2.2799999999999998</v>
      </c>
      <c r="L145" t="s">
        <v>102</v>
      </c>
      <c r="M145" s="79">
        <v>3.3500000000000002E-2</v>
      </c>
      <c r="N145" s="79">
        <v>2.06E-2</v>
      </c>
      <c r="O145" s="78">
        <v>9922.36</v>
      </c>
      <c r="P145" s="78">
        <v>103.15</v>
      </c>
      <c r="Q145" s="78">
        <v>0</v>
      </c>
      <c r="R145" s="78">
        <v>10.23491434</v>
      </c>
      <c r="S145" s="79">
        <v>0</v>
      </c>
      <c r="T145" s="79">
        <v>1E-4</v>
      </c>
      <c r="U145" s="79">
        <v>0</v>
      </c>
    </row>
    <row r="146" spans="2:21">
      <c r="B146" t="s">
        <v>776</v>
      </c>
      <c r="C146" t="s">
        <v>777</v>
      </c>
      <c r="D146" t="s">
        <v>100</v>
      </c>
      <c r="E146" t="s">
        <v>123</v>
      </c>
      <c r="F146" t="s">
        <v>694</v>
      </c>
      <c r="G146" t="s">
        <v>439</v>
      </c>
      <c r="H146" t="s">
        <v>765</v>
      </c>
      <c r="I146" t="s">
        <v>211</v>
      </c>
      <c r="J146" t="s">
        <v>350</v>
      </c>
      <c r="K146" s="78">
        <v>4.51</v>
      </c>
      <c r="L146" t="s">
        <v>102</v>
      </c>
      <c r="M146" s="79">
        <v>2.0500000000000001E-2</v>
      </c>
      <c r="N146" s="79">
        <v>1.9199999999999998E-2</v>
      </c>
      <c r="O146" s="78">
        <v>334793.01</v>
      </c>
      <c r="P146" s="78">
        <v>102.53</v>
      </c>
      <c r="Q146" s="78">
        <v>0</v>
      </c>
      <c r="R146" s="78">
        <v>343.263273153</v>
      </c>
      <c r="S146" s="79">
        <v>5.9999999999999995E-4</v>
      </c>
      <c r="T146" s="79">
        <v>2E-3</v>
      </c>
      <c r="U146" s="79">
        <v>5.0000000000000001E-4</v>
      </c>
    </row>
    <row r="147" spans="2:21">
      <c r="B147" t="s">
        <v>778</v>
      </c>
      <c r="C147" t="s">
        <v>779</v>
      </c>
      <c r="D147" t="s">
        <v>100</v>
      </c>
      <c r="E147" t="s">
        <v>123</v>
      </c>
      <c r="F147" t="s">
        <v>694</v>
      </c>
      <c r="G147" t="s">
        <v>439</v>
      </c>
      <c r="H147" t="s">
        <v>765</v>
      </c>
      <c r="I147" t="s">
        <v>211</v>
      </c>
      <c r="J147" t="s">
        <v>295</v>
      </c>
      <c r="K147" s="78">
        <v>7.05</v>
      </c>
      <c r="L147" t="s">
        <v>102</v>
      </c>
      <c r="M147" s="79">
        <v>8.3999999999999995E-3</v>
      </c>
      <c r="N147" s="79">
        <v>1.9E-2</v>
      </c>
      <c r="O147" s="78">
        <v>617541.9</v>
      </c>
      <c r="P147" s="78">
        <v>92.88</v>
      </c>
      <c r="Q147" s="78">
        <v>0</v>
      </c>
      <c r="R147" s="78">
        <v>573.57291671999997</v>
      </c>
      <c r="S147" s="79">
        <v>1.1999999999999999E-3</v>
      </c>
      <c r="T147" s="79">
        <v>3.3E-3</v>
      </c>
      <c r="U147" s="79">
        <v>8.0000000000000004E-4</v>
      </c>
    </row>
    <row r="148" spans="2:21">
      <c r="B148" t="s">
        <v>780</v>
      </c>
      <c r="C148" t="s">
        <v>781</v>
      </c>
      <c r="D148" t="s">
        <v>100</v>
      </c>
      <c r="E148" t="s">
        <v>123</v>
      </c>
      <c r="F148" t="s">
        <v>782</v>
      </c>
      <c r="G148" t="s">
        <v>551</v>
      </c>
      <c r="H148" t="s">
        <v>783</v>
      </c>
      <c r="I148" t="s">
        <v>211</v>
      </c>
      <c r="J148" t="s">
        <v>359</v>
      </c>
      <c r="K148" s="78">
        <v>6.15</v>
      </c>
      <c r="L148" t="s">
        <v>102</v>
      </c>
      <c r="M148" s="79">
        <v>2.75E-2</v>
      </c>
      <c r="N148" s="79">
        <v>1.6199999999999999E-2</v>
      </c>
      <c r="O148" s="78">
        <v>465349.78</v>
      </c>
      <c r="P148" s="78">
        <v>107.02</v>
      </c>
      <c r="Q148" s="78">
        <v>0</v>
      </c>
      <c r="R148" s="78">
        <v>498.01733455599998</v>
      </c>
      <c r="S148" s="79">
        <v>1.1999999999999999E-3</v>
      </c>
      <c r="T148" s="79">
        <v>2.8999999999999998E-3</v>
      </c>
      <c r="U148" s="79">
        <v>6.9999999999999999E-4</v>
      </c>
    </row>
    <row r="149" spans="2:21">
      <c r="B149" t="s">
        <v>784</v>
      </c>
      <c r="C149" t="s">
        <v>785</v>
      </c>
      <c r="D149" t="s">
        <v>100</v>
      </c>
      <c r="E149" t="s">
        <v>123</v>
      </c>
      <c r="F149" t="s">
        <v>786</v>
      </c>
      <c r="G149" t="s">
        <v>653</v>
      </c>
      <c r="H149" t="s">
        <v>787</v>
      </c>
      <c r="I149" t="s">
        <v>150</v>
      </c>
      <c r="J149" t="s">
        <v>350</v>
      </c>
      <c r="K149" s="78">
        <v>2.78</v>
      </c>
      <c r="L149" t="s">
        <v>102</v>
      </c>
      <c r="M149" s="79">
        <v>4.65E-2</v>
      </c>
      <c r="N149" s="79">
        <v>5.6899999999999999E-2</v>
      </c>
      <c r="O149" s="78">
        <v>0.01</v>
      </c>
      <c r="P149" s="78">
        <v>97.8</v>
      </c>
      <c r="Q149" s="78">
        <v>0</v>
      </c>
      <c r="R149" s="78">
        <v>9.7799999999999995E-6</v>
      </c>
      <c r="S149" s="79">
        <v>0</v>
      </c>
      <c r="T149" s="79">
        <v>0</v>
      </c>
      <c r="U149" s="79">
        <v>0</v>
      </c>
    </row>
    <row r="150" spans="2:21">
      <c r="B150" t="s">
        <v>788</v>
      </c>
      <c r="C150" t="s">
        <v>789</v>
      </c>
      <c r="D150" t="s">
        <v>100</v>
      </c>
      <c r="E150" t="s">
        <v>123</v>
      </c>
      <c r="F150" t="s">
        <v>790</v>
      </c>
      <c r="G150" t="s">
        <v>653</v>
      </c>
      <c r="H150" t="s">
        <v>787</v>
      </c>
      <c r="I150" t="s">
        <v>150</v>
      </c>
      <c r="J150" t="s">
        <v>791</v>
      </c>
      <c r="K150" s="78">
        <v>0.52</v>
      </c>
      <c r="L150" t="s">
        <v>102</v>
      </c>
      <c r="M150" s="79">
        <v>4.8000000000000001E-2</v>
      </c>
      <c r="N150" s="79">
        <v>3.6799999999999999E-2</v>
      </c>
      <c r="O150" s="78">
        <v>53341.61</v>
      </c>
      <c r="P150" s="78">
        <v>100.4</v>
      </c>
      <c r="Q150" s="78">
        <v>1.2802</v>
      </c>
      <c r="R150" s="78">
        <v>54.835176439999998</v>
      </c>
      <c r="S150" s="79">
        <v>6.9999999999999999E-4</v>
      </c>
      <c r="T150" s="79">
        <v>2.9999999999999997E-4</v>
      </c>
      <c r="U150" s="79">
        <v>1E-4</v>
      </c>
    </row>
    <row r="151" spans="2:21">
      <c r="B151" t="s">
        <v>792</v>
      </c>
      <c r="C151" t="s">
        <v>793</v>
      </c>
      <c r="D151" t="s">
        <v>100</v>
      </c>
      <c r="E151" t="s">
        <v>123</v>
      </c>
      <c r="F151" t="s">
        <v>794</v>
      </c>
      <c r="G151" t="s">
        <v>653</v>
      </c>
      <c r="H151" t="s">
        <v>783</v>
      </c>
      <c r="I151" t="s">
        <v>211</v>
      </c>
      <c r="J151" t="s">
        <v>350</v>
      </c>
      <c r="K151" s="78">
        <v>0.14000000000000001</v>
      </c>
      <c r="L151" t="s">
        <v>102</v>
      </c>
      <c r="M151" s="79">
        <v>5.3999999999999999E-2</v>
      </c>
      <c r="N151" s="79">
        <v>0.21460000000000001</v>
      </c>
      <c r="O151" s="78">
        <v>44129.81</v>
      </c>
      <c r="P151" s="78">
        <v>101.22</v>
      </c>
      <c r="Q151" s="78">
        <v>0</v>
      </c>
      <c r="R151" s="78">
        <v>44.668193682000002</v>
      </c>
      <c r="S151" s="79">
        <v>1.1999999999999999E-3</v>
      </c>
      <c r="T151" s="79">
        <v>2.9999999999999997E-4</v>
      </c>
      <c r="U151" s="79">
        <v>1E-4</v>
      </c>
    </row>
    <row r="152" spans="2:21">
      <c r="B152" t="s">
        <v>795</v>
      </c>
      <c r="C152" t="s">
        <v>796</v>
      </c>
      <c r="D152" t="s">
        <v>100</v>
      </c>
      <c r="E152" t="s">
        <v>123</v>
      </c>
      <c r="F152" t="s">
        <v>794</v>
      </c>
      <c r="G152" t="s">
        <v>653</v>
      </c>
      <c r="H152" t="s">
        <v>783</v>
      </c>
      <c r="I152" t="s">
        <v>211</v>
      </c>
      <c r="J152" t="s">
        <v>797</v>
      </c>
      <c r="K152" s="78">
        <v>1.73</v>
      </c>
      <c r="L152" t="s">
        <v>102</v>
      </c>
      <c r="M152" s="79">
        <v>2.5000000000000001E-2</v>
      </c>
      <c r="N152" s="79">
        <v>0.12089999999999999</v>
      </c>
      <c r="O152" s="78">
        <v>114128.42</v>
      </c>
      <c r="P152" s="78">
        <v>86</v>
      </c>
      <c r="Q152" s="78">
        <v>0</v>
      </c>
      <c r="R152" s="78">
        <v>98.150441200000003</v>
      </c>
      <c r="S152" s="79">
        <v>4.0000000000000002E-4</v>
      </c>
      <c r="T152" s="79">
        <v>5.9999999999999995E-4</v>
      </c>
      <c r="U152" s="79">
        <v>1E-4</v>
      </c>
    </row>
    <row r="153" spans="2:21">
      <c r="B153" t="s">
        <v>798</v>
      </c>
      <c r="C153" t="s">
        <v>799</v>
      </c>
      <c r="D153" t="s">
        <v>100</v>
      </c>
      <c r="E153" t="s">
        <v>123</v>
      </c>
      <c r="F153" t="s">
        <v>800</v>
      </c>
      <c r="G153" t="s">
        <v>439</v>
      </c>
      <c r="H153" t="s">
        <v>215</v>
      </c>
      <c r="I153" t="s">
        <v>216</v>
      </c>
      <c r="J153" t="s">
        <v>359</v>
      </c>
      <c r="K153" s="78">
        <v>1.98</v>
      </c>
      <c r="L153" t="s">
        <v>102</v>
      </c>
      <c r="M153" s="79">
        <v>0.01</v>
      </c>
      <c r="N153" s="79">
        <v>3.4000000000000002E-2</v>
      </c>
      <c r="O153" s="78">
        <v>220840.97</v>
      </c>
      <c r="P153" s="78">
        <v>96.61</v>
      </c>
      <c r="Q153" s="78">
        <v>0</v>
      </c>
      <c r="R153" s="78">
        <v>213.354461117</v>
      </c>
      <c r="S153" s="79">
        <v>4.0000000000000002E-4</v>
      </c>
      <c r="T153" s="79">
        <v>1.1999999999999999E-3</v>
      </c>
      <c r="U153" s="79">
        <v>2.9999999999999997E-4</v>
      </c>
    </row>
    <row r="154" spans="2:21">
      <c r="B154" t="s">
        <v>801</v>
      </c>
      <c r="C154" t="s">
        <v>802</v>
      </c>
      <c r="D154" t="s">
        <v>100</v>
      </c>
      <c r="E154" t="s">
        <v>123</v>
      </c>
      <c r="F154" t="s">
        <v>803</v>
      </c>
      <c r="G154" t="s">
        <v>439</v>
      </c>
      <c r="H154" t="s">
        <v>215</v>
      </c>
      <c r="I154" t="s">
        <v>216</v>
      </c>
      <c r="J154" t="s">
        <v>341</v>
      </c>
      <c r="K154" s="78">
        <v>2.4300000000000002</v>
      </c>
      <c r="L154" t="s">
        <v>102</v>
      </c>
      <c r="M154" s="79">
        <v>2.1000000000000001E-2</v>
      </c>
      <c r="N154" s="79">
        <v>1.84E-2</v>
      </c>
      <c r="O154" s="78">
        <v>35992.25</v>
      </c>
      <c r="P154" s="78">
        <v>102.48</v>
      </c>
      <c r="Q154" s="78">
        <v>0</v>
      </c>
      <c r="R154" s="78">
        <v>36.884857799999999</v>
      </c>
      <c r="S154" s="79">
        <v>1E-4</v>
      </c>
      <c r="T154" s="79">
        <v>2.0000000000000001E-4</v>
      </c>
      <c r="U154" s="79">
        <v>1E-4</v>
      </c>
    </row>
    <row r="155" spans="2:21">
      <c r="B155" t="s">
        <v>804</v>
      </c>
      <c r="C155" t="s">
        <v>805</v>
      </c>
      <c r="D155" t="s">
        <v>100</v>
      </c>
      <c r="E155" t="s">
        <v>123</v>
      </c>
      <c r="F155" t="s">
        <v>803</v>
      </c>
      <c r="G155" t="s">
        <v>439</v>
      </c>
      <c r="H155" t="s">
        <v>215</v>
      </c>
      <c r="I155" t="s">
        <v>216</v>
      </c>
      <c r="J155" t="s">
        <v>287</v>
      </c>
      <c r="K155" s="78">
        <v>5.93</v>
      </c>
      <c r="L155" t="s">
        <v>102</v>
      </c>
      <c r="M155" s="79">
        <v>2.75E-2</v>
      </c>
      <c r="N155" s="79">
        <v>1.77E-2</v>
      </c>
      <c r="O155" s="78">
        <v>608662.94999999995</v>
      </c>
      <c r="P155" s="78">
        <v>105.22</v>
      </c>
      <c r="Q155" s="78">
        <v>0</v>
      </c>
      <c r="R155" s="78">
        <v>640.43515599</v>
      </c>
      <c r="S155" s="79">
        <v>1.5E-3</v>
      </c>
      <c r="T155" s="79">
        <v>3.7000000000000002E-3</v>
      </c>
      <c r="U155" s="79">
        <v>8.9999999999999998E-4</v>
      </c>
    </row>
    <row r="156" spans="2:21">
      <c r="B156" t="s">
        <v>806</v>
      </c>
      <c r="C156" t="s">
        <v>807</v>
      </c>
      <c r="D156" t="s">
        <v>100</v>
      </c>
      <c r="E156" t="s">
        <v>123</v>
      </c>
      <c r="F156" t="s">
        <v>808</v>
      </c>
      <c r="G156" t="s">
        <v>112</v>
      </c>
      <c r="H156" t="s">
        <v>215</v>
      </c>
      <c r="I156" t="s">
        <v>216</v>
      </c>
      <c r="J156" t="s">
        <v>809</v>
      </c>
      <c r="K156" s="78">
        <v>0.03</v>
      </c>
      <c r="L156" t="s">
        <v>102</v>
      </c>
      <c r="M156" s="79">
        <v>6.7799999999999999E-2</v>
      </c>
      <c r="N156" s="79">
        <v>1E-4</v>
      </c>
      <c r="O156" s="78">
        <v>236537.12</v>
      </c>
      <c r="P156" s="78">
        <v>18.72</v>
      </c>
      <c r="Q156" s="78">
        <v>0</v>
      </c>
      <c r="R156" s="78">
        <v>44.279748863999998</v>
      </c>
      <c r="S156" s="79">
        <v>2.9999999999999997E-4</v>
      </c>
      <c r="T156" s="79">
        <v>2.9999999999999997E-4</v>
      </c>
      <c r="U156" s="79">
        <v>1E-4</v>
      </c>
    </row>
    <row r="157" spans="2:21">
      <c r="B157" s="80" t="s">
        <v>280</v>
      </c>
      <c r="C157" s="16"/>
      <c r="D157" s="16"/>
      <c r="E157" s="16"/>
      <c r="F157" s="16"/>
      <c r="K157" s="82">
        <v>4.91</v>
      </c>
      <c r="N157" s="81">
        <v>3.8199999999999998E-2</v>
      </c>
      <c r="O157" s="82">
        <v>25222005.18</v>
      </c>
      <c r="Q157" s="82">
        <v>101.50429</v>
      </c>
      <c r="R157" s="82">
        <v>26372.579109007002</v>
      </c>
      <c r="T157" s="81">
        <v>0.15240000000000001</v>
      </c>
      <c r="U157" s="81">
        <v>3.7600000000000001E-2</v>
      </c>
    </row>
    <row r="158" spans="2:21">
      <c r="B158" t="s">
        <v>810</v>
      </c>
      <c r="C158" t="s">
        <v>811</v>
      </c>
      <c r="D158" t="s">
        <v>100</v>
      </c>
      <c r="E158" t="s">
        <v>123</v>
      </c>
      <c r="F158" t="s">
        <v>434</v>
      </c>
      <c r="G158" t="s">
        <v>374</v>
      </c>
      <c r="H158" t="s">
        <v>210</v>
      </c>
      <c r="I158" t="s">
        <v>211</v>
      </c>
      <c r="J158" t="s">
        <v>350</v>
      </c>
      <c r="K158" s="78">
        <v>5.09</v>
      </c>
      <c r="L158" t="s">
        <v>102</v>
      </c>
      <c r="M158" s="79">
        <v>2.6800000000000001E-2</v>
      </c>
      <c r="N158" s="79">
        <v>1.0999999999999999E-2</v>
      </c>
      <c r="O158" s="78">
        <v>2107732</v>
      </c>
      <c r="P158" s="78">
        <v>109.7</v>
      </c>
      <c r="Q158" s="78">
        <v>0</v>
      </c>
      <c r="R158" s="78">
        <v>2312.1820039999998</v>
      </c>
      <c r="S158" s="79">
        <v>8.9999999999999998E-4</v>
      </c>
      <c r="T158" s="79">
        <v>1.34E-2</v>
      </c>
      <c r="U158" s="79">
        <v>3.3E-3</v>
      </c>
    </row>
    <row r="159" spans="2:21">
      <c r="B159" t="s">
        <v>812</v>
      </c>
      <c r="C159" t="s">
        <v>813</v>
      </c>
      <c r="D159" t="s">
        <v>100</v>
      </c>
      <c r="E159" t="s">
        <v>123</v>
      </c>
      <c r="F159" t="s">
        <v>814</v>
      </c>
      <c r="G159" t="s">
        <v>439</v>
      </c>
      <c r="H159" t="s">
        <v>210</v>
      </c>
      <c r="I159" t="s">
        <v>211</v>
      </c>
      <c r="J159" t="s">
        <v>815</v>
      </c>
      <c r="K159" s="78">
        <v>3.89</v>
      </c>
      <c r="L159" t="s">
        <v>102</v>
      </c>
      <c r="M159" s="79">
        <v>1.44E-2</v>
      </c>
      <c r="N159" s="79">
        <v>7.1999999999999998E-3</v>
      </c>
      <c r="O159" s="78">
        <v>42971.26</v>
      </c>
      <c r="P159" s="78">
        <v>103.2</v>
      </c>
      <c r="Q159" s="78">
        <v>0</v>
      </c>
      <c r="R159" s="78">
        <v>44.346340320000003</v>
      </c>
      <c r="S159" s="79">
        <v>1E-4</v>
      </c>
      <c r="T159" s="79">
        <v>2.9999999999999997E-4</v>
      </c>
      <c r="U159" s="79">
        <v>1E-4</v>
      </c>
    </row>
    <row r="160" spans="2:21">
      <c r="B160" t="s">
        <v>816</v>
      </c>
      <c r="C160" t="s">
        <v>817</v>
      </c>
      <c r="D160" t="s">
        <v>100</v>
      </c>
      <c r="E160" t="s">
        <v>123</v>
      </c>
      <c r="F160" t="s">
        <v>818</v>
      </c>
      <c r="G160" t="s">
        <v>819</v>
      </c>
      <c r="H160" t="s">
        <v>429</v>
      </c>
      <c r="I160" t="s">
        <v>211</v>
      </c>
      <c r="J160" t="s">
        <v>820</v>
      </c>
      <c r="K160" s="78">
        <v>4.7</v>
      </c>
      <c r="L160" t="s">
        <v>102</v>
      </c>
      <c r="M160" s="79">
        <v>2.6100000000000002E-2</v>
      </c>
      <c r="N160" s="79">
        <v>9.2999999999999992E-3</v>
      </c>
      <c r="O160" s="78">
        <v>109625.61</v>
      </c>
      <c r="P160" s="78">
        <v>108.12</v>
      </c>
      <c r="Q160" s="78">
        <v>0</v>
      </c>
      <c r="R160" s="78">
        <v>118.527209532</v>
      </c>
      <c r="S160" s="79">
        <v>2.0000000000000001E-4</v>
      </c>
      <c r="T160" s="79">
        <v>6.9999999999999999E-4</v>
      </c>
      <c r="U160" s="79">
        <v>2.0000000000000001E-4</v>
      </c>
    </row>
    <row r="161" spans="2:21">
      <c r="B161" t="s">
        <v>821</v>
      </c>
      <c r="C161" t="s">
        <v>822</v>
      </c>
      <c r="D161" t="s">
        <v>100</v>
      </c>
      <c r="E161" t="s">
        <v>123</v>
      </c>
      <c r="F161" t="s">
        <v>442</v>
      </c>
      <c r="G161" t="s">
        <v>374</v>
      </c>
      <c r="H161" t="s">
        <v>429</v>
      </c>
      <c r="I161" t="s">
        <v>211</v>
      </c>
      <c r="J161" t="s">
        <v>823</v>
      </c>
      <c r="K161" s="78">
        <v>1.4</v>
      </c>
      <c r="L161" t="s">
        <v>102</v>
      </c>
      <c r="M161" s="79">
        <v>6.4000000000000001E-2</v>
      </c>
      <c r="N161" s="79">
        <v>7.7999999999999996E-3</v>
      </c>
      <c r="O161" s="78">
        <v>0.01</v>
      </c>
      <c r="P161" s="78">
        <v>108.41</v>
      </c>
      <c r="Q161" s="78">
        <v>0</v>
      </c>
      <c r="R161" s="78">
        <v>1.0841E-5</v>
      </c>
      <c r="S161" s="79">
        <v>0</v>
      </c>
      <c r="T161" s="79">
        <v>0</v>
      </c>
      <c r="U161" s="79">
        <v>0</v>
      </c>
    </row>
    <row r="162" spans="2:21">
      <c r="B162" t="s">
        <v>824</v>
      </c>
      <c r="C162" t="s">
        <v>825</v>
      </c>
      <c r="D162" t="s">
        <v>100</v>
      </c>
      <c r="E162" t="s">
        <v>123</v>
      </c>
      <c r="F162" t="s">
        <v>449</v>
      </c>
      <c r="G162" t="s">
        <v>439</v>
      </c>
      <c r="H162" t="s">
        <v>450</v>
      </c>
      <c r="I162" t="s">
        <v>150</v>
      </c>
      <c r="J162" t="s">
        <v>451</v>
      </c>
      <c r="K162" s="78">
        <v>2.95</v>
      </c>
      <c r="L162" t="s">
        <v>102</v>
      </c>
      <c r="M162" s="79">
        <v>1.6299999999999999E-2</v>
      </c>
      <c r="N162" s="79">
        <v>5.8999999999999999E-3</v>
      </c>
      <c r="O162" s="78">
        <v>285153.15000000002</v>
      </c>
      <c r="P162" s="78">
        <v>103.09</v>
      </c>
      <c r="Q162" s="78">
        <v>0</v>
      </c>
      <c r="R162" s="78">
        <v>293.96438233499998</v>
      </c>
      <c r="S162" s="79">
        <v>2.9999999999999997E-4</v>
      </c>
      <c r="T162" s="79">
        <v>1.6999999999999999E-3</v>
      </c>
      <c r="U162" s="79">
        <v>4.0000000000000002E-4</v>
      </c>
    </row>
    <row r="163" spans="2:21">
      <c r="B163" t="s">
        <v>826</v>
      </c>
      <c r="C163" t="s">
        <v>827</v>
      </c>
      <c r="D163" t="s">
        <v>100</v>
      </c>
      <c r="E163" t="s">
        <v>123</v>
      </c>
      <c r="F163" t="s">
        <v>414</v>
      </c>
      <c r="G163" t="s">
        <v>374</v>
      </c>
      <c r="H163" t="s">
        <v>429</v>
      </c>
      <c r="I163" t="s">
        <v>211</v>
      </c>
      <c r="J163" t="s">
        <v>828</v>
      </c>
      <c r="K163" s="78">
        <v>0.74</v>
      </c>
      <c r="L163" t="s">
        <v>102</v>
      </c>
      <c r="M163" s="79">
        <v>6.0999999999999999E-2</v>
      </c>
      <c r="N163" s="79">
        <v>1.1000000000000001E-3</v>
      </c>
      <c r="O163" s="78">
        <v>0.04</v>
      </c>
      <c r="P163" s="78">
        <v>106.01</v>
      </c>
      <c r="Q163" s="78">
        <v>0</v>
      </c>
      <c r="R163" s="78">
        <v>4.2404000000000003E-5</v>
      </c>
      <c r="S163" s="79">
        <v>0</v>
      </c>
      <c r="T163" s="79">
        <v>0</v>
      </c>
      <c r="U163" s="79">
        <v>0</v>
      </c>
    </row>
    <row r="164" spans="2:21">
      <c r="B164" t="s">
        <v>829</v>
      </c>
      <c r="C164" t="s">
        <v>830</v>
      </c>
      <c r="D164" t="s">
        <v>100</v>
      </c>
      <c r="E164" t="s">
        <v>123</v>
      </c>
      <c r="F164" t="s">
        <v>479</v>
      </c>
      <c r="G164" t="s">
        <v>439</v>
      </c>
      <c r="H164" t="s">
        <v>480</v>
      </c>
      <c r="I164" t="s">
        <v>211</v>
      </c>
      <c r="J164" t="s">
        <v>831</v>
      </c>
      <c r="K164" s="78">
        <v>8.07</v>
      </c>
      <c r="L164" t="s">
        <v>102</v>
      </c>
      <c r="M164" s="79">
        <v>2.5499999999999998E-2</v>
      </c>
      <c r="N164" s="79">
        <v>2.46E-2</v>
      </c>
      <c r="O164" s="78">
        <v>1337842.79</v>
      </c>
      <c r="P164" s="78">
        <v>100.86</v>
      </c>
      <c r="Q164" s="78">
        <v>0</v>
      </c>
      <c r="R164" s="78">
        <v>1349.3482379940001</v>
      </c>
      <c r="S164" s="79">
        <v>1.4E-3</v>
      </c>
      <c r="T164" s="79">
        <v>7.7999999999999996E-3</v>
      </c>
      <c r="U164" s="79">
        <v>1.9E-3</v>
      </c>
    </row>
    <row r="165" spans="2:21">
      <c r="B165" t="s">
        <v>832</v>
      </c>
      <c r="C165" t="s">
        <v>833</v>
      </c>
      <c r="D165" t="s">
        <v>100</v>
      </c>
      <c r="E165" t="s">
        <v>123</v>
      </c>
      <c r="F165" t="s">
        <v>834</v>
      </c>
      <c r="G165" t="s">
        <v>653</v>
      </c>
      <c r="H165" t="s">
        <v>480</v>
      </c>
      <c r="I165" t="s">
        <v>211</v>
      </c>
      <c r="J165" t="s">
        <v>835</v>
      </c>
      <c r="K165" s="78">
        <v>2.87</v>
      </c>
      <c r="L165" t="s">
        <v>102</v>
      </c>
      <c r="M165" s="79">
        <v>3.3799999999999997E-2</v>
      </c>
      <c r="N165" s="79">
        <v>3.0499999999999999E-2</v>
      </c>
      <c r="O165" s="78">
        <v>263873.44</v>
      </c>
      <c r="P165" s="78">
        <v>100.99</v>
      </c>
      <c r="Q165" s="78">
        <v>0</v>
      </c>
      <c r="R165" s="78">
        <v>266.48578705599999</v>
      </c>
      <c r="S165" s="79">
        <v>2.9999999999999997E-4</v>
      </c>
      <c r="T165" s="79">
        <v>1.5E-3</v>
      </c>
      <c r="U165" s="79">
        <v>4.0000000000000002E-4</v>
      </c>
    </row>
    <row r="166" spans="2:21">
      <c r="B166" t="s">
        <v>836</v>
      </c>
      <c r="C166" t="s">
        <v>837</v>
      </c>
      <c r="D166" t="s">
        <v>100</v>
      </c>
      <c r="E166" t="s">
        <v>123</v>
      </c>
      <c r="F166" t="s">
        <v>513</v>
      </c>
      <c r="G166" t="s">
        <v>514</v>
      </c>
      <c r="H166" t="s">
        <v>480</v>
      </c>
      <c r="I166" t="s">
        <v>211</v>
      </c>
      <c r="J166" t="s">
        <v>773</v>
      </c>
      <c r="K166" s="78">
        <v>4.3499999999999996</v>
      </c>
      <c r="L166" t="s">
        <v>102</v>
      </c>
      <c r="M166" s="79">
        <v>5.0900000000000001E-2</v>
      </c>
      <c r="N166" s="79">
        <v>1.2200000000000001E-2</v>
      </c>
      <c r="O166" s="78">
        <v>233869.72</v>
      </c>
      <c r="P166" s="78">
        <v>121.35</v>
      </c>
      <c r="Q166" s="78">
        <v>0</v>
      </c>
      <c r="R166" s="78">
        <v>283.80090522</v>
      </c>
      <c r="S166" s="79">
        <v>2.0000000000000001E-4</v>
      </c>
      <c r="T166" s="79">
        <v>1.6000000000000001E-3</v>
      </c>
      <c r="U166" s="79">
        <v>4.0000000000000002E-4</v>
      </c>
    </row>
    <row r="167" spans="2:21">
      <c r="B167" t="s">
        <v>838</v>
      </c>
      <c r="C167" t="s">
        <v>839</v>
      </c>
      <c r="D167" t="s">
        <v>100</v>
      </c>
      <c r="E167" t="s">
        <v>123</v>
      </c>
      <c r="F167" t="s">
        <v>513</v>
      </c>
      <c r="G167" t="s">
        <v>514</v>
      </c>
      <c r="H167" t="s">
        <v>480</v>
      </c>
      <c r="I167" t="s">
        <v>211</v>
      </c>
      <c r="J167" t="s">
        <v>359</v>
      </c>
      <c r="K167" s="78">
        <v>6.49</v>
      </c>
      <c r="L167" t="s">
        <v>102</v>
      </c>
      <c r="M167" s="79">
        <v>3.5200000000000002E-2</v>
      </c>
      <c r="N167" s="79">
        <v>1.7999999999999999E-2</v>
      </c>
      <c r="O167" s="78">
        <v>315487.09999999998</v>
      </c>
      <c r="P167" s="78">
        <v>112.98</v>
      </c>
      <c r="Q167" s="78">
        <v>0</v>
      </c>
      <c r="R167" s="78">
        <v>356.43732557999999</v>
      </c>
      <c r="S167" s="79">
        <v>4.0000000000000002E-4</v>
      </c>
      <c r="T167" s="79">
        <v>2.0999999999999999E-3</v>
      </c>
      <c r="U167" s="79">
        <v>5.0000000000000001E-4</v>
      </c>
    </row>
    <row r="168" spans="2:21">
      <c r="B168" t="s">
        <v>840</v>
      </c>
      <c r="C168" t="s">
        <v>841</v>
      </c>
      <c r="D168" t="s">
        <v>100</v>
      </c>
      <c r="E168" t="s">
        <v>123</v>
      </c>
      <c r="F168" t="s">
        <v>842</v>
      </c>
      <c r="G168" t="s">
        <v>608</v>
      </c>
      <c r="H168" t="s">
        <v>480</v>
      </c>
      <c r="I168" t="s">
        <v>211</v>
      </c>
      <c r="J168" t="s">
        <v>295</v>
      </c>
      <c r="K168" s="78">
        <v>10.82</v>
      </c>
      <c r="L168" t="s">
        <v>102</v>
      </c>
      <c r="M168" s="79">
        <v>2.4E-2</v>
      </c>
      <c r="N168" s="79">
        <v>3.0099999999999998E-2</v>
      </c>
      <c r="O168" s="78">
        <v>274139.21999999997</v>
      </c>
      <c r="P168" s="78">
        <v>93.9</v>
      </c>
      <c r="Q168" s="78">
        <v>0</v>
      </c>
      <c r="R168" s="78">
        <v>257.41672757999999</v>
      </c>
      <c r="S168" s="79">
        <v>4.0000000000000002E-4</v>
      </c>
      <c r="T168" s="79">
        <v>1.5E-3</v>
      </c>
      <c r="U168" s="79">
        <v>4.0000000000000002E-4</v>
      </c>
    </row>
    <row r="169" spans="2:21">
      <c r="B169" t="s">
        <v>843</v>
      </c>
      <c r="C169" t="s">
        <v>844</v>
      </c>
      <c r="D169" t="s">
        <v>100</v>
      </c>
      <c r="E169" t="s">
        <v>123</v>
      </c>
      <c r="F169" t="s">
        <v>522</v>
      </c>
      <c r="G169" t="s">
        <v>439</v>
      </c>
      <c r="H169" t="s">
        <v>480</v>
      </c>
      <c r="I169" t="s">
        <v>211</v>
      </c>
      <c r="J169" t="s">
        <v>845</v>
      </c>
      <c r="K169" s="78">
        <v>3.24</v>
      </c>
      <c r="L169" t="s">
        <v>102</v>
      </c>
      <c r="M169" s="79">
        <v>3.39E-2</v>
      </c>
      <c r="N169" s="79">
        <v>1.61E-2</v>
      </c>
      <c r="O169" s="78">
        <v>384502.77</v>
      </c>
      <c r="P169" s="78">
        <v>107.47</v>
      </c>
      <c r="Q169" s="78">
        <v>0</v>
      </c>
      <c r="R169" s="78">
        <v>413.22512691899999</v>
      </c>
      <c r="S169" s="79">
        <v>4.0000000000000002E-4</v>
      </c>
      <c r="T169" s="79">
        <v>2.3999999999999998E-3</v>
      </c>
      <c r="U169" s="79">
        <v>5.9999999999999995E-4</v>
      </c>
    </row>
    <row r="170" spans="2:21">
      <c r="B170" t="s">
        <v>846</v>
      </c>
      <c r="C170" t="s">
        <v>847</v>
      </c>
      <c r="D170" t="s">
        <v>100</v>
      </c>
      <c r="E170" t="s">
        <v>123</v>
      </c>
      <c r="F170" t="s">
        <v>522</v>
      </c>
      <c r="G170" t="s">
        <v>439</v>
      </c>
      <c r="H170" t="s">
        <v>480</v>
      </c>
      <c r="I170" t="s">
        <v>211</v>
      </c>
      <c r="J170" t="s">
        <v>295</v>
      </c>
      <c r="K170" s="78">
        <v>8.89</v>
      </c>
      <c r="L170" t="s">
        <v>102</v>
      </c>
      <c r="M170" s="79">
        <v>2.4400000000000002E-2</v>
      </c>
      <c r="N170" s="79">
        <v>2.7699999999999999E-2</v>
      </c>
      <c r="O170" s="78">
        <v>438319.54</v>
      </c>
      <c r="P170" s="78">
        <v>98.11</v>
      </c>
      <c r="Q170" s="78">
        <v>0</v>
      </c>
      <c r="R170" s="78">
        <v>430.035300694</v>
      </c>
      <c r="S170" s="79">
        <v>8.9999999999999998E-4</v>
      </c>
      <c r="T170" s="79">
        <v>2.5000000000000001E-3</v>
      </c>
      <c r="U170" s="79">
        <v>5.9999999999999995E-4</v>
      </c>
    </row>
    <row r="171" spans="2:21">
      <c r="B171" t="s">
        <v>848</v>
      </c>
      <c r="C171" t="s">
        <v>849</v>
      </c>
      <c r="D171" t="s">
        <v>100</v>
      </c>
      <c r="E171" t="s">
        <v>123</v>
      </c>
      <c r="F171" t="s">
        <v>380</v>
      </c>
      <c r="G171" t="s">
        <v>374</v>
      </c>
      <c r="H171" t="s">
        <v>480</v>
      </c>
      <c r="I171" t="s">
        <v>211</v>
      </c>
      <c r="J171" t="s">
        <v>350</v>
      </c>
      <c r="K171" s="78">
        <v>0.59</v>
      </c>
      <c r="L171" t="s">
        <v>102</v>
      </c>
      <c r="M171" s="79">
        <v>3.6400000000000002E-2</v>
      </c>
      <c r="N171" s="79">
        <v>9.2999999999999992E-3</v>
      </c>
      <c r="O171" s="78">
        <v>752020.57</v>
      </c>
      <c r="P171" s="78">
        <v>100.54</v>
      </c>
      <c r="Q171" s="78">
        <v>0</v>
      </c>
      <c r="R171" s="78">
        <v>756.08148107800002</v>
      </c>
      <c r="S171" s="79">
        <v>8.9999999999999998E-4</v>
      </c>
      <c r="T171" s="79">
        <v>4.4000000000000003E-3</v>
      </c>
      <c r="U171" s="79">
        <v>1.1000000000000001E-3</v>
      </c>
    </row>
    <row r="172" spans="2:21">
      <c r="B172" t="s">
        <v>850</v>
      </c>
      <c r="C172" t="s">
        <v>851</v>
      </c>
      <c r="D172" t="s">
        <v>100</v>
      </c>
      <c r="E172" t="s">
        <v>123</v>
      </c>
      <c r="F172" t="s">
        <v>852</v>
      </c>
      <c r="G172" t="s">
        <v>653</v>
      </c>
      <c r="H172" t="s">
        <v>480</v>
      </c>
      <c r="I172" t="s">
        <v>211</v>
      </c>
      <c r="J172" t="s">
        <v>853</v>
      </c>
      <c r="K172" s="78">
        <v>3.06</v>
      </c>
      <c r="L172" t="s">
        <v>102</v>
      </c>
      <c r="M172" s="79">
        <v>4.3499999999999997E-2</v>
      </c>
      <c r="N172" s="79">
        <v>0.15229999999999999</v>
      </c>
      <c r="O172" s="78">
        <v>405328.07</v>
      </c>
      <c r="P172" s="78">
        <v>72.72</v>
      </c>
      <c r="Q172" s="78">
        <v>0</v>
      </c>
      <c r="R172" s="78">
        <v>294.75457250400001</v>
      </c>
      <c r="S172" s="79">
        <v>2.9999999999999997E-4</v>
      </c>
      <c r="T172" s="79">
        <v>1.6999999999999999E-3</v>
      </c>
      <c r="U172" s="79">
        <v>4.0000000000000002E-4</v>
      </c>
    </row>
    <row r="173" spans="2:21">
      <c r="B173" t="s">
        <v>854</v>
      </c>
      <c r="C173" t="s">
        <v>855</v>
      </c>
      <c r="D173" t="s">
        <v>100</v>
      </c>
      <c r="E173" t="s">
        <v>123</v>
      </c>
      <c r="F173" t="s">
        <v>438</v>
      </c>
      <c r="G173" t="s">
        <v>439</v>
      </c>
      <c r="H173" t="s">
        <v>480</v>
      </c>
      <c r="I173" t="s">
        <v>211</v>
      </c>
      <c r="J173" t="s">
        <v>359</v>
      </c>
      <c r="K173" s="78">
        <v>3.55</v>
      </c>
      <c r="L173" t="s">
        <v>102</v>
      </c>
      <c r="M173" s="79">
        <v>2.5000000000000001E-2</v>
      </c>
      <c r="N173" s="79">
        <v>1.0800000000000001E-2</v>
      </c>
      <c r="O173" s="78">
        <v>315487.09999999998</v>
      </c>
      <c r="P173" s="78">
        <v>105.32</v>
      </c>
      <c r="Q173" s="78">
        <v>0</v>
      </c>
      <c r="R173" s="78">
        <v>332.27101371999998</v>
      </c>
      <c r="S173" s="79">
        <v>8.9999999999999998E-4</v>
      </c>
      <c r="T173" s="79">
        <v>1.9E-3</v>
      </c>
      <c r="U173" s="79">
        <v>5.0000000000000001E-4</v>
      </c>
    </row>
    <row r="174" spans="2:21">
      <c r="B174" t="s">
        <v>856</v>
      </c>
      <c r="C174" t="s">
        <v>857</v>
      </c>
      <c r="D174" t="s">
        <v>100</v>
      </c>
      <c r="E174" t="s">
        <v>123</v>
      </c>
      <c r="F174" t="s">
        <v>550</v>
      </c>
      <c r="G174" t="s">
        <v>551</v>
      </c>
      <c r="H174" t="s">
        <v>552</v>
      </c>
      <c r="I174" t="s">
        <v>150</v>
      </c>
      <c r="J174" t="s">
        <v>556</v>
      </c>
      <c r="K174" s="78">
        <v>2.17</v>
      </c>
      <c r="L174" t="s">
        <v>102</v>
      </c>
      <c r="M174" s="79">
        <v>4.8000000000000001E-2</v>
      </c>
      <c r="N174" s="79">
        <v>8.0999999999999996E-3</v>
      </c>
      <c r="O174" s="78">
        <v>174143.09</v>
      </c>
      <c r="P174" s="78">
        <v>110</v>
      </c>
      <c r="Q174" s="78">
        <v>0</v>
      </c>
      <c r="R174" s="78">
        <v>191.557399</v>
      </c>
      <c r="S174" s="79">
        <v>1E-4</v>
      </c>
      <c r="T174" s="79">
        <v>1.1000000000000001E-3</v>
      </c>
      <c r="U174" s="79">
        <v>2.9999999999999997E-4</v>
      </c>
    </row>
    <row r="175" spans="2:21">
      <c r="B175" t="s">
        <v>858</v>
      </c>
      <c r="C175" t="s">
        <v>859</v>
      </c>
      <c r="D175" t="s">
        <v>100</v>
      </c>
      <c r="E175" t="s">
        <v>123</v>
      </c>
      <c r="F175" t="s">
        <v>550</v>
      </c>
      <c r="G175" t="s">
        <v>551</v>
      </c>
      <c r="H175" t="s">
        <v>552</v>
      </c>
      <c r="I175" t="s">
        <v>150</v>
      </c>
      <c r="J175" t="s">
        <v>350</v>
      </c>
      <c r="K175" s="78">
        <v>0.65</v>
      </c>
      <c r="L175" t="s">
        <v>102</v>
      </c>
      <c r="M175" s="79">
        <v>4.4999999999999998E-2</v>
      </c>
      <c r="N175" s="79">
        <v>1E-3</v>
      </c>
      <c r="O175" s="78">
        <v>0.04</v>
      </c>
      <c r="P175" s="78">
        <v>104.43</v>
      </c>
      <c r="Q175" s="78">
        <v>0</v>
      </c>
      <c r="R175" s="78">
        <v>4.1771999999999999E-5</v>
      </c>
      <c r="S175" s="79">
        <v>0</v>
      </c>
      <c r="T175" s="79">
        <v>0</v>
      </c>
      <c r="U175" s="79">
        <v>0</v>
      </c>
    </row>
    <row r="176" spans="2:21">
      <c r="B176" t="s">
        <v>860</v>
      </c>
      <c r="C176" t="s">
        <v>861</v>
      </c>
      <c r="D176" t="s">
        <v>100</v>
      </c>
      <c r="E176" t="s">
        <v>123</v>
      </c>
      <c r="F176" t="s">
        <v>562</v>
      </c>
      <c r="G176" t="s">
        <v>439</v>
      </c>
      <c r="H176" t="s">
        <v>480</v>
      </c>
      <c r="I176" t="s">
        <v>211</v>
      </c>
      <c r="J176" t="s">
        <v>301</v>
      </c>
      <c r="K176" s="78">
        <v>7.94</v>
      </c>
      <c r="L176" t="s">
        <v>102</v>
      </c>
      <c r="M176" s="79">
        <v>8.3999999999999995E-3</v>
      </c>
      <c r="N176" s="79">
        <v>1.2500000000000001E-2</v>
      </c>
      <c r="O176" s="78">
        <v>374975.35</v>
      </c>
      <c r="P176" s="78">
        <v>96.13</v>
      </c>
      <c r="Q176" s="78">
        <v>0</v>
      </c>
      <c r="R176" s="78">
        <v>360.463803955</v>
      </c>
      <c r="S176" s="79">
        <v>1.5E-3</v>
      </c>
      <c r="T176" s="79">
        <v>2.0999999999999999E-3</v>
      </c>
      <c r="U176" s="79">
        <v>5.0000000000000001E-4</v>
      </c>
    </row>
    <row r="177" spans="2:21">
      <c r="B177" t="s">
        <v>862</v>
      </c>
      <c r="C177" t="s">
        <v>863</v>
      </c>
      <c r="D177" t="s">
        <v>100</v>
      </c>
      <c r="E177" t="s">
        <v>123</v>
      </c>
      <c r="F177" t="s">
        <v>380</v>
      </c>
      <c r="G177" t="s">
        <v>374</v>
      </c>
      <c r="H177" t="s">
        <v>480</v>
      </c>
      <c r="I177" t="s">
        <v>211</v>
      </c>
      <c r="J177" t="s">
        <v>864</v>
      </c>
      <c r="K177" s="78">
        <v>0.56000000000000005</v>
      </c>
      <c r="L177" t="s">
        <v>102</v>
      </c>
      <c r="M177" s="79">
        <v>3.2500000000000001E-2</v>
      </c>
      <c r="N177" s="79">
        <v>2.9100000000000001E-2</v>
      </c>
      <c r="O177" s="78">
        <v>1.63</v>
      </c>
      <c r="P177" s="78">
        <v>5010000</v>
      </c>
      <c r="Q177" s="78">
        <v>0</v>
      </c>
      <c r="R177" s="78">
        <v>81.662999999999997</v>
      </c>
      <c r="S177" s="79">
        <v>0</v>
      </c>
      <c r="T177" s="79">
        <v>5.0000000000000001E-4</v>
      </c>
      <c r="U177" s="79">
        <v>1E-4</v>
      </c>
    </row>
    <row r="178" spans="2:21">
      <c r="B178" t="s">
        <v>865</v>
      </c>
      <c r="C178" t="s">
        <v>866</v>
      </c>
      <c r="D178" t="s">
        <v>100</v>
      </c>
      <c r="E178" t="s">
        <v>123</v>
      </c>
      <c r="F178" t="s">
        <v>867</v>
      </c>
      <c r="G178" t="s">
        <v>868</v>
      </c>
      <c r="H178" t="s">
        <v>480</v>
      </c>
      <c r="I178" t="s">
        <v>211</v>
      </c>
      <c r="J178" t="s">
        <v>869</v>
      </c>
      <c r="K178" s="78">
        <v>2.39</v>
      </c>
      <c r="L178" t="s">
        <v>102</v>
      </c>
      <c r="M178" s="79">
        <v>1.0500000000000001E-2</v>
      </c>
      <c r="N178" s="79">
        <v>9.1000000000000004E-3</v>
      </c>
      <c r="O178" s="78">
        <v>0.13</v>
      </c>
      <c r="P178" s="78">
        <v>100.42</v>
      </c>
      <c r="Q178" s="78">
        <v>0</v>
      </c>
      <c r="R178" s="78">
        <v>1.3054599999999999E-4</v>
      </c>
      <c r="S178" s="79">
        <v>0</v>
      </c>
      <c r="T178" s="79">
        <v>0</v>
      </c>
      <c r="U178" s="79">
        <v>0</v>
      </c>
    </row>
    <row r="179" spans="2:21">
      <c r="B179" t="s">
        <v>870</v>
      </c>
      <c r="C179" t="s">
        <v>871</v>
      </c>
      <c r="D179" t="s">
        <v>100</v>
      </c>
      <c r="E179" t="s">
        <v>123</v>
      </c>
      <c r="F179" t="s">
        <v>600</v>
      </c>
      <c r="G179" t="s">
        <v>551</v>
      </c>
      <c r="H179" t="s">
        <v>590</v>
      </c>
      <c r="I179" t="s">
        <v>211</v>
      </c>
      <c r="J179" t="s">
        <v>295</v>
      </c>
      <c r="K179" s="78">
        <v>7.54</v>
      </c>
      <c r="L179" t="s">
        <v>102</v>
      </c>
      <c r="M179" s="79">
        <v>2.4299999999999999E-2</v>
      </c>
      <c r="N179" s="79">
        <v>2.6499999999999999E-2</v>
      </c>
      <c r="O179" s="78">
        <v>817760.83</v>
      </c>
      <c r="P179" s="78">
        <v>99.46</v>
      </c>
      <c r="Q179" s="78">
        <v>0</v>
      </c>
      <c r="R179" s="78">
        <v>813.34492151799998</v>
      </c>
      <c r="S179" s="79">
        <v>8.9999999999999998E-4</v>
      </c>
      <c r="T179" s="79">
        <v>4.7000000000000002E-3</v>
      </c>
      <c r="U179" s="79">
        <v>1.1999999999999999E-3</v>
      </c>
    </row>
    <row r="180" spans="2:21">
      <c r="B180" t="s">
        <v>872</v>
      </c>
      <c r="C180" t="s">
        <v>873</v>
      </c>
      <c r="D180" t="s">
        <v>100</v>
      </c>
      <c r="E180" t="s">
        <v>123</v>
      </c>
      <c r="F180" t="s">
        <v>600</v>
      </c>
      <c r="G180" t="s">
        <v>551</v>
      </c>
      <c r="H180" t="s">
        <v>590</v>
      </c>
      <c r="I180" t="s">
        <v>211</v>
      </c>
      <c r="J180" t="s">
        <v>601</v>
      </c>
      <c r="K180" s="78">
        <v>2.35</v>
      </c>
      <c r="L180" t="s">
        <v>102</v>
      </c>
      <c r="M180" s="79">
        <v>2.9499999999999998E-2</v>
      </c>
      <c r="N180" s="79">
        <v>1.5599999999999999E-2</v>
      </c>
      <c r="O180" s="78">
        <v>203745.78</v>
      </c>
      <c r="P180" s="78">
        <v>103.57</v>
      </c>
      <c r="Q180" s="78">
        <v>0</v>
      </c>
      <c r="R180" s="78">
        <v>211.01950434599999</v>
      </c>
      <c r="S180" s="79">
        <v>5.0000000000000001E-4</v>
      </c>
      <c r="T180" s="79">
        <v>1.1999999999999999E-3</v>
      </c>
      <c r="U180" s="79">
        <v>2.9999999999999997E-4</v>
      </c>
    </row>
    <row r="181" spans="2:21">
      <c r="B181" t="s">
        <v>874</v>
      </c>
      <c r="C181" t="s">
        <v>875</v>
      </c>
      <c r="D181" t="s">
        <v>100</v>
      </c>
      <c r="E181" t="s">
        <v>123</v>
      </c>
      <c r="F181" t="s">
        <v>600</v>
      </c>
      <c r="G181" t="s">
        <v>551</v>
      </c>
      <c r="H181" t="s">
        <v>590</v>
      </c>
      <c r="I181" t="s">
        <v>211</v>
      </c>
      <c r="J181" t="s">
        <v>876</v>
      </c>
      <c r="K181" s="78">
        <v>3.79</v>
      </c>
      <c r="L181" t="s">
        <v>102</v>
      </c>
      <c r="M181" s="79">
        <v>1.7500000000000002E-2</v>
      </c>
      <c r="N181" s="79">
        <v>1.8100000000000002E-2</v>
      </c>
      <c r="O181" s="78">
        <v>255220.82</v>
      </c>
      <c r="P181" s="78">
        <v>99.98</v>
      </c>
      <c r="Q181" s="78">
        <v>0</v>
      </c>
      <c r="R181" s="78">
        <v>255.16977583600001</v>
      </c>
      <c r="S181" s="79">
        <v>4.0000000000000002E-4</v>
      </c>
      <c r="T181" s="79">
        <v>1.5E-3</v>
      </c>
      <c r="U181" s="79">
        <v>4.0000000000000002E-4</v>
      </c>
    </row>
    <row r="182" spans="2:21">
      <c r="B182" t="s">
        <v>877</v>
      </c>
      <c r="C182" t="s">
        <v>878</v>
      </c>
      <c r="D182" t="s">
        <v>100</v>
      </c>
      <c r="E182" t="s">
        <v>123</v>
      </c>
      <c r="F182" t="s">
        <v>614</v>
      </c>
      <c r="G182" t="s">
        <v>132</v>
      </c>
      <c r="H182" t="s">
        <v>590</v>
      </c>
      <c r="I182" t="s">
        <v>211</v>
      </c>
      <c r="J182" t="s">
        <v>347</v>
      </c>
      <c r="K182" s="78">
        <v>7.06</v>
      </c>
      <c r="L182" t="s">
        <v>102</v>
      </c>
      <c r="M182" s="79">
        <v>3.2000000000000001E-2</v>
      </c>
      <c r="N182" s="79">
        <v>2.3400000000000001E-2</v>
      </c>
      <c r="O182" s="78">
        <v>107265.61</v>
      </c>
      <c r="P182" s="78">
        <v>106.54</v>
      </c>
      <c r="Q182" s="78">
        <v>0</v>
      </c>
      <c r="R182" s="78">
        <v>114.280780894</v>
      </c>
      <c r="S182" s="79">
        <v>1E-4</v>
      </c>
      <c r="T182" s="79">
        <v>6.9999999999999999E-4</v>
      </c>
      <c r="U182" s="79">
        <v>2.0000000000000001E-4</v>
      </c>
    </row>
    <row r="183" spans="2:21">
      <c r="B183" t="s">
        <v>879</v>
      </c>
      <c r="C183" t="s">
        <v>880</v>
      </c>
      <c r="D183" t="s">
        <v>100</v>
      </c>
      <c r="E183" t="s">
        <v>123</v>
      </c>
      <c r="F183" t="s">
        <v>614</v>
      </c>
      <c r="G183" t="s">
        <v>132</v>
      </c>
      <c r="H183" t="s">
        <v>590</v>
      </c>
      <c r="I183" t="s">
        <v>211</v>
      </c>
      <c r="J183" t="s">
        <v>615</v>
      </c>
      <c r="K183" s="78">
        <v>3.95</v>
      </c>
      <c r="L183" t="s">
        <v>102</v>
      </c>
      <c r="M183" s="79">
        <v>3.6499999999999998E-2</v>
      </c>
      <c r="N183" s="79">
        <v>1.6299999999999999E-2</v>
      </c>
      <c r="O183" s="78">
        <v>773005.96</v>
      </c>
      <c r="P183" s="78">
        <v>108.5</v>
      </c>
      <c r="Q183" s="78">
        <v>0</v>
      </c>
      <c r="R183" s="78">
        <v>838.71146659999999</v>
      </c>
      <c r="S183" s="79">
        <v>4.0000000000000002E-4</v>
      </c>
      <c r="T183" s="79">
        <v>4.7999999999999996E-3</v>
      </c>
      <c r="U183" s="79">
        <v>1.1999999999999999E-3</v>
      </c>
    </row>
    <row r="184" spans="2:21">
      <c r="B184" t="s">
        <v>881</v>
      </c>
      <c r="C184" t="s">
        <v>882</v>
      </c>
      <c r="D184" t="s">
        <v>100</v>
      </c>
      <c r="E184" t="s">
        <v>123</v>
      </c>
      <c r="F184" t="s">
        <v>536</v>
      </c>
      <c r="G184" t="s">
        <v>439</v>
      </c>
      <c r="H184" t="s">
        <v>590</v>
      </c>
      <c r="I184" t="s">
        <v>211</v>
      </c>
      <c r="J184" t="s">
        <v>883</v>
      </c>
      <c r="K184" s="78">
        <v>2.69</v>
      </c>
      <c r="L184" t="s">
        <v>102</v>
      </c>
      <c r="M184" s="79">
        <v>3.5000000000000003E-2</v>
      </c>
      <c r="N184" s="79">
        <v>1.23E-2</v>
      </c>
      <c r="O184" s="78">
        <v>139818.48000000001</v>
      </c>
      <c r="P184" s="78">
        <v>106.19</v>
      </c>
      <c r="Q184" s="78">
        <v>12.608639999999999</v>
      </c>
      <c r="R184" s="78">
        <v>161.081883912</v>
      </c>
      <c r="S184" s="79">
        <v>1.1000000000000001E-3</v>
      </c>
      <c r="T184" s="79">
        <v>8.9999999999999998E-4</v>
      </c>
      <c r="U184" s="79">
        <v>2.0000000000000001E-4</v>
      </c>
    </row>
    <row r="185" spans="2:21">
      <c r="B185" t="s">
        <v>884</v>
      </c>
      <c r="C185" t="s">
        <v>885</v>
      </c>
      <c r="D185" t="s">
        <v>100</v>
      </c>
      <c r="E185" t="s">
        <v>123</v>
      </c>
      <c r="F185" t="s">
        <v>442</v>
      </c>
      <c r="G185" t="s">
        <v>374</v>
      </c>
      <c r="H185" t="s">
        <v>624</v>
      </c>
      <c r="I185" t="s">
        <v>150</v>
      </c>
      <c r="J185" t="s">
        <v>886</v>
      </c>
      <c r="K185" s="78">
        <v>1.49</v>
      </c>
      <c r="L185" t="s">
        <v>102</v>
      </c>
      <c r="M185" s="79">
        <v>3.5999999999999997E-2</v>
      </c>
      <c r="N185" s="79">
        <v>3.04E-2</v>
      </c>
      <c r="O185" s="78">
        <v>15.87</v>
      </c>
      <c r="P185" s="78">
        <v>5124999</v>
      </c>
      <c r="Q185" s="78">
        <v>0</v>
      </c>
      <c r="R185" s="78">
        <v>813.33734130000005</v>
      </c>
      <c r="S185" s="79">
        <v>0</v>
      </c>
      <c r="T185" s="79">
        <v>4.7000000000000002E-3</v>
      </c>
      <c r="U185" s="79">
        <v>1.1999999999999999E-3</v>
      </c>
    </row>
    <row r="186" spans="2:21">
      <c r="B186" t="s">
        <v>887</v>
      </c>
      <c r="C186" t="s">
        <v>888</v>
      </c>
      <c r="D186" t="s">
        <v>100</v>
      </c>
      <c r="E186" t="s">
        <v>123</v>
      </c>
      <c r="F186" t="s">
        <v>546</v>
      </c>
      <c r="G186" t="s">
        <v>547</v>
      </c>
      <c r="H186" t="s">
        <v>590</v>
      </c>
      <c r="I186" t="s">
        <v>211</v>
      </c>
      <c r="J186" t="s">
        <v>889</v>
      </c>
      <c r="K186" s="78">
        <v>9.84</v>
      </c>
      <c r="L186" t="s">
        <v>102</v>
      </c>
      <c r="M186" s="79">
        <v>3.0499999999999999E-2</v>
      </c>
      <c r="N186" s="79">
        <v>2.58E-2</v>
      </c>
      <c r="O186" s="78">
        <v>393113.75</v>
      </c>
      <c r="P186" s="78">
        <v>104.85</v>
      </c>
      <c r="Q186" s="78">
        <v>0</v>
      </c>
      <c r="R186" s="78">
        <v>412.17976687499998</v>
      </c>
      <c r="S186" s="79">
        <v>1.1999999999999999E-3</v>
      </c>
      <c r="T186" s="79">
        <v>2.3999999999999998E-3</v>
      </c>
      <c r="U186" s="79">
        <v>5.9999999999999995E-4</v>
      </c>
    </row>
    <row r="187" spans="2:21">
      <c r="B187" t="s">
        <v>890</v>
      </c>
      <c r="C187" t="s">
        <v>891</v>
      </c>
      <c r="D187" t="s">
        <v>100</v>
      </c>
      <c r="E187" t="s">
        <v>123</v>
      </c>
      <c r="F187" t="s">
        <v>546</v>
      </c>
      <c r="G187" t="s">
        <v>547</v>
      </c>
      <c r="H187" t="s">
        <v>590</v>
      </c>
      <c r="I187" t="s">
        <v>211</v>
      </c>
      <c r="J187" t="s">
        <v>747</v>
      </c>
      <c r="K187" s="78">
        <v>5.57</v>
      </c>
      <c r="L187" t="s">
        <v>102</v>
      </c>
      <c r="M187" s="79">
        <v>2.9100000000000001E-2</v>
      </c>
      <c r="N187" s="79">
        <v>1.7999999999999999E-2</v>
      </c>
      <c r="O187" s="78">
        <v>330801.32</v>
      </c>
      <c r="P187" s="78">
        <v>106.31</v>
      </c>
      <c r="Q187" s="78">
        <v>0</v>
      </c>
      <c r="R187" s="78">
        <v>351.674883292</v>
      </c>
      <c r="S187" s="79">
        <v>5.9999999999999995E-4</v>
      </c>
      <c r="T187" s="79">
        <v>2E-3</v>
      </c>
      <c r="U187" s="79">
        <v>5.0000000000000001E-4</v>
      </c>
    </row>
    <row r="188" spans="2:21">
      <c r="B188" t="s">
        <v>892</v>
      </c>
      <c r="C188" t="s">
        <v>893</v>
      </c>
      <c r="D188" t="s">
        <v>100</v>
      </c>
      <c r="E188" t="s">
        <v>123</v>
      </c>
      <c r="F188" t="s">
        <v>546</v>
      </c>
      <c r="G188" t="s">
        <v>547</v>
      </c>
      <c r="H188" t="s">
        <v>590</v>
      </c>
      <c r="I188" t="s">
        <v>211</v>
      </c>
      <c r="J188" t="s">
        <v>889</v>
      </c>
      <c r="K188" s="78">
        <v>9.11</v>
      </c>
      <c r="L188" t="s">
        <v>102</v>
      </c>
      <c r="M188" s="79">
        <v>3.0499999999999999E-2</v>
      </c>
      <c r="N188" s="79">
        <v>2.53E-2</v>
      </c>
      <c r="O188" s="78">
        <v>673645.04</v>
      </c>
      <c r="P188" s="78">
        <v>104.9</v>
      </c>
      <c r="Q188" s="78">
        <v>0</v>
      </c>
      <c r="R188" s="78">
        <v>706.65364695999995</v>
      </c>
      <c r="S188" s="79">
        <v>8.9999999999999998E-4</v>
      </c>
      <c r="T188" s="79">
        <v>4.1000000000000003E-3</v>
      </c>
      <c r="U188" s="79">
        <v>1E-3</v>
      </c>
    </row>
    <row r="189" spans="2:21">
      <c r="B189" t="s">
        <v>894</v>
      </c>
      <c r="C189" t="s">
        <v>895</v>
      </c>
      <c r="D189" t="s">
        <v>100</v>
      </c>
      <c r="E189" t="s">
        <v>123</v>
      </c>
      <c r="F189" t="s">
        <v>546</v>
      </c>
      <c r="G189" t="s">
        <v>547</v>
      </c>
      <c r="H189" t="s">
        <v>590</v>
      </c>
      <c r="I189" t="s">
        <v>211</v>
      </c>
      <c r="J189" t="s">
        <v>896</v>
      </c>
      <c r="K189" s="78">
        <v>7.4</v>
      </c>
      <c r="L189" t="s">
        <v>102</v>
      </c>
      <c r="M189" s="79">
        <v>3.95E-2</v>
      </c>
      <c r="N189" s="79">
        <v>2.0899999999999998E-2</v>
      </c>
      <c r="O189" s="78">
        <v>240786.3</v>
      </c>
      <c r="P189" s="78">
        <v>114.5</v>
      </c>
      <c r="Q189" s="78">
        <v>0</v>
      </c>
      <c r="R189" s="78">
        <v>275.70031349999999</v>
      </c>
      <c r="S189" s="79">
        <v>1E-3</v>
      </c>
      <c r="T189" s="79">
        <v>1.6000000000000001E-3</v>
      </c>
      <c r="U189" s="79">
        <v>4.0000000000000002E-4</v>
      </c>
    </row>
    <row r="190" spans="2:21">
      <c r="B190" t="s">
        <v>897</v>
      </c>
      <c r="C190" t="s">
        <v>898</v>
      </c>
      <c r="D190" t="s">
        <v>100</v>
      </c>
      <c r="E190" t="s">
        <v>123</v>
      </c>
      <c r="F190" t="s">
        <v>546</v>
      </c>
      <c r="G190" t="s">
        <v>547</v>
      </c>
      <c r="H190" t="s">
        <v>590</v>
      </c>
      <c r="I190" t="s">
        <v>211</v>
      </c>
      <c r="J190" t="s">
        <v>896</v>
      </c>
      <c r="K190" s="78">
        <v>8.14</v>
      </c>
      <c r="L190" t="s">
        <v>102</v>
      </c>
      <c r="M190" s="79">
        <v>3.95E-2</v>
      </c>
      <c r="N190" s="79">
        <v>2.1399999999999999E-2</v>
      </c>
      <c r="O190" s="78">
        <v>59203.55</v>
      </c>
      <c r="P190" s="78">
        <v>115.56</v>
      </c>
      <c r="Q190" s="78">
        <v>0</v>
      </c>
      <c r="R190" s="78">
        <v>68.415622380000002</v>
      </c>
      <c r="S190" s="79">
        <v>2.0000000000000001E-4</v>
      </c>
      <c r="T190" s="79">
        <v>4.0000000000000002E-4</v>
      </c>
      <c r="U190" s="79">
        <v>1E-4</v>
      </c>
    </row>
    <row r="191" spans="2:21">
      <c r="B191" t="s">
        <v>899</v>
      </c>
      <c r="C191" t="s">
        <v>900</v>
      </c>
      <c r="D191" t="s">
        <v>100</v>
      </c>
      <c r="E191" t="s">
        <v>123</v>
      </c>
      <c r="F191" t="s">
        <v>562</v>
      </c>
      <c r="G191" t="s">
        <v>439</v>
      </c>
      <c r="H191" t="s">
        <v>624</v>
      </c>
      <c r="I191" t="s">
        <v>150</v>
      </c>
      <c r="J191" t="s">
        <v>901</v>
      </c>
      <c r="K191" s="78">
        <v>3.37</v>
      </c>
      <c r="L191" t="s">
        <v>102</v>
      </c>
      <c r="M191" s="79">
        <v>5.0500000000000003E-2</v>
      </c>
      <c r="N191" s="79">
        <v>2.1100000000000001E-2</v>
      </c>
      <c r="O191" s="78">
        <v>0.01</v>
      </c>
      <c r="P191" s="78">
        <v>111.92</v>
      </c>
      <c r="Q191" s="78">
        <v>0</v>
      </c>
      <c r="R191" s="78">
        <v>1.1192000000000001E-5</v>
      </c>
      <c r="S191" s="79">
        <v>0</v>
      </c>
      <c r="T191" s="79">
        <v>0</v>
      </c>
      <c r="U191" s="79">
        <v>0</v>
      </c>
    </row>
    <row r="192" spans="2:21">
      <c r="B192" t="s">
        <v>902</v>
      </c>
      <c r="C192" t="s">
        <v>903</v>
      </c>
      <c r="D192" t="s">
        <v>100</v>
      </c>
      <c r="E192" t="s">
        <v>123</v>
      </c>
      <c r="F192" t="s">
        <v>566</v>
      </c>
      <c r="G192" t="s">
        <v>547</v>
      </c>
      <c r="H192" t="s">
        <v>624</v>
      </c>
      <c r="I192" t="s">
        <v>150</v>
      </c>
      <c r="J192" t="s">
        <v>680</v>
      </c>
      <c r="K192" s="78">
        <v>3.77</v>
      </c>
      <c r="L192" t="s">
        <v>102</v>
      </c>
      <c r="M192" s="79">
        <v>3.9199999999999999E-2</v>
      </c>
      <c r="N192" s="79">
        <v>1.84E-2</v>
      </c>
      <c r="O192" s="78">
        <v>419792.8</v>
      </c>
      <c r="P192" s="78">
        <v>109.8</v>
      </c>
      <c r="Q192" s="78">
        <v>0</v>
      </c>
      <c r="R192" s="78">
        <v>460.9324944</v>
      </c>
      <c r="S192" s="79">
        <v>4.0000000000000002E-4</v>
      </c>
      <c r="T192" s="79">
        <v>2.7000000000000001E-3</v>
      </c>
      <c r="U192" s="79">
        <v>6.9999999999999999E-4</v>
      </c>
    </row>
    <row r="193" spans="2:21">
      <c r="B193" t="s">
        <v>904</v>
      </c>
      <c r="C193" t="s">
        <v>905</v>
      </c>
      <c r="D193" t="s">
        <v>100</v>
      </c>
      <c r="E193" t="s">
        <v>123</v>
      </c>
      <c r="F193" t="s">
        <v>566</v>
      </c>
      <c r="G193" t="s">
        <v>547</v>
      </c>
      <c r="H193" t="s">
        <v>624</v>
      </c>
      <c r="I193" t="s">
        <v>150</v>
      </c>
      <c r="J193" t="s">
        <v>301</v>
      </c>
      <c r="K193" s="78">
        <v>8.58</v>
      </c>
      <c r="L193" t="s">
        <v>102</v>
      </c>
      <c r="M193" s="79">
        <v>2.64E-2</v>
      </c>
      <c r="N193" s="79">
        <v>3.1199999999999999E-2</v>
      </c>
      <c r="O193" s="78">
        <v>1310485.43</v>
      </c>
      <c r="P193" s="78">
        <v>96.82</v>
      </c>
      <c r="Q193" s="78">
        <v>0</v>
      </c>
      <c r="R193" s="78">
        <v>1268.811993326</v>
      </c>
      <c r="S193" s="79">
        <v>8.0000000000000004E-4</v>
      </c>
      <c r="T193" s="79">
        <v>7.3000000000000001E-3</v>
      </c>
      <c r="U193" s="79">
        <v>1.8E-3</v>
      </c>
    </row>
    <row r="194" spans="2:21">
      <c r="B194" t="s">
        <v>906</v>
      </c>
      <c r="C194" t="s">
        <v>907</v>
      </c>
      <c r="D194" t="s">
        <v>100</v>
      </c>
      <c r="E194" t="s">
        <v>123</v>
      </c>
      <c r="F194" t="s">
        <v>581</v>
      </c>
      <c r="G194" t="s">
        <v>439</v>
      </c>
      <c r="H194" t="s">
        <v>590</v>
      </c>
      <c r="I194" t="s">
        <v>211</v>
      </c>
      <c r="J194" t="s">
        <v>350</v>
      </c>
      <c r="K194" s="78">
        <v>4.09</v>
      </c>
      <c r="L194" t="s">
        <v>102</v>
      </c>
      <c r="M194" s="79">
        <v>6.4000000000000001E-2</v>
      </c>
      <c r="N194" s="79">
        <v>2.3800000000000002E-2</v>
      </c>
      <c r="O194" s="78">
        <v>15143.38</v>
      </c>
      <c r="P194" s="78">
        <v>113.74</v>
      </c>
      <c r="Q194" s="78">
        <v>0</v>
      </c>
      <c r="R194" s="78">
        <v>17.224080411999999</v>
      </c>
      <c r="S194" s="79">
        <v>0</v>
      </c>
      <c r="T194" s="79">
        <v>1E-4</v>
      </c>
      <c r="U194" s="79">
        <v>0</v>
      </c>
    </row>
    <row r="195" spans="2:21">
      <c r="B195" t="s">
        <v>908</v>
      </c>
      <c r="C195" t="s">
        <v>909</v>
      </c>
      <c r="D195" t="s">
        <v>100</v>
      </c>
      <c r="E195" t="s">
        <v>123</v>
      </c>
      <c r="F195" t="s">
        <v>581</v>
      </c>
      <c r="G195" t="s">
        <v>439</v>
      </c>
      <c r="H195" t="s">
        <v>590</v>
      </c>
      <c r="I195" t="s">
        <v>211</v>
      </c>
      <c r="J195" t="s">
        <v>910</v>
      </c>
      <c r="K195" s="78">
        <v>2.13</v>
      </c>
      <c r="L195" t="s">
        <v>102</v>
      </c>
      <c r="M195" s="79">
        <v>5.74E-2</v>
      </c>
      <c r="N195" s="79">
        <v>2.2100000000000002E-2</v>
      </c>
      <c r="O195" s="78">
        <v>10.5</v>
      </c>
      <c r="P195" s="78">
        <v>109.11</v>
      </c>
      <c r="Q195" s="78">
        <v>0</v>
      </c>
      <c r="R195" s="78">
        <v>1.1456549999999999E-2</v>
      </c>
      <c r="S195" s="79">
        <v>0</v>
      </c>
      <c r="T195" s="79">
        <v>0</v>
      </c>
      <c r="U195" s="79">
        <v>0</v>
      </c>
    </row>
    <row r="196" spans="2:21">
      <c r="B196" t="s">
        <v>911</v>
      </c>
      <c r="C196" t="s">
        <v>912</v>
      </c>
      <c r="D196" t="s">
        <v>100</v>
      </c>
      <c r="E196" t="s">
        <v>123</v>
      </c>
      <c r="F196" t="s">
        <v>709</v>
      </c>
      <c r="G196" t="s">
        <v>547</v>
      </c>
      <c r="H196" t="s">
        <v>624</v>
      </c>
      <c r="I196" t="s">
        <v>150</v>
      </c>
      <c r="J196" t="s">
        <v>913</v>
      </c>
      <c r="K196" s="78">
        <v>3.75</v>
      </c>
      <c r="L196" t="s">
        <v>102</v>
      </c>
      <c r="M196" s="79">
        <v>4.1000000000000002E-2</v>
      </c>
      <c r="N196" s="79">
        <v>1.3100000000000001E-2</v>
      </c>
      <c r="O196" s="78">
        <v>151433.81</v>
      </c>
      <c r="P196" s="78">
        <v>110.86</v>
      </c>
      <c r="Q196" s="78">
        <v>3.10439</v>
      </c>
      <c r="R196" s="78">
        <v>170.98391176600001</v>
      </c>
      <c r="S196" s="79">
        <v>5.0000000000000001E-4</v>
      </c>
      <c r="T196" s="79">
        <v>1E-3</v>
      </c>
      <c r="U196" s="79">
        <v>2.0000000000000001E-4</v>
      </c>
    </row>
    <row r="197" spans="2:21">
      <c r="B197" t="s">
        <v>914</v>
      </c>
      <c r="C197" t="s">
        <v>915</v>
      </c>
      <c r="D197" t="s">
        <v>100</v>
      </c>
      <c r="E197" t="s">
        <v>123</v>
      </c>
      <c r="F197" t="s">
        <v>728</v>
      </c>
      <c r="G197" t="s">
        <v>547</v>
      </c>
      <c r="H197" t="s">
        <v>590</v>
      </c>
      <c r="I197" t="s">
        <v>211</v>
      </c>
      <c r="J197" t="s">
        <v>913</v>
      </c>
      <c r="K197" s="78">
        <v>3.34</v>
      </c>
      <c r="L197" t="s">
        <v>102</v>
      </c>
      <c r="M197" s="79">
        <v>3.85E-2</v>
      </c>
      <c r="N197" s="79">
        <v>1.7000000000000001E-2</v>
      </c>
      <c r="O197" s="78">
        <v>57183.14</v>
      </c>
      <c r="P197" s="78">
        <v>109.07</v>
      </c>
      <c r="Q197" s="78">
        <v>0</v>
      </c>
      <c r="R197" s="78">
        <v>62.369650798000002</v>
      </c>
      <c r="S197" s="79">
        <v>1E-4</v>
      </c>
      <c r="T197" s="79">
        <v>4.0000000000000002E-4</v>
      </c>
      <c r="U197" s="79">
        <v>1E-4</v>
      </c>
    </row>
    <row r="198" spans="2:21">
      <c r="B198" t="s">
        <v>916</v>
      </c>
      <c r="C198" t="s">
        <v>917</v>
      </c>
      <c r="D198" t="s">
        <v>100</v>
      </c>
      <c r="E198" t="s">
        <v>123</v>
      </c>
      <c r="F198" t="s">
        <v>728</v>
      </c>
      <c r="G198" t="s">
        <v>547</v>
      </c>
      <c r="H198" t="s">
        <v>624</v>
      </c>
      <c r="I198" t="s">
        <v>150</v>
      </c>
      <c r="J198" t="s">
        <v>500</v>
      </c>
      <c r="K198" s="78">
        <v>4.6500000000000004</v>
      </c>
      <c r="L198" t="s">
        <v>102</v>
      </c>
      <c r="M198" s="79">
        <v>3.61E-2</v>
      </c>
      <c r="N198" s="79">
        <v>1.5800000000000002E-2</v>
      </c>
      <c r="O198" s="78">
        <v>827780.71</v>
      </c>
      <c r="P198" s="78">
        <v>111.39</v>
      </c>
      <c r="Q198" s="78">
        <v>0</v>
      </c>
      <c r="R198" s="78">
        <v>922.06493286900002</v>
      </c>
      <c r="S198" s="79">
        <v>1.1000000000000001E-3</v>
      </c>
      <c r="T198" s="79">
        <v>5.3E-3</v>
      </c>
      <c r="U198" s="79">
        <v>1.2999999999999999E-3</v>
      </c>
    </row>
    <row r="199" spans="2:21">
      <c r="B199" t="s">
        <v>918</v>
      </c>
      <c r="C199" t="s">
        <v>919</v>
      </c>
      <c r="D199" t="s">
        <v>100</v>
      </c>
      <c r="E199" t="s">
        <v>123</v>
      </c>
      <c r="F199" t="s">
        <v>728</v>
      </c>
      <c r="G199" t="s">
        <v>547</v>
      </c>
      <c r="H199" t="s">
        <v>624</v>
      </c>
      <c r="I199" t="s">
        <v>150</v>
      </c>
      <c r="J199" t="s">
        <v>920</v>
      </c>
      <c r="K199" s="78">
        <v>5.6</v>
      </c>
      <c r="L199" t="s">
        <v>102</v>
      </c>
      <c r="M199" s="79">
        <v>3.3000000000000002E-2</v>
      </c>
      <c r="N199" s="79">
        <v>1.9400000000000001E-2</v>
      </c>
      <c r="O199" s="78">
        <v>287505.46999999997</v>
      </c>
      <c r="P199" s="78">
        <v>109.04</v>
      </c>
      <c r="Q199" s="78">
        <v>0</v>
      </c>
      <c r="R199" s="78">
        <v>313.49596448800003</v>
      </c>
      <c r="S199" s="79">
        <v>8.9999999999999998E-4</v>
      </c>
      <c r="T199" s="79">
        <v>1.8E-3</v>
      </c>
      <c r="U199" s="79">
        <v>4.0000000000000002E-4</v>
      </c>
    </row>
    <row r="200" spans="2:21">
      <c r="B200" t="s">
        <v>921</v>
      </c>
      <c r="C200" t="s">
        <v>922</v>
      </c>
      <c r="D200" t="s">
        <v>100</v>
      </c>
      <c r="E200" t="s">
        <v>123</v>
      </c>
      <c r="F200" t="s">
        <v>728</v>
      </c>
      <c r="G200" t="s">
        <v>547</v>
      </c>
      <c r="H200" t="s">
        <v>624</v>
      </c>
      <c r="I200" t="s">
        <v>150</v>
      </c>
      <c r="J200" t="s">
        <v>515</v>
      </c>
      <c r="K200" s="78">
        <v>7.91</v>
      </c>
      <c r="L200" t="s">
        <v>102</v>
      </c>
      <c r="M200" s="79">
        <v>2.6200000000000001E-2</v>
      </c>
      <c r="N200" s="79">
        <v>2.5899999999999999E-2</v>
      </c>
      <c r="O200" s="78">
        <v>826349.05</v>
      </c>
      <c r="P200" s="78">
        <v>100.8</v>
      </c>
      <c r="Q200" s="78">
        <v>0</v>
      </c>
      <c r="R200" s="78">
        <v>832.95984239999996</v>
      </c>
      <c r="S200" s="79">
        <v>1E-3</v>
      </c>
      <c r="T200" s="79">
        <v>4.7999999999999996E-3</v>
      </c>
      <c r="U200" s="79">
        <v>1.1999999999999999E-3</v>
      </c>
    </row>
    <row r="201" spans="2:21">
      <c r="B201" t="s">
        <v>923</v>
      </c>
      <c r="C201" t="s">
        <v>924</v>
      </c>
      <c r="D201" t="s">
        <v>100</v>
      </c>
      <c r="E201" t="s">
        <v>123</v>
      </c>
      <c r="F201" t="s">
        <v>925</v>
      </c>
      <c r="G201" t="s">
        <v>514</v>
      </c>
      <c r="H201" t="s">
        <v>624</v>
      </c>
      <c r="I201" t="s">
        <v>150</v>
      </c>
      <c r="J201" t="s">
        <v>926</v>
      </c>
      <c r="K201" s="78">
        <v>3.67</v>
      </c>
      <c r="L201" t="s">
        <v>102</v>
      </c>
      <c r="M201" s="79">
        <v>2.3E-2</v>
      </c>
      <c r="N201" s="79">
        <v>4.8899999999999999E-2</v>
      </c>
      <c r="O201" s="78">
        <v>467118.08000000002</v>
      </c>
      <c r="P201" s="78">
        <v>91.79</v>
      </c>
      <c r="Q201" s="78">
        <v>0</v>
      </c>
      <c r="R201" s="78">
        <v>428.767685632</v>
      </c>
      <c r="S201" s="79">
        <v>1.5E-3</v>
      </c>
      <c r="T201" s="79">
        <v>2.5000000000000001E-3</v>
      </c>
      <c r="U201" s="79">
        <v>5.9999999999999995E-4</v>
      </c>
    </row>
    <row r="202" spans="2:21">
      <c r="B202" t="s">
        <v>927</v>
      </c>
      <c r="C202" t="s">
        <v>928</v>
      </c>
      <c r="D202" t="s">
        <v>100</v>
      </c>
      <c r="E202" t="s">
        <v>123</v>
      </c>
      <c r="F202" t="s">
        <v>925</v>
      </c>
      <c r="G202" t="s">
        <v>514</v>
      </c>
      <c r="H202" t="s">
        <v>624</v>
      </c>
      <c r="I202" t="s">
        <v>150</v>
      </c>
      <c r="J202" t="s">
        <v>929</v>
      </c>
      <c r="K202" s="78">
        <v>2.95</v>
      </c>
      <c r="L202" t="s">
        <v>102</v>
      </c>
      <c r="M202" s="79">
        <v>2.75E-2</v>
      </c>
      <c r="N202" s="79">
        <v>4.02E-2</v>
      </c>
      <c r="O202" s="78">
        <v>259585.82</v>
      </c>
      <c r="P202" s="78">
        <v>97.35</v>
      </c>
      <c r="Q202" s="78">
        <v>0</v>
      </c>
      <c r="R202" s="78">
        <v>252.70679577000001</v>
      </c>
      <c r="S202" s="79">
        <v>5.9999999999999995E-4</v>
      </c>
      <c r="T202" s="79">
        <v>1.5E-3</v>
      </c>
      <c r="U202" s="79">
        <v>4.0000000000000002E-4</v>
      </c>
    </row>
    <row r="203" spans="2:21">
      <c r="B203" t="s">
        <v>930</v>
      </c>
      <c r="C203" t="s">
        <v>931</v>
      </c>
      <c r="D203" t="s">
        <v>100</v>
      </c>
      <c r="E203" t="s">
        <v>123</v>
      </c>
      <c r="F203" t="s">
        <v>732</v>
      </c>
      <c r="G203" t="s">
        <v>127</v>
      </c>
      <c r="H203" t="s">
        <v>590</v>
      </c>
      <c r="I203" t="s">
        <v>211</v>
      </c>
      <c r="J203" t="s">
        <v>341</v>
      </c>
      <c r="K203" s="78">
        <v>2.9</v>
      </c>
      <c r="L203" t="s">
        <v>102</v>
      </c>
      <c r="M203" s="79">
        <v>2.7E-2</v>
      </c>
      <c r="N203" s="79">
        <v>4.2599999999999999E-2</v>
      </c>
      <c r="O203" s="78">
        <v>11545.79</v>
      </c>
      <c r="P203" s="78">
        <v>95.85</v>
      </c>
      <c r="Q203" s="78">
        <v>0</v>
      </c>
      <c r="R203" s="78">
        <v>11.066639715000001</v>
      </c>
      <c r="S203" s="79">
        <v>1E-4</v>
      </c>
      <c r="T203" s="79">
        <v>1E-4</v>
      </c>
      <c r="U203" s="79">
        <v>0</v>
      </c>
    </row>
    <row r="204" spans="2:21">
      <c r="B204" t="s">
        <v>932</v>
      </c>
      <c r="C204" t="s">
        <v>933</v>
      </c>
      <c r="D204" t="s">
        <v>100</v>
      </c>
      <c r="E204" t="s">
        <v>123</v>
      </c>
      <c r="F204" t="s">
        <v>934</v>
      </c>
      <c r="G204" t="s">
        <v>112</v>
      </c>
      <c r="H204" t="s">
        <v>743</v>
      </c>
      <c r="I204" t="s">
        <v>211</v>
      </c>
      <c r="J204" t="s">
        <v>350</v>
      </c>
      <c r="K204" s="78">
        <v>3.33</v>
      </c>
      <c r="L204" t="s">
        <v>102</v>
      </c>
      <c r="M204" s="79">
        <v>3.7499999999999999E-2</v>
      </c>
      <c r="N204" s="79">
        <v>1.6299999999999999E-2</v>
      </c>
      <c r="O204" s="78">
        <v>52530.29</v>
      </c>
      <c r="P204" s="78">
        <v>107.15</v>
      </c>
      <c r="Q204" s="78">
        <v>0</v>
      </c>
      <c r="R204" s="78">
        <v>56.286205735000003</v>
      </c>
      <c r="S204" s="79">
        <v>1E-4</v>
      </c>
      <c r="T204" s="79">
        <v>2.9999999999999997E-4</v>
      </c>
      <c r="U204" s="79">
        <v>1E-4</v>
      </c>
    </row>
    <row r="205" spans="2:21">
      <c r="B205" t="s">
        <v>935</v>
      </c>
      <c r="C205" t="s">
        <v>936</v>
      </c>
      <c r="D205" t="s">
        <v>100</v>
      </c>
      <c r="E205" t="s">
        <v>123</v>
      </c>
      <c r="F205" t="s">
        <v>934</v>
      </c>
      <c r="G205" t="s">
        <v>112</v>
      </c>
      <c r="H205" t="s">
        <v>743</v>
      </c>
      <c r="I205" t="s">
        <v>211</v>
      </c>
      <c r="J205" t="s">
        <v>937</v>
      </c>
      <c r="K205" s="78">
        <v>5.79</v>
      </c>
      <c r="L205" t="s">
        <v>102</v>
      </c>
      <c r="M205" s="79">
        <v>3.7499999999999999E-2</v>
      </c>
      <c r="N205" s="79">
        <v>2.0799999999999999E-2</v>
      </c>
      <c r="O205" s="78">
        <v>305540.42</v>
      </c>
      <c r="P205" s="78">
        <v>111.87</v>
      </c>
      <c r="Q205" s="78">
        <v>0</v>
      </c>
      <c r="R205" s="78">
        <v>341.808067854</v>
      </c>
      <c r="S205" s="79">
        <v>8.0000000000000004E-4</v>
      </c>
      <c r="T205" s="79">
        <v>2E-3</v>
      </c>
      <c r="U205" s="79">
        <v>5.0000000000000001E-4</v>
      </c>
    </row>
    <row r="206" spans="2:21">
      <c r="B206" t="s">
        <v>938</v>
      </c>
      <c r="C206" t="s">
        <v>939</v>
      </c>
      <c r="D206" t="s">
        <v>100</v>
      </c>
      <c r="E206" t="s">
        <v>123</v>
      </c>
      <c r="F206" t="s">
        <v>940</v>
      </c>
      <c r="G206" t="s">
        <v>941</v>
      </c>
      <c r="H206" t="s">
        <v>743</v>
      </c>
      <c r="I206" t="s">
        <v>211</v>
      </c>
      <c r="J206" t="s">
        <v>942</v>
      </c>
      <c r="K206" s="78">
        <v>2.64</v>
      </c>
      <c r="L206" t="s">
        <v>102</v>
      </c>
      <c r="M206" s="79">
        <v>3.3500000000000002E-2</v>
      </c>
      <c r="N206" s="79">
        <v>1.5900000000000001E-2</v>
      </c>
      <c r="O206" s="78">
        <v>178546.26</v>
      </c>
      <c r="P206" s="78">
        <v>105.52</v>
      </c>
      <c r="Q206" s="78">
        <v>0</v>
      </c>
      <c r="R206" s="78">
        <v>188.402013552</v>
      </c>
      <c r="S206" s="79">
        <v>4.0000000000000002E-4</v>
      </c>
      <c r="T206" s="79">
        <v>1.1000000000000001E-3</v>
      </c>
      <c r="U206" s="79">
        <v>2.9999999999999997E-4</v>
      </c>
    </row>
    <row r="207" spans="2:21">
      <c r="B207" t="s">
        <v>943</v>
      </c>
      <c r="C207" t="s">
        <v>944</v>
      </c>
      <c r="D207" t="s">
        <v>100</v>
      </c>
      <c r="E207" t="s">
        <v>123</v>
      </c>
      <c r="F207" t="s">
        <v>940</v>
      </c>
      <c r="G207" t="s">
        <v>941</v>
      </c>
      <c r="H207" t="s">
        <v>743</v>
      </c>
      <c r="I207" t="s">
        <v>211</v>
      </c>
      <c r="J207" t="s">
        <v>350</v>
      </c>
      <c r="K207" s="78">
        <v>5.15</v>
      </c>
      <c r="L207" t="s">
        <v>102</v>
      </c>
      <c r="M207" s="79">
        <v>3.3500000000000002E-2</v>
      </c>
      <c r="N207" s="79">
        <v>1.9199999999999998E-2</v>
      </c>
      <c r="O207" s="78">
        <v>444987.65</v>
      </c>
      <c r="P207" s="78">
        <v>103.6</v>
      </c>
      <c r="Q207" s="78">
        <v>50.69482</v>
      </c>
      <c r="R207" s="78">
        <v>511.70202540000003</v>
      </c>
      <c r="S207" s="79">
        <v>5.9999999999999995E-4</v>
      </c>
      <c r="T207" s="79">
        <v>3.0000000000000001E-3</v>
      </c>
      <c r="U207" s="79">
        <v>6.9999999999999999E-4</v>
      </c>
    </row>
    <row r="208" spans="2:21">
      <c r="B208" t="s">
        <v>945</v>
      </c>
      <c r="C208" t="s">
        <v>946</v>
      </c>
      <c r="D208" t="s">
        <v>100</v>
      </c>
      <c r="E208" t="s">
        <v>123</v>
      </c>
      <c r="F208" t="s">
        <v>742</v>
      </c>
      <c r="G208" t="s">
        <v>127</v>
      </c>
      <c r="H208" t="s">
        <v>743</v>
      </c>
      <c r="I208" t="s">
        <v>211</v>
      </c>
      <c r="J208" t="s">
        <v>287</v>
      </c>
      <c r="K208" s="78">
        <v>2.98</v>
      </c>
      <c r="L208" t="s">
        <v>102</v>
      </c>
      <c r="M208" s="79">
        <v>2.8000000000000001E-2</v>
      </c>
      <c r="N208" s="79">
        <v>0.11899999999999999</v>
      </c>
      <c r="O208" s="78">
        <v>323410.19</v>
      </c>
      <c r="P208" s="78">
        <v>76.66</v>
      </c>
      <c r="Q208" s="78">
        <v>0</v>
      </c>
      <c r="R208" s="78">
        <v>247.926251654</v>
      </c>
      <c r="S208" s="79">
        <v>1.1999999999999999E-3</v>
      </c>
      <c r="T208" s="79">
        <v>1.4E-3</v>
      </c>
      <c r="U208" s="79">
        <v>4.0000000000000002E-4</v>
      </c>
    </row>
    <row r="209" spans="2:21">
      <c r="B209" t="s">
        <v>947</v>
      </c>
      <c r="C209" t="s">
        <v>948</v>
      </c>
      <c r="D209" t="s">
        <v>100</v>
      </c>
      <c r="E209" t="s">
        <v>123</v>
      </c>
      <c r="F209" t="s">
        <v>742</v>
      </c>
      <c r="G209" t="s">
        <v>127</v>
      </c>
      <c r="H209" t="s">
        <v>743</v>
      </c>
      <c r="I209" t="s">
        <v>211</v>
      </c>
      <c r="J209" t="s">
        <v>949</v>
      </c>
      <c r="K209" s="78">
        <v>0.4</v>
      </c>
      <c r="L209" t="s">
        <v>102</v>
      </c>
      <c r="M209" s="79">
        <v>4.2999999999999997E-2</v>
      </c>
      <c r="N209" s="79">
        <v>0.30280000000000001</v>
      </c>
      <c r="O209" s="78">
        <v>96739.85</v>
      </c>
      <c r="P209" s="78">
        <v>91.69</v>
      </c>
      <c r="Q209" s="78">
        <v>0</v>
      </c>
      <c r="R209" s="78">
        <v>88.700768464999996</v>
      </c>
      <c r="S209" s="79">
        <v>6.9999999999999999E-4</v>
      </c>
      <c r="T209" s="79">
        <v>5.0000000000000001E-4</v>
      </c>
      <c r="U209" s="79">
        <v>1E-4</v>
      </c>
    </row>
    <row r="210" spans="2:21">
      <c r="B210" t="s">
        <v>950</v>
      </c>
      <c r="C210" t="s">
        <v>951</v>
      </c>
      <c r="D210" t="s">
        <v>100</v>
      </c>
      <c r="E210" t="s">
        <v>123</v>
      </c>
      <c r="F210" t="s">
        <v>742</v>
      </c>
      <c r="G210" t="s">
        <v>127</v>
      </c>
      <c r="H210" t="s">
        <v>743</v>
      </c>
      <c r="I210" t="s">
        <v>211</v>
      </c>
      <c r="J210" t="s">
        <v>952</v>
      </c>
      <c r="K210" s="78">
        <v>1.32</v>
      </c>
      <c r="L210" t="s">
        <v>102</v>
      </c>
      <c r="M210" s="79">
        <v>4.2500000000000003E-2</v>
      </c>
      <c r="N210" s="79">
        <v>0.2346</v>
      </c>
      <c r="O210" s="78">
        <v>89451.8</v>
      </c>
      <c r="P210" s="78">
        <v>80.290000000000006</v>
      </c>
      <c r="Q210" s="78">
        <v>0</v>
      </c>
      <c r="R210" s="78">
        <v>71.820850219999997</v>
      </c>
      <c r="S210" s="79">
        <v>2.9999999999999997E-4</v>
      </c>
      <c r="T210" s="79">
        <v>4.0000000000000002E-4</v>
      </c>
      <c r="U210" s="79">
        <v>1E-4</v>
      </c>
    </row>
    <row r="211" spans="2:21">
      <c r="B211" t="s">
        <v>953</v>
      </c>
      <c r="C211" t="s">
        <v>954</v>
      </c>
      <c r="D211" t="s">
        <v>100</v>
      </c>
      <c r="E211" t="s">
        <v>123</v>
      </c>
      <c r="F211" t="s">
        <v>742</v>
      </c>
      <c r="G211" t="s">
        <v>127</v>
      </c>
      <c r="H211" t="s">
        <v>743</v>
      </c>
      <c r="I211" t="s">
        <v>211</v>
      </c>
      <c r="J211" t="s">
        <v>955</v>
      </c>
      <c r="K211" s="78">
        <v>1.19</v>
      </c>
      <c r="L211" t="s">
        <v>102</v>
      </c>
      <c r="M211" s="79">
        <v>3.6999999999999998E-2</v>
      </c>
      <c r="N211" s="79">
        <v>0.223</v>
      </c>
      <c r="O211" s="78">
        <v>230040.12</v>
      </c>
      <c r="P211" s="78">
        <v>81.99</v>
      </c>
      <c r="Q211" s="78">
        <v>0</v>
      </c>
      <c r="R211" s="78">
        <v>188.60989438799999</v>
      </c>
      <c r="S211" s="79">
        <v>1.1999999999999999E-3</v>
      </c>
      <c r="T211" s="79">
        <v>1.1000000000000001E-3</v>
      </c>
      <c r="U211" s="79">
        <v>2.9999999999999997E-4</v>
      </c>
    </row>
    <row r="212" spans="2:21">
      <c r="B212" t="s">
        <v>956</v>
      </c>
      <c r="C212" t="s">
        <v>957</v>
      </c>
      <c r="D212" t="s">
        <v>100</v>
      </c>
      <c r="E212" t="s">
        <v>123</v>
      </c>
      <c r="F212" t="s">
        <v>958</v>
      </c>
      <c r="G212" t="s">
        <v>514</v>
      </c>
      <c r="H212" t="s">
        <v>743</v>
      </c>
      <c r="I212" t="s">
        <v>211</v>
      </c>
      <c r="J212" t="s">
        <v>959</v>
      </c>
      <c r="K212" s="78">
        <v>1.52</v>
      </c>
      <c r="L212" t="s">
        <v>102</v>
      </c>
      <c r="M212" s="79">
        <v>3.4000000000000002E-2</v>
      </c>
      <c r="N212" s="79">
        <v>7.4700000000000003E-2</v>
      </c>
      <c r="O212" s="78">
        <v>18853.72</v>
      </c>
      <c r="P212" s="78">
        <v>94.75</v>
      </c>
      <c r="Q212" s="78">
        <v>0</v>
      </c>
      <c r="R212" s="78">
        <v>17.863899700000001</v>
      </c>
      <c r="S212" s="79">
        <v>0</v>
      </c>
      <c r="T212" s="79">
        <v>1E-4</v>
      </c>
      <c r="U212" s="79">
        <v>0</v>
      </c>
    </row>
    <row r="213" spans="2:21">
      <c r="B213" t="s">
        <v>960</v>
      </c>
      <c r="C213" t="s">
        <v>961</v>
      </c>
      <c r="D213" t="s">
        <v>100</v>
      </c>
      <c r="E213" t="s">
        <v>123</v>
      </c>
      <c r="F213" t="s">
        <v>962</v>
      </c>
      <c r="G213" t="s">
        <v>127</v>
      </c>
      <c r="H213" t="s">
        <v>743</v>
      </c>
      <c r="I213" t="s">
        <v>211</v>
      </c>
      <c r="J213" t="s">
        <v>529</v>
      </c>
      <c r="K213" s="78">
        <v>2.42</v>
      </c>
      <c r="L213" t="s">
        <v>102</v>
      </c>
      <c r="M213" s="79">
        <v>2.9499999999999998E-2</v>
      </c>
      <c r="N213" s="79">
        <v>1.8599999999999998E-2</v>
      </c>
      <c r="O213" s="78">
        <v>195646.95</v>
      </c>
      <c r="P213" s="78">
        <v>102.66</v>
      </c>
      <c r="Q213" s="78">
        <v>0</v>
      </c>
      <c r="R213" s="78">
        <v>200.85115887000001</v>
      </c>
      <c r="S213" s="79">
        <v>1.1999999999999999E-3</v>
      </c>
      <c r="T213" s="79">
        <v>1.1999999999999999E-3</v>
      </c>
      <c r="U213" s="79">
        <v>2.9999999999999997E-4</v>
      </c>
    </row>
    <row r="214" spans="2:21">
      <c r="B214" t="s">
        <v>963</v>
      </c>
      <c r="C214" t="s">
        <v>964</v>
      </c>
      <c r="D214" t="s">
        <v>100</v>
      </c>
      <c r="E214" t="s">
        <v>123</v>
      </c>
      <c r="F214" t="s">
        <v>709</v>
      </c>
      <c r="G214" t="s">
        <v>547</v>
      </c>
      <c r="H214" t="s">
        <v>743</v>
      </c>
      <c r="I214" t="s">
        <v>211</v>
      </c>
      <c r="J214" t="s">
        <v>965</v>
      </c>
      <c r="K214" s="78">
        <v>7.89</v>
      </c>
      <c r="L214" t="s">
        <v>102</v>
      </c>
      <c r="M214" s="79">
        <v>1.72E-2</v>
      </c>
      <c r="N214" s="79">
        <v>2.1700000000000001E-2</v>
      </c>
      <c r="O214" s="78">
        <v>388527.49</v>
      </c>
      <c r="P214" s="78">
        <v>110.36</v>
      </c>
      <c r="Q214" s="78">
        <v>0</v>
      </c>
      <c r="R214" s="78">
        <v>428.77893796400002</v>
      </c>
      <c r="S214" s="79">
        <v>1.5E-3</v>
      </c>
      <c r="T214" s="79">
        <v>2.5000000000000001E-3</v>
      </c>
      <c r="U214" s="79">
        <v>5.9999999999999995E-4</v>
      </c>
    </row>
    <row r="215" spans="2:21">
      <c r="B215" t="s">
        <v>966</v>
      </c>
      <c r="C215" t="s">
        <v>967</v>
      </c>
      <c r="D215" t="s">
        <v>100</v>
      </c>
      <c r="E215" t="s">
        <v>123</v>
      </c>
      <c r="F215" t="s">
        <v>968</v>
      </c>
      <c r="G215" t="s">
        <v>653</v>
      </c>
      <c r="H215" t="s">
        <v>743</v>
      </c>
      <c r="I215" t="s">
        <v>211</v>
      </c>
      <c r="J215" t="s">
        <v>969</v>
      </c>
      <c r="K215" s="78">
        <v>3.93</v>
      </c>
      <c r="L215" t="s">
        <v>102</v>
      </c>
      <c r="M215" s="79">
        <v>3.9E-2</v>
      </c>
      <c r="N215" s="79">
        <v>5.1999999999999998E-2</v>
      </c>
      <c r="O215" s="78">
        <v>369612.07</v>
      </c>
      <c r="P215" s="78">
        <v>95.66</v>
      </c>
      <c r="Q215" s="78">
        <v>0</v>
      </c>
      <c r="R215" s="78">
        <v>353.57090616200003</v>
      </c>
      <c r="S215" s="79">
        <v>8.9999999999999998E-4</v>
      </c>
      <c r="T215" s="79">
        <v>2E-3</v>
      </c>
      <c r="U215" s="79">
        <v>5.0000000000000001E-4</v>
      </c>
    </row>
    <row r="216" spans="2:21">
      <c r="B216" t="s">
        <v>970</v>
      </c>
      <c r="C216" t="s">
        <v>971</v>
      </c>
      <c r="D216" t="s">
        <v>100</v>
      </c>
      <c r="E216" t="s">
        <v>123</v>
      </c>
      <c r="F216" t="s">
        <v>972</v>
      </c>
      <c r="G216" t="s">
        <v>132</v>
      </c>
      <c r="H216" t="s">
        <v>743</v>
      </c>
      <c r="I216" t="s">
        <v>211</v>
      </c>
      <c r="J216" t="s">
        <v>973</v>
      </c>
      <c r="K216" s="78">
        <v>0.99</v>
      </c>
      <c r="L216" t="s">
        <v>102</v>
      </c>
      <c r="M216" s="79">
        <v>1.3100000000000001E-2</v>
      </c>
      <c r="N216" s="79">
        <v>1.44E-2</v>
      </c>
      <c r="O216" s="78">
        <v>160397.82</v>
      </c>
      <c r="P216" s="78">
        <v>99.82</v>
      </c>
      <c r="Q216" s="78">
        <v>0</v>
      </c>
      <c r="R216" s="78">
        <v>160.10910392400001</v>
      </c>
      <c r="S216" s="79">
        <v>6.9999999999999999E-4</v>
      </c>
      <c r="T216" s="79">
        <v>8.9999999999999998E-4</v>
      </c>
      <c r="U216" s="79">
        <v>2.0000000000000001E-4</v>
      </c>
    </row>
    <row r="217" spans="2:21">
      <c r="B217" t="s">
        <v>974</v>
      </c>
      <c r="C217" t="s">
        <v>975</v>
      </c>
      <c r="D217" t="s">
        <v>100</v>
      </c>
      <c r="E217" t="s">
        <v>123</v>
      </c>
      <c r="F217" t="s">
        <v>972</v>
      </c>
      <c r="G217" t="s">
        <v>132</v>
      </c>
      <c r="H217" t="s">
        <v>743</v>
      </c>
      <c r="I217" t="s">
        <v>211</v>
      </c>
      <c r="J217" t="s">
        <v>976</v>
      </c>
      <c r="K217" s="78">
        <v>2.4300000000000002</v>
      </c>
      <c r="L217" t="s">
        <v>102</v>
      </c>
      <c r="M217" s="79">
        <v>2.1600000000000001E-2</v>
      </c>
      <c r="N217" s="79">
        <v>1.44E-2</v>
      </c>
      <c r="O217" s="78">
        <v>658995.16</v>
      </c>
      <c r="P217" s="78">
        <v>101.79</v>
      </c>
      <c r="Q217" s="78">
        <v>0</v>
      </c>
      <c r="R217" s="78">
        <v>670.79117336399997</v>
      </c>
      <c r="S217" s="79">
        <v>8.0000000000000004E-4</v>
      </c>
      <c r="T217" s="79">
        <v>3.8999999999999998E-3</v>
      </c>
      <c r="U217" s="79">
        <v>1E-3</v>
      </c>
    </row>
    <row r="218" spans="2:21">
      <c r="B218" t="s">
        <v>977</v>
      </c>
      <c r="C218" t="s">
        <v>978</v>
      </c>
      <c r="D218" t="s">
        <v>100</v>
      </c>
      <c r="E218" t="s">
        <v>123</v>
      </c>
      <c r="F218" t="s">
        <v>925</v>
      </c>
      <c r="G218" t="s">
        <v>514</v>
      </c>
      <c r="H218" t="s">
        <v>739</v>
      </c>
      <c r="I218" t="s">
        <v>150</v>
      </c>
      <c r="J218" t="s">
        <v>979</v>
      </c>
      <c r="K218" s="78">
        <v>1.96</v>
      </c>
      <c r="L218" t="s">
        <v>102</v>
      </c>
      <c r="M218" s="79">
        <v>2.4E-2</v>
      </c>
      <c r="N218" s="79">
        <v>4.0399999999999998E-2</v>
      </c>
      <c r="O218" s="78">
        <v>132021.13</v>
      </c>
      <c r="P218" s="78">
        <v>97.15</v>
      </c>
      <c r="Q218" s="78">
        <v>0</v>
      </c>
      <c r="R218" s="78">
        <v>128.25852779499999</v>
      </c>
      <c r="S218" s="79">
        <v>5.0000000000000001E-4</v>
      </c>
      <c r="T218" s="79">
        <v>6.9999999999999999E-4</v>
      </c>
      <c r="U218" s="79">
        <v>2.0000000000000001E-4</v>
      </c>
    </row>
    <row r="219" spans="2:21">
      <c r="B219" t="s">
        <v>980</v>
      </c>
      <c r="C219" t="s">
        <v>981</v>
      </c>
      <c r="D219" t="s">
        <v>100</v>
      </c>
      <c r="E219" t="s">
        <v>123</v>
      </c>
      <c r="F219" t="s">
        <v>738</v>
      </c>
      <c r="G219" t="s">
        <v>374</v>
      </c>
      <c r="H219" t="s">
        <v>756</v>
      </c>
      <c r="I219" t="s">
        <v>150</v>
      </c>
      <c r="J219" t="s">
        <v>350</v>
      </c>
      <c r="K219" s="78">
        <v>0.19</v>
      </c>
      <c r="L219" t="s">
        <v>102</v>
      </c>
      <c r="M219" s="79">
        <v>3.7600000000000001E-2</v>
      </c>
      <c r="N219" s="79">
        <v>2.0899999999999998E-2</v>
      </c>
      <c r="O219" s="78">
        <v>28868.94</v>
      </c>
      <c r="P219" s="78">
        <v>100.23</v>
      </c>
      <c r="Q219" s="78">
        <v>0</v>
      </c>
      <c r="R219" s="78">
        <v>28.935338561999998</v>
      </c>
      <c r="S219" s="79">
        <v>2.9999999999999997E-4</v>
      </c>
      <c r="T219" s="79">
        <v>2.0000000000000001E-4</v>
      </c>
      <c r="U219" s="79">
        <v>0</v>
      </c>
    </row>
    <row r="220" spans="2:21">
      <c r="B220" t="s">
        <v>982</v>
      </c>
      <c r="C220" t="s">
        <v>983</v>
      </c>
      <c r="D220" t="s">
        <v>100</v>
      </c>
      <c r="E220" t="s">
        <v>123</v>
      </c>
      <c r="F220" t="s">
        <v>760</v>
      </c>
      <c r="G220" t="s">
        <v>761</v>
      </c>
      <c r="H220" t="s">
        <v>756</v>
      </c>
      <c r="I220" t="s">
        <v>150</v>
      </c>
      <c r="J220" t="s">
        <v>347</v>
      </c>
      <c r="K220" s="78">
        <v>4.0599999999999996</v>
      </c>
      <c r="L220" t="s">
        <v>102</v>
      </c>
      <c r="M220" s="79">
        <v>3.15E-2</v>
      </c>
      <c r="N220" s="79">
        <v>3.4799999999999998E-2</v>
      </c>
      <c r="O220" s="78">
        <v>332106.96000000002</v>
      </c>
      <c r="P220" s="78">
        <v>98</v>
      </c>
      <c r="Q220" s="78">
        <v>0</v>
      </c>
      <c r="R220" s="78">
        <v>325.46482079999998</v>
      </c>
      <c r="S220" s="79">
        <v>1E-3</v>
      </c>
      <c r="T220" s="79">
        <v>1.9E-3</v>
      </c>
      <c r="U220" s="79">
        <v>5.0000000000000001E-4</v>
      </c>
    </row>
    <row r="221" spans="2:21">
      <c r="B221" t="s">
        <v>984</v>
      </c>
      <c r="C221" t="s">
        <v>985</v>
      </c>
      <c r="D221" t="s">
        <v>100</v>
      </c>
      <c r="E221" t="s">
        <v>123</v>
      </c>
      <c r="F221" t="s">
        <v>764</v>
      </c>
      <c r="G221" t="s">
        <v>132</v>
      </c>
      <c r="H221" t="s">
        <v>765</v>
      </c>
      <c r="I221" t="s">
        <v>211</v>
      </c>
      <c r="J221" t="s">
        <v>766</v>
      </c>
      <c r="K221" s="78">
        <v>2.83</v>
      </c>
      <c r="L221" t="s">
        <v>102</v>
      </c>
      <c r="M221" s="79">
        <v>4.1399999999999999E-2</v>
      </c>
      <c r="N221" s="79">
        <v>3.8699999999999998E-2</v>
      </c>
      <c r="O221" s="78">
        <v>174838.62</v>
      </c>
      <c r="P221" s="78">
        <v>100.8</v>
      </c>
      <c r="Q221" s="78">
        <v>29.113130000000002</v>
      </c>
      <c r="R221" s="78">
        <v>205.35045896</v>
      </c>
      <c r="S221" s="79">
        <v>2.9999999999999997E-4</v>
      </c>
      <c r="T221" s="79">
        <v>1.1999999999999999E-3</v>
      </c>
      <c r="U221" s="79">
        <v>2.9999999999999997E-4</v>
      </c>
    </row>
    <row r="222" spans="2:21">
      <c r="B222" t="s">
        <v>986</v>
      </c>
      <c r="C222" t="s">
        <v>987</v>
      </c>
      <c r="D222" t="s">
        <v>100</v>
      </c>
      <c r="E222" t="s">
        <v>123</v>
      </c>
      <c r="F222" t="s">
        <v>764</v>
      </c>
      <c r="G222" t="s">
        <v>132</v>
      </c>
      <c r="H222" t="s">
        <v>765</v>
      </c>
      <c r="I222" t="s">
        <v>211</v>
      </c>
      <c r="J222" t="s">
        <v>604</v>
      </c>
      <c r="K222" s="78">
        <v>3.42</v>
      </c>
      <c r="L222" t="s">
        <v>102</v>
      </c>
      <c r="M222" s="79">
        <v>3.5499999999999997E-2</v>
      </c>
      <c r="N222" s="79">
        <v>5.0299999999999997E-2</v>
      </c>
      <c r="O222" s="78">
        <v>337087.84</v>
      </c>
      <c r="P222" s="78">
        <v>95.29</v>
      </c>
      <c r="Q222" s="78">
        <v>5.9833100000000004</v>
      </c>
      <c r="R222" s="78">
        <v>327.19431273599997</v>
      </c>
      <c r="S222" s="79">
        <v>5.0000000000000001E-4</v>
      </c>
      <c r="T222" s="79">
        <v>1.9E-3</v>
      </c>
      <c r="U222" s="79">
        <v>5.0000000000000001E-4</v>
      </c>
    </row>
    <row r="223" spans="2:21">
      <c r="B223" t="s">
        <v>988</v>
      </c>
      <c r="C223" t="s">
        <v>989</v>
      </c>
      <c r="D223" t="s">
        <v>100</v>
      </c>
      <c r="E223" t="s">
        <v>123</v>
      </c>
      <c r="F223" t="s">
        <v>764</v>
      </c>
      <c r="G223" t="s">
        <v>132</v>
      </c>
      <c r="H223" t="s">
        <v>765</v>
      </c>
      <c r="I223" t="s">
        <v>211</v>
      </c>
      <c r="J223" t="s">
        <v>990</v>
      </c>
      <c r="K223" s="78">
        <v>4.75</v>
      </c>
      <c r="L223" t="s">
        <v>102</v>
      </c>
      <c r="M223" s="79">
        <v>2.5000000000000001E-2</v>
      </c>
      <c r="N223" s="79">
        <v>5.7700000000000001E-2</v>
      </c>
      <c r="O223" s="78">
        <v>885582.86</v>
      </c>
      <c r="P223" s="78">
        <v>87</v>
      </c>
      <c r="Q223" s="78">
        <v>0</v>
      </c>
      <c r="R223" s="78">
        <v>770.45708820000004</v>
      </c>
      <c r="S223" s="79">
        <v>1.1000000000000001E-3</v>
      </c>
      <c r="T223" s="79">
        <v>4.4999999999999997E-3</v>
      </c>
      <c r="U223" s="79">
        <v>1.1000000000000001E-3</v>
      </c>
    </row>
    <row r="224" spans="2:21">
      <c r="B224" t="s">
        <v>991</v>
      </c>
      <c r="C224" t="s">
        <v>992</v>
      </c>
      <c r="D224" t="s">
        <v>100</v>
      </c>
      <c r="E224" t="s">
        <v>123</v>
      </c>
      <c r="F224" t="s">
        <v>993</v>
      </c>
      <c r="G224" t="s">
        <v>653</v>
      </c>
      <c r="H224" t="s">
        <v>756</v>
      </c>
      <c r="I224" t="s">
        <v>150</v>
      </c>
      <c r="J224" t="s">
        <v>955</v>
      </c>
      <c r="K224" s="78">
        <v>3.09</v>
      </c>
      <c r="L224" t="s">
        <v>102</v>
      </c>
      <c r="M224" s="79">
        <v>3.95E-2</v>
      </c>
      <c r="N224" s="79">
        <v>0.1724</v>
      </c>
      <c r="O224" s="78">
        <v>304576.64000000001</v>
      </c>
      <c r="P224" s="78">
        <v>69.7</v>
      </c>
      <c r="Q224" s="78">
        <v>0</v>
      </c>
      <c r="R224" s="78">
        <v>212.28991808000001</v>
      </c>
      <c r="S224" s="79">
        <v>5.0000000000000001E-4</v>
      </c>
      <c r="T224" s="79">
        <v>1.1999999999999999E-3</v>
      </c>
      <c r="U224" s="79">
        <v>2.9999999999999997E-4</v>
      </c>
    </row>
    <row r="225" spans="2:21">
      <c r="B225" t="s">
        <v>994</v>
      </c>
      <c r="C225" t="s">
        <v>995</v>
      </c>
      <c r="D225" t="s">
        <v>100</v>
      </c>
      <c r="E225" t="s">
        <v>123</v>
      </c>
      <c r="F225" t="s">
        <v>993</v>
      </c>
      <c r="G225" t="s">
        <v>653</v>
      </c>
      <c r="H225" t="s">
        <v>756</v>
      </c>
      <c r="I225" t="s">
        <v>150</v>
      </c>
      <c r="J225" t="s">
        <v>675</v>
      </c>
      <c r="K225" s="78">
        <v>3.66</v>
      </c>
      <c r="L225" t="s">
        <v>102</v>
      </c>
      <c r="M225" s="79">
        <v>0.03</v>
      </c>
      <c r="N225" s="79">
        <v>5.28E-2</v>
      </c>
      <c r="O225" s="78">
        <v>515429.61</v>
      </c>
      <c r="P225" s="78">
        <v>93.51</v>
      </c>
      <c r="Q225" s="78">
        <v>0</v>
      </c>
      <c r="R225" s="78">
        <v>481.97822831100001</v>
      </c>
      <c r="S225" s="79">
        <v>5.9999999999999995E-4</v>
      </c>
      <c r="T225" s="79">
        <v>2.8E-3</v>
      </c>
      <c r="U225" s="79">
        <v>6.9999999999999999E-4</v>
      </c>
    </row>
    <row r="226" spans="2:21">
      <c r="B226" t="s">
        <v>996</v>
      </c>
      <c r="C226" t="s">
        <v>997</v>
      </c>
      <c r="D226" t="s">
        <v>100</v>
      </c>
      <c r="E226" t="s">
        <v>123</v>
      </c>
      <c r="F226" t="s">
        <v>998</v>
      </c>
      <c r="G226" t="s">
        <v>547</v>
      </c>
      <c r="H226" t="s">
        <v>756</v>
      </c>
      <c r="I226" t="s">
        <v>150</v>
      </c>
      <c r="J226" t="s">
        <v>341</v>
      </c>
      <c r="K226" s="78">
        <v>1.94</v>
      </c>
      <c r="L226" t="s">
        <v>102</v>
      </c>
      <c r="M226" s="79">
        <v>4.3499999999999997E-2</v>
      </c>
      <c r="N226" s="79">
        <v>2.1000000000000001E-2</v>
      </c>
      <c r="O226" s="78">
        <v>811.66</v>
      </c>
      <c r="P226" s="78">
        <v>106.5</v>
      </c>
      <c r="Q226" s="78">
        <v>0</v>
      </c>
      <c r="R226" s="78">
        <v>0.86441789999999996</v>
      </c>
      <c r="S226" s="79">
        <v>0</v>
      </c>
      <c r="T226" s="79">
        <v>0</v>
      </c>
      <c r="U226" s="79">
        <v>0</v>
      </c>
    </row>
    <row r="227" spans="2:21">
      <c r="B227" t="s">
        <v>999</v>
      </c>
      <c r="C227" t="s">
        <v>1000</v>
      </c>
      <c r="D227" t="s">
        <v>100</v>
      </c>
      <c r="E227" t="s">
        <v>123</v>
      </c>
      <c r="F227" t="s">
        <v>998</v>
      </c>
      <c r="G227" t="s">
        <v>547</v>
      </c>
      <c r="H227" t="s">
        <v>756</v>
      </c>
      <c r="I227" t="s">
        <v>150</v>
      </c>
      <c r="J227" t="s">
        <v>350</v>
      </c>
      <c r="K227" s="78">
        <v>4.97</v>
      </c>
      <c r="L227" t="s">
        <v>102</v>
      </c>
      <c r="M227" s="79">
        <v>3.27E-2</v>
      </c>
      <c r="N227" s="79">
        <v>2.2700000000000001E-2</v>
      </c>
      <c r="O227" s="78">
        <v>167040.85</v>
      </c>
      <c r="P227" s="78">
        <v>105.5</v>
      </c>
      <c r="Q227" s="78">
        <v>0</v>
      </c>
      <c r="R227" s="78">
        <v>176.22809674999999</v>
      </c>
      <c r="S227" s="79">
        <v>6.9999999999999999E-4</v>
      </c>
      <c r="T227" s="79">
        <v>1E-3</v>
      </c>
      <c r="U227" s="79">
        <v>2.9999999999999997E-4</v>
      </c>
    </row>
    <row r="228" spans="2:21">
      <c r="B228" t="s">
        <v>1001</v>
      </c>
      <c r="C228" t="s">
        <v>1002</v>
      </c>
      <c r="D228" t="s">
        <v>100</v>
      </c>
      <c r="E228" t="s">
        <v>123</v>
      </c>
      <c r="F228" t="s">
        <v>1003</v>
      </c>
      <c r="G228" t="s">
        <v>127</v>
      </c>
      <c r="H228" t="s">
        <v>765</v>
      </c>
      <c r="I228" t="s">
        <v>211</v>
      </c>
      <c r="J228" t="s">
        <v>883</v>
      </c>
      <c r="K228" s="78">
        <v>0.72</v>
      </c>
      <c r="L228" t="s">
        <v>102</v>
      </c>
      <c r="M228" s="79">
        <v>3.3000000000000002E-2</v>
      </c>
      <c r="N228" s="79">
        <v>0.17150000000000001</v>
      </c>
      <c r="O228" s="78">
        <v>59994.28</v>
      </c>
      <c r="P228" s="78">
        <v>91.66</v>
      </c>
      <c r="Q228" s="78">
        <v>0</v>
      </c>
      <c r="R228" s="78">
        <v>54.990757047999999</v>
      </c>
      <c r="S228" s="79">
        <v>2.9999999999999997E-4</v>
      </c>
      <c r="T228" s="79">
        <v>2.9999999999999997E-4</v>
      </c>
      <c r="U228" s="79">
        <v>1E-4</v>
      </c>
    </row>
    <row r="229" spans="2:21">
      <c r="B229" t="s">
        <v>1004</v>
      </c>
      <c r="C229" t="s">
        <v>1005</v>
      </c>
      <c r="D229" t="s">
        <v>100</v>
      </c>
      <c r="E229" t="s">
        <v>123</v>
      </c>
      <c r="F229" t="s">
        <v>782</v>
      </c>
      <c r="G229" t="s">
        <v>551</v>
      </c>
      <c r="H229" t="s">
        <v>783</v>
      </c>
      <c r="I229" t="s">
        <v>211</v>
      </c>
      <c r="J229" t="s">
        <v>1006</v>
      </c>
      <c r="K229" s="78">
        <v>5.3</v>
      </c>
      <c r="L229" t="s">
        <v>102</v>
      </c>
      <c r="M229" s="79">
        <v>4.4499999999999998E-2</v>
      </c>
      <c r="N229" s="79">
        <v>2.23E-2</v>
      </c>
      <c r="O229" s="78">
        <v>330757.25</v>
      </c>
      <c r="P229" s="78">
        <v>112.04</v>
      </c>
      <c r="Q229" s="78">
        <v>0</v>
      </c>
      <c r="R229" s="78">
        <v>370.58042289999997</v>
      </c>
      <c r="S229" s="79">
        <v>1.1999999999999999E-3</v>
      </c>
      <c r="T229" s="79">
        <v>2.0999999999999999E-3</v>
      </c>
      <c r="U229" s="79">
        <v>5.0000000000000001E-4</v>
      </c>
    </row>
    <row r="230" spans="2:21">
      <c r="B230" t="s">
        <v>1007</v>
      </c>
      <c r="C230" t="s">
        <v>1008</v>
      </c>
      <c r="D230" t="s">
        <v>100</v>
      </c>
      <c r="E230" t="s">
        <v>123</v>
      </c>
      <c r="F230" t="s">
        <v>1009</v>
      </c>
      <c r="G230" t="s">
        <v>125</v>
      </c>
      <c r="H230" t="s">
        <v>787</v>
      </c>
      <c r="I230" t="s">
        <v>150</v>
      </c>
      <c r="J230" t="s">
        <v>341</v>
      </c>
      <c r="K230" s="78">
        <v>4.1500000000000004</v>
      </c>
      <c r="L230" t="s">
        <v>102</v>
      </c>
      <c r="M230" s="79">
        <v>3.4500000000000003E-2</v>
      </c>
      <c r="N230" s="79">
        <v>2.1600000000000001E-2</v>
      </c>
      <c r="O230" s="78">
        <v>357784.18</v>
      </c>
      <c r="P230" s="78">
        <v>106.62</v>
      </c>
      <c r="Q230" s="78">
        <v>0</v>
      </c>
      <c r="R230" s="78">
        <v>381.46949271599999</v>
      </c>
      <c r="S230" s="79">
        <v>1.1000000000000001E-3</v>
      </c>
      <c r="T230" s="79">
        <v>2.2000000000000001E-3</v>
      </c>
      <c r="U230" s="79">
        <v>5.0000000000000001E-4</v>
      </c>
    </row>
    <row r="231" spans="2:21">
      <c r="B231" t="s">
        <v>1010</v>
      </c>
      <c r="C231" t="s">
        <v>1011</v>
      </c>
      <c r="D231" t="s">
        <v>100</v>
      </c>
      <c r="E231" t="s">
        <v>123</v>
      </c>
      <c r="F231" t="s">
        <v>1012</v>
      </c>
      <c r="G231" t="s">
        <v>1013</v>
      </c>
      <c r="H231" t="s">
        <v>787</v>
      </c>
      <c r="I231" t="s">
        <v>150</v>
      </c>
      <c r="J231" t="s">
        <v>341</v>
      </c>
      <c r="K231" s="78">
        <v>2.85</v>
      </c>
      <c r="L231" t="s">
        <v>102</v>
      </c>
      <c r="M231" s="79">
        <v>3.4000000000000002E-2</v>
      </c>
      <c r="N231" s="79">
        <v>0.1686</v>
      </c>
      <c r="O231" s="78">
        <v>62430.93</v>
      </c>
      <c r="P231" s="78">
        <v>70.209999999999994</v>
      </c>
      <c r="Q231" s="78">
        <v>0</v>
      </c>
      <c r="R231" s="78">
        <v>43.832755953000003</v>
      </c>
      <c r="S231" s="79">
        <v>1E-4</v>
      </c>
      <c r="T231" s="79">
        <v>2.9999999999999997E-4</v>
      </c>
      <c r="U231" s="79">
        <v>1E-4</v>
      </c>
    </row>
    <row r="232" spans="2:21">
      <c r="B232" t="s">
        <v>1014</v>
      </c>
      <c r="C232" t="s">
        <v>1015</v>
      </c>
      <c r="D232" t="s">
        <v>100</v>
      </c>
      <c r="E232" t="s">
        <v>123</v>
      </c>
      <c r="F232" t="s">
        <v>1012</v>
      </c>
      <c r="G232" t="s">
        <v>1013</v>
      </c>
      <c r="H232" t="s">
        <v>787</v>
      </c>
      <c r="I232" t="s">
        <v>150</v>
      </c>
      <c r="J232" t="s">
        <v>287</v>
      </c>
      <c r="K232" s="78">
        <v>4.53</v>
      </c>
      <c r="L232" t="s">
        <v>102</v>
      </c>
      <c r="M232" s="79">
        <v>2.1600000000000001E-2</v>
      </c>
      <c r="N232" s="79">
        <v>0.1162</v>
      </c>
      <c r="O232" s="78">
        <v>315487.09999999998</v>
      </c>
      <c r="P232" s="78">
        <v>67.92</v>
      </c>
      <c r="Q232" s="78">
        <v>0</v>
      </c>
      <c r="R232" s="78">
        <v>214.27883832000001</v>
      </c>
      <c r="S232" s="79">
        <v>1.4E-3</v>
      </c>
      <c r="T232" s="79">
        <v>1.1999999999999999E-3</v>
      </c>
      <c r="U232" s="79">
        <v>2.9999999999999997E-4</v>
      </c>
    </row>
    <row r="233" spans="2:21">
      <c r="B233" t="s">
        <v>1016</v>
      </c>
      <c r="C233" t="s">
        <v>1017</v>
      </c>
      <c r="D233" t="s">
        <v>100</v>
      </c>
      <c r="E233" t="s">
        <v>123</v>
      </c>
      <c r="F233" t="s">
        <v>1018</v>
      </c>
      <c r="G233" t="s">
        <v>551</v>
      </c>
      <c r="H233" t="s">
        <v>783</v>
      </c>
      <c r="I233" t="s">
        <v>211</v>
      </c>
      <c r="J233" t="s">
        <v>1019</v>
      </c>
      <c r="K233" s="78">
        <v>2.56</v>
      </c>
      <c r="L233" t="s">
        <v>102</v>
      </c>
      <c r="M233" s="79">
        <v>5.8999999999999997E-2</v>
      </c>
      <c r="N233" s="79">
        <v>0.06</v>
      </c>
      <c r="O233" s="78">
        <v>361305.17</v>
      </c>
      <c r="P233" s="78">
        <v>99.99</v>
      </c>
      <c r="Q233" s="78">
        <v>0</v>
      </c>
      <c r="R233" s="78">
        <v>361.26903948299997</v>
      </c>
      <c r="S233" s="79">
        <v>4.0000000000000002E-4</v>
      </c>
      <c r="T233" s="79">
        <v>2.0999999999999999E-3</v>
      </c>
      <c r="U233" s="79">
        <v>5.0000000000000001E-4</v>
      </c>
    </row>
    <row r="234" spans="2:21">
      <c r="B234" t="s">
        <v>1020</v>
      </c>
      <c r="C234" t="s">
        <v>1021</v>
      </c>
      <c r="D234" t="s">
        <v>100</v>
      </c>
      <c r="E234" t="s">
        <v>123</v>
      </c>
      <c r="F234" t="s">
        <v>1018</v>
      </c>
      <c r="G234" t="s">
        <v>551</v>
      </c>
      <c r="H234" t="s">
        <v>783</v>
      </c>
      <c r="I234" t="s">
        <v>211</v>
      </c>
      <c r="J234" t="s">
        <v>341</v>
      </c>
      <c r="K234" s="78">
        <v>4.99</v>
      </c>
      <c r="L234" t="s">
        <v>102</v>
      </c>
      <c r="M234" s="79">
        <v>2.7E-2</v>
      </c>
      <c r="N234" s="79">
        <v>6.59E-2</v>
      </c>
      <c r="O234" s="78">
        <v>58692.14</v>
      </c>
      <c r="P234" s="78">
        <v>83.3</v>
      </c>
      <c r="Q234" s="78">
        <v>0</v>
      </c>
      <c r="R234" s="78">
        <v>48.890552620000001</v>
      </c>
      <c r="S234" s="79">
        <v>1E-4</v>
      </c>
      <c r="T234" s="79">
        <v>2.9999999999999997E-4</v>
      </c>
      <c r="U234" s="79">
        <v>1E-4</v>
      </c>
    </row>
    <row r="235" spans="2:21">
      <c r="B235" t="s">
        <v>1022</v>
      </c>
      <c r="C235" t="s">
        <v>1023</v>
      </c>
      <c r="D235" t="s">
        <v>100</v>
      </c>
      <c r="E235" t="s">
        <v>123</v>
      </c>
      <c r="F235" t="s">
        <v>1024</v>
      </c>
      <c r="G235" t="s">
        <v>653</v>
      </c>
      <c r="H235" t="s">
        <v>787</v>
      </c>
      <c r="I235" t="s">
        <v>150</v>
      </c>
      <c r="J235" t="s">
        <v>1025</v>
      </c>
      <c r="K235" s="78">
        <v>2.66</v>
      </c>
      <c r="L235" t="s">
        <v>102</v>
      </c>
      <c r="M235" s="79">
        <v>4.5999999999999999E-2</v>
      </c>
      <c r="N235" s="79">
        <v>9.2299999999999993E-2</v>
      </c>
      <c r="O235" s="78">
        <v>176217.37</v>
      </c>
      <c r="P235" s="78">
        <v>90.18</v>
      </c>
      <c r="Q235" s="78">
        <v>0</v>
      </c>
      <c r="R235" s="78">
        <v>158.912824266</v>
      </c>
      <c r="S235" s="79">
        <v>6.9999999999999999E-4</v>
      </c>
      <c r="T235" s="79">
        <v>8.9999999999999998E-4</v>
      </c>
      <c r="U235" s="79">
        <v>2.0000000000000001E-4</v>
      </c>
    </row>
    <row r="236" spans="2:21">
      <c r="B236" t="s">
        <v>1026</v>
      </c>
      <c r="C236" t="s">
        <v>1027</v>
      </c>
      <c r="D236" t="s">
        <v>100</v>
      </c>
      <c r="E236" t="s">
        <v>123</v>
      </c>
      <c r="F236" t="s">
        <v>1028</v>
      </c>
      <c r="G236" t="s">
        <v>653</v>
      </c>
      <c r="H236" t="s">
        <v>1029</v>
      </c>
      <c r="I236" t="s">
        <v>211</v>
      </c>
      <c r="J236" t="s">
        <v>415</v>
      </c>
      <c r="K236" s="78">
        <v>0.25</v>
      </c>
      <c r="L236" t="s">
        <v>102</v>
      </c>
      <c r="M236" s="79">
        <v>0.04</v>
      </c>
      <c r="N236" s="79">
        <v>0.27079999999999999</v>
      </c>
      <c r="O236" s="78">
        <v>629030.56999999995</v>
      </c>
      <c r="P236" s="78">
        <v>97.1</v>
      </c>
      <c r="Q236" s="78">
        <v>0</v>
      </c>
      <c r="R236" s="78">
        <v>610.78868347000002</v>
      </c>
      <c r="S236" s="79">
        <v>8.9999999999999998E-4</v>
      </c>
      <c r="T236" s="79">
        <v>3.5000000000000001E-3</v>
      </c>
      <c r="U236" s="79">
        <v>8.9999999999999998E-4</v>
      </c>
    </row>
    <row r="237" spans="2:21">
      <c r="B237" t="s">
        <v>1030</v>
      </c>
      <c r="C237" t="s">
        <v>1031</v>
      </c>
      <c r="D237" t="s">
        <v>100</v>
      </c>
      <c r="E237" t="s">
        <v>123</v>
      </c>
      <c r="F237" t="s">
        <v>1009</v>
      </c>
      <c r="G237" t="s">
        <v>125</v>
      </c>
      <c r="H237" t="s">
        <v>215</v>
      </c>
      <c r="I237" t="s">
        <v>216</v>
      </c>
      <c r="J237" t="s">
        <v>341</v>
      </c>
      <c r="K237" s="78">
        <v>3.5</v>
      </c>
      <c r="L237" t="s">
        <v>102</v>
      </c>
      <c r="M237" s="79">
        <v>4.2500000000000003E-2</v>
      </c>
      <c r="N237" s="79">
        <v>2.3199999999999998E-2</v>
      </c>
      <c r="O237" s="78">
        <v>34871.360000000001</v>
      </c>
      <c r="P237" s="78">
        <v>108.39</v>
      </c>
      <c r="Q237" s="78">
        <v>0</v>
      </c>
      <c r="R237" s="78">
        <v>37.797067104</v>
      </c>
      <c r="S237" s="79">
        <v>2.9999999999999997E-4</v>
      </c>
      <c r="T237" s="79">
        <v>2.0000000000000001E-4</v>
      </c>
      <c r="U237" s="79">
        <v>1E-4</v>
      </c>
    </row>
    <row r="238" spans="2:21">
      <c r="B238" s="80" t="s">
        <v>368</v>
      </c>
      <c r="C238" s="16"/>
      <c r="D238" s="16"/>
      <c r="E238" s="16"/>
      <c r="F238" s="16"/>
      <c r="K238" s="82">
        <v>3.52</v>
      </c>
      <c r="N238" s="81">
        <v>9.0999999999999998E-2</v>
      </c>
      <c r="O238" s="82">
        <v>5264691.92</v>
      </c>
      <c r="Q238" s="82">
        <v>0</v>
      </c>
      <c r="R238" s="82">
        <v>4291.5181735719998</v>
      </c>
      <c r="T238" s="81">
        <v>2.4799999999999999E-2</v>
      </c>
      <c r="U238" s="81">
        <v>6.1000000000000004E-3</v>
      </c>
    </row>
    <row r="239" spans="2:21">
      <c r="B239" t="s">
        <v>1032</v>
      </c>
      <c r="C239" t="s">
        <v>1033</v>
      </c>
      <c r="D239" t="s">
        <v>100</v>
      </c>
      <c r="E239" t="s">
        <v>123</v>
      </c>
      <c r="F239" t="s">
        <v>1034</v>
      </c>
      <c r="G239" t="s">
        <v>1035</v>
      </c>
      <c r="H239" t="s">
        <v>480</v>
      </c>
      <c r="I239" t="s">
        <v>211</v>
      </c>
      <c r="J239" t="s">
        <v>1036</v>
      </c>
      <c r="K239" s="78">
        <v>2.5499999999999998</v>
      </c>
      <c r="L239" t="s">
        <v>102</v>
      </c>
      <c r="M239" s="79">
        <v>3.49E-2</v>
      </c>
      <c r="N239" s="79">
        <v>6.1100000000000002E-2</v>
      </c>
      <c r="O239" s="78">
        <v>2004861.96</v>
      </c>
      <c r="P239" s="78">
        <v>90.82</v>
      </c>
      <c r="Q239" s="78">
        <v>0</v>
      </c>
      <c r="R239" s="78">
        <v>1820.815632072</v>
      </c>
      <c r="S239" s="79">
        <v>1.1000000000000001E-3</v>
      </c>
      <c r="T239" s="79">
        <v>1.0500000000000001E-2</v>
      </c>
      <c r="U239" s="79">
        <v>2.5999999999999999E-3</v>
      </c>
    </row>
    <row r="240" spans="2:21">
      <c r="B240" t="s">
        <v>1037</v>
      </c>
      <c r="C240" t="s">
        <v>1038</v>
      </c>
      <c r="D240" t="s">
        <v>100</v>
      </c>
      <c r="E240" t="s">
        <v>123</v>
      </c>
      <c r="F240" t="s">
        <v>1039</v>
      </c>
      <c r="G240" t="s">
        <v>1035</v>
      </c>
      <c r="H240" t="s">
        <v>739</v>
      </c>
      <c r="I240" t="s">
        <v>150</v>
      </c>
      <c r="J240" t="s">
        <v>1040</v>
      </c>
      <c r="K240" s="78">
        <v>4.63</v>
      </c>
      <c r="L240" t="s">
        <v>102</v>
      </c>
      <c r="M240" s="79">
        <v>4.6899999999999997E-2</v>
      </c>
      <c r="N240" s="79">
        <v>0.1166</v>
      </c>
      <c r="O240" s="78">
        <v>1836763.21</v>
      </c>
      <c r="P240" s="78">
        <v>74.349999999999994</v>
      </c>
      <c r="Q240" s="78">
        <v>0</v>
      </c>
      <c r="R240" s="78">
        <v>1365.6334466349999</v>
      </c>
      <c r="S240" s="79">
        <v>1.1000000000000001E-3</v>
      </c>
      <c r="T240" s="79">
        <v>7.9000000000000008E-3</v>
      </c>
      <c r="U240" s="79">
        <v>1.9E-3</v>
      </c>
    </row>
    <row r="241" spans="2:21">
      <c r="B241" t="s">
        <v>1041</v>
      </c>
      <c r="C241" t="s">
        <v>1042</v>
      </c>
      <c r="D241" t="s">
        <v>100</v>
      </c>
      <c r="E241" t="s">
        <v>123</v>
      </c>
      <c r="F241" t="s">
        <v>1039</v>
      </c>
      <c r="G241" t="s">
        <v>1035</v>
      </c>
      <c r="H241" t="s">
        <v>739</v>
      </c>
      <c r="I241" t="s">
        <v>150</v>
      </c>
      <c r="J241" t="s">
        <v>1043</v>
      </c>
      <c r="K241" s="78">
        <v>4.38</v>
      </c>
      <c r="L241" t="s">
        <v>102</v>
      </c>
      <c r="M241" s="79">
        <v>4.6899999999999997E-2</v>
      </c>
      <c r="N241" s="79">
        <v>0.1162</v>
      </c>
      <c r="O241" s="78">
        <v>990955.56</v>
      </c>
      <c r="P241" s="78">
        <v>74.349999999999994</v>
      </c>
      <c r="Q241" s="78">
        <v>0</v>
      </c>
      <c r="R241" s="78">
        <v>736.77545885999996</v>
      </c>
      <c r="S241" s="79">
        <v>5.0000000000000001E-4</v>
      </c>
      <c r="T241" s="79">
        <v>4.3E-3</v>
      </c>
      <c r="U241" s="79">
        <v>1.1000000000000001E-3</v>
      </c>
    </row>
    <row r="242" spans="2:21">
      <c r="B242" t="s">
        <v>1044</v>
      </c>
      <c r="C242" t="s">
        <v>1045</v>
      </c>
      <c r="D242" t="s">
        <v>100</v>
      </c>
      <c r="E242" t="s">
        <v>123</v>
      </c>
      <c r="F242" t="s">
        <v>1046</v>
      </c>
      <c r="G242" t="s">
        <v>1035</v>
      </c>
      <c r="H242" t="s">
        <v>756</v>
      </c>
      <c r="I242" t="s">
        <v>150</v>
      </c>
      <c r="J242" t="s">
        <v>341</v>
      </c>
      <c r="K242" s="78">
        <v>1.46</v>
      </c>
      <c r="L242" t="s">
        <v>102</v>
      </c>
      <c r="M242" s="79">
        <v>4.4999999999999998E-2</v>
      </c>
      <c r="N242" s="79">
        <v>0.18679999999999999</v>
      </c>
      <c r="O242" s="78">
        <v>21154.09</v>
      </c>
      <c r="P242" s="78">
        <v>75.39</v>
      </c>
      <c r="Q242" s="78">
        <v>0</v>
      </c>
      <c r="R242" s="78">
        <v>15.948068450999999</v>
      </c>
      <c r="S242" s="79">
        <v>0</v>
      </c>
      <c r="T242" s="79">
        <v>1E-4</v>
      </c>
      <c r="U242" s="79">
        <v>0</v>
      </c>
    </row>
    <row r="243" spans="2:21">
      <c r="B243" t="s">
        <v>1047</v>
      </c>
      <c r="C243" t="s">
        <v>1048</v>
      </c>
      <c r="D243" t="s">
        <v>100</v>
      </c>
      <c r="E243" t="s">
        <v>123</v>
      </c>
      <c r="F243" t="s">
        <v>1018</v>
      </c>
      <c r="G243" t="s">
        <v>551</v>
      </c>
      <c r="H243" t="s">
        <v>783</v>
      </c>
      <c r="I243" t="s">
        <v>211</v>
      </c>
      <c r="J243" t="s">
        <v>295</v>
      </c>
      <c r="K243" s="78">
        <v>3.13</v>
      </c>
      <c r="L243" t="s">
        <v>102</v>
      </c>
      <c r="M243" s="79">
        <v>4.7E-2</v>
      </c>
      <c r="N243" s="79">
        <v>8.3500000000000005E-2</v>
      </c>
      <c r="O243" s="78">
        <v>178004.48000000001</v>
      </c>
      <c r="P243" s="78">
        <v>86.35</v>
      </c>
      <c r="Q243" s="78">
        <v>0</v>
      </c>
      <c r="R243" s="78">
        <v>153.70686848</v>
      </c>
      <c r="S243" s="79">
        <v>2.0000000000000001E-4</v>
      </c>
      <c r="T243" s="79">
        <v>8.9999999999999998E-4</v>
      </c>
      <c r="U243" s="79">
        <v>2.0000000000000001E-4</v>
      </c>
    </row>
    <row r="244" spans="2:21">
      <c r="B244" t="s">
        <v>1049</v>
      </c>
      <c r="C244" t="s">
        <v>1050</v>
      </c>
      <c r="D244" t="s">
        <v>100</v>
      </c>
      <c r="E244" t="s">
        <v>123</v>
      </c>
      <c r="F244" t="s">
        <v>1018</v>
      </c>
      <c r="G244" t="s">
        <v>551</v>
      </c>
      <c r="H244" t="s">
        <v>783</v>
      </c>
      <c r="I244" t="s">
        <v>211</v>
      </c>
      <c r="J244" t="s">
        <v>1051</v>
      </c>
      <c r="K244" s="78">
        <v>2.08</v>
      </c>
      <c r="L244" t="s">
        <v>102</v>
      </c>
      <c r="M244" s="79">
        <v>6.7000000000000004E-2</v>
      </c>
      <c r="N244" s="79">
        <v>9.3100000000000002E-2</v>
      </c>
      <c r="O244" s="78">
        <v>232952.62</v>
      </c>
      <c r="P244" s="78">
        <v>85.27</v>
      </c>
      <c r="Q244" s="78">
        <v>0</v>
      </c>
      <c r="R244" s="78">
        <v>198.63869907399999</v>
      </c>
      <c r="S244" s="79">
        <v>2.0000000000000001E-4</v>
      </c>
      <c r="T244" s="79">
        <v>1.1000000000000001E-3</v>
      </c>
      <c r="U244" s="79">
        <v>2.9999999999999997E-4</v>
      </c>
    </row>
    <row r="245" spans="2:21">
      <c r="B245" s="80" t="s">
        <v>1052</v>
      </c>
      <c r="C245" s="16"/>
      <c r="D245" s="16"/>
      <c r="E245" s="16"/>
      <c r="F245" s="16"/>
      <c r="K245" s="82">
        <v>0</v>
      </c>
      <c r="N245" s="81">
        <v>0</v>
      </c>
      <c r="O245" s="82">
        <v>0</v>
      </c>
      <c r="Q245" s="82">
        <v>0</v>
      </c>
      <c r="R245" s="82">
        <v>0</v>
      </c>
      <c r="T245" s="81">
        <v>0</v>
      </c>
      <c r="U245" s="81">
        <v>0</v>
      </c>
    </row>
    <row r="246" spans="2:21">
      <c r="B246" t="s">
        <v>215</v>
      </c>
      <c r="C246" t="s">
        <v>215</v>
      </c>
      <c r="D246" s="16"/>
      <c r="E246" s="16"/>
      <c r="F246" s="16"/>
      <c r="G246" t="s">
        <v>215</v>
      </c>
      <c r="H246" t="s">
        <v>215</v>
      </c>
      <c r="K246" s="78">
        <v>0</v>
      </c>
      <c r="L246" t="s">
        <v>215</v>
      </c>
      <c r="M246" s="79">
        <v>0</v>
      </c>
      <c r="N246" s="79">
        <v>0</v>
      </c>
      <c r="O246" s="78">
        <v>0</v>
      </c>
      <c r="P246" s="78">
        <v>0</v>
      </c>
      <c r="R246" s="78">
        <v>0</v>
      </c>
      <c r="S246" s="79">
        <v>0</v>
      </c>
      <c r="T246" s="79">
        <v>0</v>
      </c>
      <c r="U246" s="79">
        <v>0</v>
      </c>
    </row>
    <row r="247" spans="2:21">
      <c r="B247" s="80" t="s">
        <v>241</v>
      </c>
      <c r="C247" s="16"/>
      <c r="D247" s="16"/>
      <c r="E247" s="16"/>
      <c r="F247" s="16"/>
      <c r="K247" s="82">
        <v>8.32</v>
      </c>
      <c r="N247" s="81">
        <v>3.6999999999999998E-2</v>
      </c>
      <c r="O247" s="82">
        <v>10244767.15</v>
      </c>
      <c r="Q247" s="82">
        <v>0</v>
      </c>
      <c r="R247" s="82">
        <v>39181.342312588597</v>
      </c>
      <c r="T247" s="81">
        <v>0.22650000000000001</v>
      </c>
      <c r="U247" s="81">
        <v>5.5899999999999998E-2</v>
      </c>
    </row>
    <row r="248" spans="2:21">
      <c r="B248" s="80" t="s">
        <v>369</v>
      </c>
      <c r="C248" s="16"/>
      <c r="D248" s="16"/>
      <c r="E248" s="16"/>
      <c r="F248" s="16"/>
      <c r="K248" s="82">
        <v>6.7</v>
      </c>
      <c r="N248" s="81">
        <v>4.7899999999999998E-2</v>
      </c>
      <c r="O248" s="82">
        <v>811332.92</v>
      </c>
      <c r="Q248" s="82">
        <v>0</v>
      </c>
      <c r="R248" s="82">
        <v>3016.589975518832</v>
      </c>
      <c r="T248" s="81">
        <v>1.7399999999999999E-2</v>
      </c>
      <c r="U248" s="81">
        <v>4.3E-3</v>
      </c>
    </row>
    <row r="249" spans="2:21">
      <c r="B249" t="s">
        <v>1053</v>
      </c>
      <c r="C249" t="s">
        <v>1054</v>
      </c>
      <c r="D249" t="s">
        <v>1055</v>
      </c>
      <c r="E249" t="s">
        <v>1056</v>
      </c>
      <c r="F249" t="s">
        <v>1057</v>
      </c>
      <c r="G249" t="s">
        <v>1058</v>
      </c>
      <c r="H249" t="s">
        <v>783</v>
      </c>
      <c r="I249" t="s">
        <v>211</v>
      </c>
      <c r="J249" t="s">
        <v>290</v>
      </c>
      <c r="K249" s="78">
        <v>3.76</v>
      </c>
      <c r="L249" t="s">
        <v>110</v>
      </c>
      <c r="M249" s="79">
        <v>0.06</v>
      </c>
      <c r="N249" s="79">
        <v>4.48E-2</v>
      </c>
      <c r="O249" s="78">
        <v>99536.9</v>
      </c>
      <c r="P249" s="78">
        <v>109.01333331658913</v>
      </c>
      <c r="Q249" s="78">
        <v>0</v>
      </c>
      <c r="R249" s="78">
        <v>421.316774950796</v>
      </c>
      <c r="S249" s="79">
        <v>1E-4</v>
      </c>
      <c r="T249" s="79">
        <v>2.3999999999999998E-3</v>
      </c>
      <c r="U249" s="79">
        <v>5.9999999999999995E-4</v>
      </c>
    </row>
    <row r="250" spans="2:21">
      <c r="B250" t="s">
        <v>1059</v>
      </c>
      <c r="C250" t="s">
        <v>1060</v>
      </c>
      <c r="D250" t="s">
        <v>123</v>
      </c>
      <c r="E250" t="s">
        <v>1056</v>
      </c>
      <c r="F250" t="s">
        <v>380</v>
      </c>
      <c r="G250" t="s">
        <v>374</v>
      </c>
      <c r="H250" t="s">
        <v>1061</v>
      </c>
      <c r="I250" t="s">
        <v>217</v>
      </c>
      <c r="J250" t="s">
        <v>295</v>
      </c>
      <c r="K250" s="78">
        <v>5.05</v>
      </c>
      <c r="L250" t="s">
        <v>106</v>
      </c>
      <c r="M250" s="79">
        <v>3.2800000000000003E-2</v>
      </c>
      <c r="N250" s="79">
        <v>3.7600000000000001E-2</v>
      </c>
      <c r="O250" s="78">
        <v>191374.07999999999</v>
      </c>
      <c r="P250" s="78">
        <v>98.530680999999959</v>
      </c>
      <c r="Q250" s="78">
        <v>0</v>
      </c>
      <c r="R250" s="78">
        <v>653.55653071962604</v>
      </c>
      <c r="S250" s="79">
        <v>2.9999999999999997E-4</v>
      </c>
      <c r="T250" s="79">
        <v>3.8E-3</v>
      </c>
      <c r="U250" s="79">
        <v>8.9999999999999998E-4</v>
      </c>
    </row>
    <row r="251" spans="2:21">
      <c r="B251" t="s">
        <v>1062</v>
      </c>
      <c r="C251" t="s">
        <v>1063</v>
      </c>
      <c r="D251" t="s">
        <v>1064</v>
      </c>
      <c r="E251" t="s">
        <v>1056</v>
      </c>
      <c r="F251" t="s">
        <v>1065</v>
      </c>
      <c r="G251" t="s">
        <v>1035</v>
      </c>
      <c r="H251" t="s">
        <v>1066</v>
      </c>
      <c r="I251" t="s">
        <v>217</v>
      </c>
      <c r="J251" t="s">
        <v>747</v>
      </c>
      <c r="K251" s="78">
        <v>4.82</v>
      </c>
      <c r="L251" t="s">
        <v>106</v>
      </c>
      <c r="M251" s="79">
        <v>5.4100000000000002E-2</v>
      </c>
      <c r="N251" s="79">
        <v>5.8700000000000002E-2</v>
      </c>
      <c r="O251" s="78">
        <v>159124.44</v>
      </c>
      <c r="P251" s="78">
        <v>97</v>
      </c>
      <c r="Q251" s="78">
        <v>0</v>
      </c>
      <c r="R251" s="78">
        <v>534.97954976879998</v>
      </c>
      <c r="S251" s="79">
        <v>0</v>
      </c>
      <c r="T251" s="79">
        <v>3.0999999999999999E-3</v>
      </c>
      <c r="U251" s="79">
        <v>8.0000000000000004E-4</v>
      </c>
    </row>
    <row r="252" spans="2:21">
      <c r="B252" t="s">
        <v>1067</v>
      </c>
      <c r="C252" t="s">
        <v>1068</v>
      </c>
      <c r="D252" t="s">
        <v>123</v>
      </c>
      <c r="E252" t="s">
        <v>1056</v>
      </c>
      <c r="F252" t="s">
        <v>842</v>
      </c>
      <c r="G252" t="s">
        <v>1069</v>
      </c>
      <c r="H252" t="s">
        <v>1066</v>
      </c>
      <c r="I252" t="s">
        <v>217</v>
      </c>
      <c r="J252" t="s">
        <v>747</v>
      </c>
      <c r="K252" s="78">
        <v>11.29</v>
      </c>
      <c r="L252" t="s">
        <v>106</v>
      </c>
      <c r="M252" s="79">
        <v>6.4399999999999999E-2</v>
      </c>
      <c r="N252" s="79">
        <v>4.7500000000000001E-2</v>
      </c>
      <c r="O252" s="78">
        <v>246785.7</v>
      </c>
      <c r="P252" s="78">
        <v>118.99425030091585</v>
      </c>
      <c r="Q252" s="78">
        <v>0</v>
      </c>
      <c r="R252" s="78">
        <v>1017.82831049583</v>
      </c>
      <c r="S252" s="79">
        <v>0</v>
      </c>
      <c r="T252" s="79">
        <v>5.8999999999999999E-3</v>
      </c>
      <c r="U252" s="79">
        <v>1.5E-3</v>
      </c>
    </row>
    <row r="253" spans="2:21">
      <c r="B253" t="s">
        <v>1070</v>
      </c>
      <c r="C253" t="s">
        <v>1071</v>
      </c>
      <c r="D253" t="s">
        <v>1064</v>
      </c>
      <c r="E253" t="s">
        <v>1056</v>
      </c>
      <c r="F253" t="s">
        <v>1065</v>
      </c>
      <c r="G253" t="s">
        <v>1035</v>
      </c>
      <c r="H253" t="s">
        <v>215</v>
      </c>
      <c r="I253" t="s">
        <v>216</v>
      </c>
      <c r="J253" t="s">
        <v>747</v>
      </c>
      <c r="K253" s="78">
        <v>3.24</v>
      </c>
      <c r="L253" t="s">
        <v>106</v>
      </c>
      <c r="M253" s="79">
        <v>5.0799999999999998E-2</v>
      </c>
      <c r="N253" s="79">
        <v>5.4699999999999999E-2</v>
      </c>
      <c r="O253" s="78">
        <v>114511.8</v>
      </c>
      <c r="P253" s="78">
        <v>97.987117281201392</v>
      </c>
      <c r="Q253" s="78">
        <v>0</v>
      </c>
      <c r="R253" s="78">
        <v>388.90880958378</v>
      </c>
      <c r="S253" s="79">
        <v>0</v>
      </c>
      <c r="T253" s="79">
        <v>2.2000000000000001E-3</v>
      </c>
      <c r="U253" s="79">
        <v>5.9999999999999995E-4</v>
      </c>
    </row>
    <row r="254" spans="2:21">
      <c r="B254" s="80" t="s">
        <v>370</v>
      </c>
      <c r="C254" s="16"/>
      <c r="D254" s="16"/>
      <c r="E254" s="16"/>
      <c r="F254" s="16"/>
      <c r="K254" s="82">
        <v>8.4499999999999993</v>
      </c>
      <c r="N254" s="81">
        <v>3.61E-2</v>
      </c>
      <c r="O254" s="82">
        <v>9433434.2300000004</v>
      </c>
      <c r="Q254" s="82">
        <v>0</v>
      </c>
      <c r="R254" s="82">
        <v>36164.75233706976</v>
      </c>
      <c r="T254" s="81">
        <v>0.20899999999999999</v>
      </c>
      <c r="U254" s="81">
        <v>5.16E-2</v>
      </c>
    </row>
    <row r="255" spans="2:21">
      <c r="B255" t="s">
        <v>1072</v>
      </c>
      <c r="C255" t="s">
        <v>1073</v>
      </c>
      <c r="D255" t="s">
        <v>123</v>
      </c>
      <c r="E255" t="s">
        <v>1056</v>
      </c>
      <c r="F255" t="s">
        <v>1074</v>
      </c>
      <c r="G255" t="s">
        <v>1075</v>
      </c>
      <c r="H255" t="s">
        <v>1076</v>
      </c>
      <c r="I255" t="s">
        <v>217</v>
      </c>
      <c r="J255" t="s">
        <v>341</v>
      </c>
      <c r="K255" s="78">
        <v>8.23</v>
      </c>
      <c r="L255" t="s">
        <v>106</v>
      </c>
      <c r="M255" s="79">
        <v>3.3799999999999997E-2</v>
      </c>
      <c r="N255" s="79">
        <v>2.2700000000000001E-2</v>
      </c>
      <c r="O255" s="78">
        <v>90488.09</v>
      </c>
      <c r="P255" s="78">
        <v>109.68566739148145</v>
      </c>
      <c r="Q255" s="78">
        <v>0</v>
      </c>
      <c r="R255" s="78">
        <v>344.009045167571</v>
      </c>
      <c r="S255" s="79">
        <v>1E-4</v>
      </c>
      <c r="T255" s="79">
        <v>2E-3</v>
      </c>
      <c r="U255" s="79">
        <v>5.0000000000000001E-4</v>
      </c>
    </row>
    <row r="256" spans="2:21">
      <c r="B256" t="s">
        <v>1077</v>
      </c>
      <c r="C256" t="s">
        <v>1078</v>
      </c>
      <c r="D256" t="s">
        <v>1064</v>
      </c>
      <c r="E256" t="s">
        <v>123</v>
      </c>
      <c r="F256" t="s">
        <v>1079</v>
      </c>
      <c r="G256" t="s">
        <v>1080</v>
      </c>
      <c r="H256" t="s">
        <v>1076</v>
      </c>
      <c r="I256" t="s">
        <v>217</v>
      </c>
      <c r="J256" t="s">
        <v>290</v>
      </c>
      <c r="K256" s="78">
        <v>4.37</v>
      </c>
      <c r="L256" t="s">
        <v>106</v>
      </c>
      <c r="M256" s="79">
        <v>0</v>
      </c>
      <c r="N256" s="79">
        <v>1.6E-2</v>
      </c>
      <c r="O256" s="78">
        <v>20976.78</v>
      </c>
      <c r="P256" s="78">
        <v>322.06418989141804</v>
      </c>
      <c r="Q256" s="78">
        <v>0</v>
      </c>
      <c r="R256" s="78">
        <v>67.558696572304996</v>
      </c>
      <c r="S256" s="79">
        <v>0</v>
      </c>
      <c r="T256" s="79">
        <v>4.0000000000000002E-4</v>
      </c>
      <c r="U256" s="79">
        <v>1E-4</v>
      </c>
    </row>
    <row r="257" spans="2:21">
      <c r="B257" t="s">
        <v>1081</v>
      </c>
      <c r="C257" t="s">
        <v>1082</v>
      </c>
      <c r="D257" t="s">
        <v>1055</v>
      </c>
      <c r="E257" t="s">
        <v>1056</v>
      </c>
      <c r="F257" t="s">
        <v>1083</v>
      </c>
      <c r="G257" t="s">
        <v>1080</v>
      </c>
      <c r="H257" t="s">
        <v>1076</v>
      </c>
      <c r="I257" t="s">
        <v>217</v>
      </c>
      <c r="J257" t="s">
        <v>341</v>
      </c>
      <c r="K257" s="78">
        <v>21.81</v>
      </c>
      <c r="L257" t="s">
        <v>106</v>
      </c>
      <c r="M257" s="79">
        <v>3.85E-2</v>
      </c>
      <c r="N257" s="79">
        <v>3.0800000000000001E-2</v>
      </c>
      <c r="O257" s="78">
        <v>111053.57</v>
      </c>
      <c r="P257" s="78">
        <v>116.73124045611506</v>
      </c>
      <c r="Q257" s="78">
        <v>0</v>
      </c>
      <c r="R257" s="78">
        <v>449.31217127701899</v>
      </c>
      <c r="S257" s="79">
        <v>0</v>
      </c>
      <c r="T257" s="79">
        <v>2.5999999999999999E-3</v>
      </c>
      <c r="U257" s="79">
        <v>5.9999999999999995E-4</v>
      </c>
    </row>
    <row r="258" spans="2:21">
      <c r="B258" t="s">
        <v>1084</v>
      </c>
      <c r="C258" t="s">
        <v>1085</v>
      </c>
      <c r="D258" t="s">
        <v>1055</v>
      </c>
      <c r="E258" t="s">
        <v>1056</v>
      </c>
      <c r="F258" t="s">
        <v>1083</v>
      </c>
      <c r="G258" t="s">
        <v>1086</v>
      </c>
      <c r="H258" t="s">
        <v>1087</v>
      </c>
      <c r="I258" t="s">
        <v>217</v>
      </c>
      <c r="J258" t="s">
        <v>341</v>
      </c>
      <c r="K258" s="78">
        <v>14.53</v>
      </c>
      <c r="L258" t="s">
        <v>110</v>
      </c>
      <c r="M258" s="79">
        <v>3.6999999999999998E-2</v>
      </c>
      <c r="N258" s="79">
        <v>2.3099999999999999E-2</v>
      </c>
      <c r="O258" s="78">
        <v>53470.239999999998</v>
      </c>
      <c r="P258" s="78">
        <v>121.75394537522158</v>
      </c>
      <c r="Q258" s="78">
        <v>0</v>
      </c>
      <c r="R258" s="78">
        <v>252.778537945252</v>
      </c>
      <c r="S258" s="79">
        <v>0</v>
      </c>
      <c r="T258" s="79">
        <v>1.5E-3</v>
      </c>
      <c r="U258" s="79">
        <v>4.0000000000000002E-4</v>
      </c>
    </row>
    <row r="259" spans="2:21">
      <c r="B259" t="s">
        <v>1088</v>
      </c>
      <c r="C259" t="s">
        <v>1089</v>
      </c>
      <c r="D259" t="s">
        <v>1090</v>
      </c>
      <c r="E259" t="s">
        <v>1056</v>
      </c>
      <c r="F259" t="s">
        <v>1091</v>
      </c>
      <c r="G259" t="s">
        <v>1092</v>
      </c>
      <c r="H259" t="s">
        <v>1093</v>
      </c>
      <c r="I259" t="s">
        <v>222</v>
      </c>
      <c r="J259" t="s">
        <v>747</v>
      </c>
      <c r="K259" s="78">
        <v>3.79</v>
      </c>
      <c r="L259" t="s">
        <v>106</v>
      </c>
      <c r="M259" s="79">
        <v>4.4999999999999998E-2</v>
      </c>
      <c r="N259" s="79">
        <v>3.6200000000000003E-2</v>
      </c>
      <c r="O259" s="78">
        <v>53.47</v>
      </c>
      <c r="P259" s="78">
        <v>106.50249298672152</v>
      </c>
      <c r="Q259" s="78">
        <v>0</v>
      </c>
      <c r="R259" s="78">
        <v>0.197377896478</v>
      </c>
      <c r="S259" s="79">
        <v>0</v>
      </c>
      <c r="T259" s="79">
        <v>0</v>
      </c>
      <c r="U259" s="79">
        <v>0</v>
      </c>
    </row>
    <row r="260" spans="2:21">
      <c r="B260" t="s">
        <v>1094</v>
      </c>
      <c r="C260" t="s">
        <v>1095</v>
      </c>
      <c r="D260" t="s">
        <v>123</v>
      </c>
      <c r="E260" t="s">
        <v>1056</v>
      </c>
      <c r="F260" t="s">
        <v>1096</v>
      </c>
      <c r="G260" t="s">
        <v>1075</v>
      </c>
      <c r="H260" t="s">
        <v>783</v>
      </c>
      <c r="I260" t="s">
        <v>211</v>
      </c>
      <c r="J260" t="s">
        <v>747</v>
      </c>
      <c r="K260" s="78">
        <v>6.74</v>
      </c>
      <c r="L260" t="s">
        <v>106</v>
      </c>
      <c r="M260" s="79">
        <v>5.1299999999999998E-2</v>
      </c>
      <c r="N260" s="79">
        <v>3.5799999999999998E-2</v>
      </c>
      <c r="O260" s="78">
        <v>49501.1</v>
      </c>
      <c r="P260" s="78">
        <v>110.22284718925438</v>
      </c>
      <c r="Q260" s="78">
        <v>0</v>
      </c>
      <c r="R260" s="78">
        <v>189.11023459346001</v>
      </c>
      <c r="S260" s="79">
        <v>1E-4</v>
      </c>
      <c r="T260" s="79">
        <v>1.1000000000000001E-3</v>
      </c>
      <c r="U260" s="79">
        <v>2.9999999999999997E-4</v>
      </c>
    </row>
    <row r="261" spans="2:21">
      <c r="B261" t="s">
        <v>1097</v>
      </c>
      <c r="C261" t="s">
        <v>1098</v>
      </c>
      <c r="D261" t="s">
        <v>123</v>
      </c>
      <c r="E261" t="s">
        <v>1056</v>
      </c>
      <c r="F261" t="s">
        <v>1099</v>
      </c>
      <c r="G261" t="s">
        <v>1058</v>
      </c>
      <c r="H261" t="s">
        <v>1100</v>
      </c>
      <c r="I261" t="s">
        <v>217</v>
      </c>
      <c r="J261" t="s">
        <v>338</v>
      </c>
      <c r="K261" s="78">
        <v>7.86</v>
      </c>
      <c r="L261" t="s">
        <v>110</v>
      </c>
      <c r="M261" s="79">
        <v>2.8799999999999999E-2</v>
      </c>
      <c r="N261" s="79">
        <v>2.29E-2</v>
      </c>
      <c r="O261" s="78">
        <v>84729.76</v>
      </c>
      <c r="P261" s="78">
        <v>104.12927592855208</v>
      </c>
      <c r="Q261" s="78">
        <v>0</v>
      </c>
      <c r="R261" s="78">
        <v>342.57356382555503</v>
      </c>
      <c r="S261" s="79">
        <v>1E-4</v>
      </c>
      <c r="T261" s="79">
        <v>2E-3</v>
      </c>
      <c r="U261" s="79">
        <v>5.0000000000000001E-4</v>
      </c>
    </row>
    <row r="262" spans="2:21">
      <c r="B262" t="s">
        <v>1101</v>
      </c>
      <c r="C262" t="s">
        <v>1102</v>
      </c>
      <c r="D262" t="s">
        <v>123</v>
      </c>
      <c r="E262" t="s">
        <v>1056</v>
      </c>
      <c r="F262" t="s">
        <v>1103</v>
      </c>
      <c r="G262" t="s">
        <v>1104</v>
      </c>
      <c r="H262" t="s">
        <v>1061</v>
      </c>
      <c r="I262" t="s">
        <v>217</v>
      </c>
      <c r="J262" t="s">
        <v>515</v>
      </c>
      <c r="K262" s="78">
        <v>7.61</v>
      </c>
      <c r="L262" t="s">
        <v>106</v>
      </c>
      <c r="M262" s="79">
        <v>4.1099999999999998E-2</v>
      </c>
      <c r="N262" s="79">
        <v>2.8400000000000002E-2</v>
      </c>
      <c r="O262" s="78">
        <v>90488.09</v>
      </c>
      <c r="P262" s="78">
        <v>111.52200001889739</v>
      </c>
      <c r="Q262" s="78">
        <v>0</v>
      </c>
      <c r="R262" s="78">
        <v>349.76836677075499</v>
      </c>
      <c r="S262" s="79">
        <v>1E-4</v>
      </c>
      <c r="T262" s="79">
        <v>2E-3</v>
      </c>
      <c r="U262" s="79">
        <v>5.0000000000000001E-4</v>
      </c>
    </row>
    <row r="263" spans="2:21">
      <c r="B263" t="s">
        <v>1105</v>
      </c>
      <c r="C263" t="s">
        <v>1106</v>
      </c>
      <c r="D263" t="s">
        <v>123</v>
      </c>
      <c r="E263" t="s">
        <v>1056</v>
      </c>
      <c r="F263" t="s">
        <v>1107</v>
      </c>
      <c r="G263" t="s">
        <v>1058</v>
      </c>
      <c r="H263" t="s">
        <v>1108</v>
      </c>
      <c r="I263" t="s">
        <v>222</v>
      </c>
      <c r="J263" t="s">
        <v>515</v>
      </c>
      <c r="K263" s="78">
        <v>16.399999999999999</v>
      </c>
      <c r="L263" t="s">
        <v>106</v>
      </c>
      <c r="M263" s="79">
        <v>4.4499999999999998E-2</v>
      </c>
      <c r="N263" s="79">
        <v>3.15E-2</v>
      </c>
      <c r="O263" s="78">
        <v>126897.21</v>
      </c>
      <c r="P263" s="78">
        <v>121.56667005011901</v>
      </c>
      <c r="Q263" s="78">
        <v>0</v>
      </c>
      <c r="R263" s="78">
        <v>534.68149381443402</v>
      </c>
      <c r="S263" s="79">
        <v>1E-4</v>
      </c>
      <c r="T263" s="79">
        <v>3.0999999999999999E-3</v>
      </c>
      <c r="U263" s="79">
        <v>8.0000000000000004E-4</v>
      </c>
    </row>
    <row r="264" spans="2:21">
      <c r="B264" t="s">
        <v>1109</v>
      </c>
      <c r="C264" t="s">
        <v>1110</v>
      </c>
      <c r="D264" t="s">
        <v>123</v>
      </c>
      <c r="E264" t="s">
        <v>1056</v>
      </c>
      <c r="F264" t="s">
        <v>1111</v>
      </c>
      <c r="G264" t="s">
        <v>1086</v>
      </c>
      <c r="H264" t="s">
        <v>1061</v>
      </c>
      <c r="I264" t="s">
        <v>217</v>
      </c>
      <c r="J264" t="s">
        <v>747</v>
      </c>
      <c r="K264" s="78">
        <v>16.04</v>
      </c>
      <c r="L264" t="s">
        <v>106</v>
      </c>
      <c r="M264" s="79">
        <v>5.5500000000000001E-2</v>
      </c>
      <c r="N264" s="79">
        <v>3.6499999999999998E-2</v>
      </c>
      <c r="O264" s="78">
        <v>102827.38</v>
      </c>
      <c r="P264" s="78">
        <v>135.60471785095032</v>
      </c>
      <c r="Q264" s="78">
        <v>0</v>
      </c>
      <c r="R264" s="78">
        <v>483.29480635906998</v>
      </c>
      <c r="S264" s="79">
        <v>0</v>
      </c>
      <c r="T264" s="79">
        <v>2.8E-3</v>
      </c>
      <c r="U264" s="79">
        <v>6.9999999999999999E-4</v>
      </c>
    </row>
    <row r="265" spans="2:21">
      <c r="B265" t="s">
        <v>1112</v>
      </c>
      <c r="C265" t="s">
        <v>1113</v>
      </c>
      <c r="D265" t="s">
        <v>123</v>
      </c>
      <c r="E265" t="s">
        <v>1056</v>
      </c>
      <c r="F265" t="s">
        <v>1114</v>
      </c>
      <c r="G265" t="s">
        <v>1104</v>
      </c>
      <c r="H265" t="s">
        <v>1061</v>
      </c>
      <c r="I265" t="s">
        <v>217</v>
      </c>
      <c r="J265" t="s">
        <v>515</v>
      </c>
      <c r="K265" s="78">
        <v>16.97</v>
      </c>
      <c r="L265" t="s">
        <v>106</v>
      </c>
      <c r="M265" s="79">
        <v>4.5499999999999999E-2</v>
      </c>
      <c r="N265" s="79">
        <v>3.5099999999999999E-2</v>
      </c>
      <c r="O265" s="78">
        <v>123392.85</v>
      </c>
      <c r="P265" s="78">
        <v>119.90391670060299</v>
      </c>
      <c r="Q265" s="78">
        <v>0</v>
      </c>
      <c r="R265" s="78">
        <v>512.80461303208097</v>
      </c>
      <c r="S265" s="79">
        <v>0</v>
      </c>
      <c r="T265" s="79">
        <v>3.0000000000000001E-3</v>
      </c>
      <c r="U265" s="79">
        <v>6.9999999999999999E-4</v>
      </c>
    </row>
    <row r="266" spans="2:21">
      <c r="B266" t="s">
        <v>1115</v>
      </c>
      <c r="C266" t="s">
        <v>1116</v>
      </c>
      <c r="D266" t="s">
        <v>123</v>
      </c>
      <c r="E266" t="s">
        <v>1056</v>
      </c>
      <c r="F266" t="s">
        <v>1117</v>
      </c>
      <c r="G266" t="s">
        <v>1092</v>
      </c>
      <c r="H266" t="s">
        <v>1061</v>
      </c>
      <c r="I266" t="s">
        <v>217</v>
      </c>
      <c r="J266" t="s">
        <v>747</v>
      </c>
      <c r="K266" s="78">
        <v>2.81</v>
      </c>
      <c r="L266" t="s">
        <v>106</v>
      </c>
      <c r="M266" s="79">
        <v>6.5000000000000002E-2</v>
      </c>
      <c r="N266" s="79">
        <v>3.1899999999999998E-2</v>
      </c>
      <c r="O266" s="78">
        <v>193.32</v>
      </c>
      <c r="P266" s="78">
        <v>111.68088371611836</v>
      </c>
      <c r="Q266" s="78">
        <v>0</v>
      </c>
      <c r="R266" s="78">
        <v>0.74831454493039995</v>
      </c>
      <c r="S266" s="79">
        <v>0</v>
      </c>
      <c r="T266" s="79">
        <v>0</v>
      </c>
      <c r="U266" s="79">
        <v>0</v>
      </c>
    </row>
    <row r="267" spans="2:21">
      <c r="B267" t="s">
        <v>1118</v>
      </c>
      <c r="C267" t="s">
        <v>1119</v>
      </c>
      <c r="D267" t="s">
        <v>123</v>
      </c>
      <c r="E267" t="s">
        <v>1056</v>
      </c>
      <c r="F267" t="s">
        <v>1107</v>
      </c>
      <c r="G267" t="s">
        <v>1120</v>
      </c>
      <c r="H267" t="s">
        <v>1061</v>
      </c>
      <c r="I267" t="s">
        <v>217</v>
      </c>
      <c r="J267" t="s">
        <v>515</v>
      </c>
      <c r="K267" s="78">
        <v>14.43</v>
      </c>
      <c r="L267" t="s">
        <v>106</v>
      </c>
      <c r="M267" s="79">
        <v>5.0999999999999997E-2</v>
      </c>
      <c r="N267" s="79">
        <v>3.9800000000000002E-2</v>
      </c>
      <c r="O267" s="78">
        <v>49357.14</v>
      </c>
      <c r="P267" s="78">
        <v>117.57549936468027</v>
      </c>
      <c r="Q267" s="78">
        <v>0</v>
      </c>
      <c r="R267" s="78">
        <v>201.138578664813</v>
      </c>
      <c r="S267" s="79">
        <v>1E-4</v>
      </c>
      <c r="T267" s="79">
        <v>1.1999999999999999E-3</v>
      </c>
      <c r="U267" s="79">
        <v>2.9999999999999997E-4</v>
      </c>
    </row>
    <row r="268" spans="2:21">
      <c r="B268" t="s">
        <v>1121</v>
      </c>
      <c r="C268" t="s">
        <v>1122</v>
      </c>
      <c r="D268" t="s">
        <v>123</v>
      </c>
      <c r="E268" t="s">
        <v>1056</v>
      </c>
      <c r="F268" t="s">
        <v>1123</v>
      </c>
      <c r="G268" t="s">
        <v>1075</v>
      </c>
      <c r="H268" t="s">
        <v>1029</v>
      </c>
      <c r="I268" t="s">
        <v>211</v>
      </c>
      <c r="J268" t="s">
        <v>747</v>
      </c>
      <c r="K268" s="78">
        <v>6.16</v>
      </c>
      <c r="L268" t="s">
        <v>106</v>
      </c>
      <c r="M268" s="79">
        <v>4.4999999999999998E-2</v>
      </c>
      <c r="N268" s="79">
        <v>4.3200000000000002E-2</v>
      </c>
      <c r="O268" s="78">
        <v>74447.02</v>
      </c>
      <c r="P268" s="78">
        <v>102.43149994962869</v>
      </c>
      <c r="Q268" s="78">
        <v>0</v>
      </c>
      <c r="R268" s="78">
        <v>264.30745261367099</v>
      </c>
      <c r="S268" s="79">
        <v>1E-4</v>
      </c>
      <c r="T268" s="79">
        <v>1.5E-3</v>
      </c>
      <c r="U268" s="79">
        <v>4.0000000000000002E-4</v>
      </c>
    </row>
    <row r="269" spans="2:21">
      <c r="B269" t="s">
        <v>1124</v>
      </c>
      <c r="C269" t="s">
        <v>1125</v>
      </c>
      <c r="D269" t="s">
        <v>123</v>
      </c>
      <c r="E269" t="s">
        <v>1056</v>
      </c>
      <c r="F269" t="s">
        <v>1126</v>
      </c>
      <c r="G269" t="s">
        <v>1075</v>
      </c>
      <c r="H269" t="s">
        <v>1061</v>
      </c>
      <c r="I269" t="s">
        <v>217</v>
      </c>
      <c r="J269" t="s">
        <v>747</v>
      </c>
      <c r="K269" s="78">
        <v>4.4000000000000004</v>
      </c>
      <c r="L269" t="s">
        <v>106</v>
      </c>
      <c r="M269" s="79">
        <v>5.7500000000000002E-2</v>
      </c>
      <c r="N269" s="79">
        <v>3.7400000000000003E-2</v>
      </c>
      <c r="O269" s="78">
        <v>34858.480000000003</v>
      </c>
      <c r="P269" s="78">
        <v>113.72125007171856</v>
      </c>
      <c r="Q269" s="78">
        <v>0</v>
      </c>
      <c r="R269" s="78">
        <v>137.39743626879201</v>
      </c>
      <c r="S269" s="79">
        <v>0</v>
      </c>
      <c r="T269" s="79">
        <v>8.0000000000000004E-4</v>
      </c>
      <c r="U269" s="79">
        <v>2.0000000000000001E-4</v>
      </c>
    </row>
    <row r="270" spans="2:21">
      <c r="B270" t="s">
        <v>1127</v>
      </c>
      <c r="C270" t="s">
        <v>1128</v>
      </c>
      <c r="D270" t="s">
        <v>123</v>
      </c>
      <c r="E270" t="s">
        <v>1056</v>
      </c>
      <c r="F270" t="s">
        <v>1129</v>
      </c>
      <c r="G270" t="s">
        <v>1130</v>
      </c>
      <c r="H270" t="s">
        <v>1131</v>
      </c>
      <c r="I270" t="s">
        <v>211</v>
      </c>
      <c r="J270" t="s">
        <v>747</v>
      </c>
      <c r="K270" s="78">
        <v>2.09</v>
      </c>
      <c r="L270" t="s">
        <v>106</v>
      </c>
      <c r="M270" s="79">
        <v>4.7500000000000001E-2</v>
      </c>
      <c r="N270" s="79">
        <v>4.0399999999999998E-2</v>
      </c>
      <c r="O270" s="78">
        <v>165741.28</v>
      </c>
      <c r="P270" s="78">
        <v>102.39522223697071</v>
      </c>
      <c r="Q270" s="78">
        <v>0</v>
      </c>
      <c r="R270" s="78">
        <v>588.21885281258994</v>
      </c>
      <c r="S270" s="79">
        <v>0</v>
      </c>
      <c r="T270" s="79">
        <v>3.3999999999999998E-3</v>
      </c>
      <c r="U270" s="79">
        <v>8.0000000000000004E-4</v>
      </c>
    </row>
    <row r="271" spans="2:21">
      <c r="B271" t="s">
        <v>1132</v>
      </c>
      <c r="C271" t="s">
        <v>1133</v>
      </c>
      <c r="D271" t="s">
        <v>123</v>
      </c>
      <c r="E271" t="s">
        <v>1056</v>
      </c>
      <c r="F271" t="s">
        <v>1134</v>
      </c>
      <c r="G271" t="s">
        <v>1135</v>
      </c>
      <c r="H271" t="s">
        <v>1066</v>
      </c>
      <c r="I271" t="s">
        <v>217</v>
      </c>
      <c r="J271" t="s">
        <v>747</v>
      </c>
      <c r="K271" s="78">
        <v>1.04</v>
      </c>
      <c r="L271" t="s">
        <v>106</v>
      </c>
      <c r="M271" s="79">
        <v>5.2499999999999998E-2</v>
      </c>
      <c r="N271" s="79">
        <v>3.6200000000000003E-2</v>
      </c>
      <c r="O271" s="78">
        <v>114586.71</v>
      </c>
      <c r="P271" s="78">
        <v>107.67291664975808</v>
      </c>
      <c r="Q271" s="78">
        <v>0</v>
      </c>
      <c r="R271" s="78">
        <v>427.63110363150003</v>
      </c>
      <c r="S271" s="79">
        <v>0</v>
      </c>
      <c r="T271" s="79">
        <v>2.5000000000000001E-3</v>
      </c>
      <c r="U271" s="79">
        <v>5.9999999999999995E-4</v>
      </c>
    </row>
    <row r="272" spans="2:21">
      <c r="B272" t="s">
        <v>1136</v>
      </c>
      <c r="C272" t="s">
        <v>1137</v>
      </c>
      <c r="D272" t="s">
        <v>123</v>
      </c>
      <c r="E272" t="s">
        <v>1056</v>
      </c>
      <c r="F272" t="s">
        <v>1134</v>
      </c>
      <c r="G272" t="s">
        <v>1138</v>
      </c>
      <c r="H272" t="s">
        <v>1066</v>
      </c>
      <c r="I272" t="s">
        <v>217</v>
      </c>
      <c r="J272" t="s">
        <v>284</v>
      </c>
      <c r="K272" s="78">
        <v>6.33</v>
      </c>
      <c r="L272" t="s">
        <v>106</v>
      </c>
      <c r="M272" s="79">
        <v>4.2500000000000003E-2</v>
      </c>
      <c r="N272" s="79">
        <v>4.19E-2</v>
      </c>
      <c r="O272" s="78">
        <v>90488.09</v>
      </c>
      <c r="P272" s="78">
        <v>100.11652779719408</v>
      </c>
      <c r="Q272" s="78">
        <v>0</v>
      </c>
      <c r="R272" s="78">
        <v>313.99718807454798</v>
      </c>
      <c r="S272" s="79">
        <v>2.0000000000000001E-4</v>
      </c>
      <c r="T272" s="79">
        <v>1.8E-3</v>
      </c>
      <c r="U272" s="79">
        <v>4.0000000000000002E-4</v>
      </c>
    </row>
    <row r="273" spans="2:21">
      <c r="B273" t="s">
        <v>1139</v>
      </c>
      <c r="C273" t="s">
        <v>1137</v>
      </c>
      <c r="D273" t="s">
        <v>123</v>
      </c>
      <c r="E273" t="s">
        <v>1056</v>
      </c>
      <c r="F273" t="s">
        <v>1140</v>
      </c>
      <c r="G273" t="s">
        <v>1086</v>
      </c>
      <c r="H273" t="s">
        <v>1066</v>
      </c>
      <c r="I273" t="s">
        <v>217</v>
      </c>
      <c r="J273" t="s">
        <v>284</v>
      </c>
      <c r="K273" s="78">
        <v>15.61</v>
      </c>
      <c r="L273" t="s">
        <v>106</v>
      </c>
      <c r="M273" s="79">
        <v>4.2000000000000003E-2</v>
      </c>
      <c r="N273" s="79">
        <v>4.1799999999999997E-2</v>
      </c>
      <c r="O273" s="78">
        <v>82261.899999999994</v>
      </c>
      <c r="P273" s="78">
        <v>102.24955759229013</v>
      </c>
      <c r="Q273" s="78">
        <v>0</v>
      </c>
      <c r="R273" s="78">
        <v>291.53367827976399</v>
      </c>
      <c r="S273" s="79">
        <v>0</v>
      </c>
      <c r="T273" s="79">
        <v>1.6999999999999999E-3</v>
      </c>
      <c r="U273" s="79">
        <v>4.0000000000000002E-4</v>
      </c>
    </row>
    <row r="274" spans="2:21">
      <c r="B274" t="s">
        <v>1141</v>
      </c>
      <c r="C274" t="s">
        <v>1142</v>
      </c>
      <c r="D274" t="s">
        <v>123</v>
      </c>
      <c r="E274" t="s">
        <v>1056</v>
      </c>
      <c r="F274" t="s">
        <v>1143</v>
      </c>
      <c r="G274" t="s">
        <v>1080</v>
      </c>
      <c r="H274" t="s">
        <v>1066</v>
      </c>
      <c r="I274" t="s">
        <v>217</v>
      </c>
      <c r="J274" t="s">
        <v>747</v>
      </c>
      <c r="K274" s="78">
        <v>7.29</v>
      </c>
      <c r="L274" t="s">
        <v>106</v>
      </c>
      <c r="M274" s="79">
        <v>5.2999999999999999E-2</v>
      </c>
      <c r="N274" s="79">
        <v>3.8399999999999997E-2</v>
      </c>
      <c r="O274" s="78">
        <v>118045.83</v>
      </c>
      <c r="P274" s="78">
        <v>111.57602864348219</v>
      </c>
      <c r="Q274" s="78">
        <v>0</v>
      </c>
      <c r="R274" s="78">
        <v>456.50980295715698</v>
      </c>
      <c r="S274" s="79">
        <v>0</v>
      </c>
      <c r="T274" s="79">
        <v>2.5999999999999999E-3</v>
      </c>
      <c r="U274" s="79">
        <v>6.9999999999999999E-4</v>
      </c>
    </row>
    <row r="275" spans="2:21">
      <c r="B275" t="s">
        <v>1144</v>
      </c>
      <c r="C275" t="s">
        <v>1145</v>
      </c>
      <c r="D275" t="s">
        <v>123</v>
      </c>
      <c r="E275" t="s">
        <v>1056</v>
      </c>
      <c r="F275" t="s">
        <v>1146</v>
      </c>
      <c r="G275" t="s">
        <v>1147</v>
      </c>
      <c r="H275" t="s">
        <v>1066</v>
      </c>
      <c r="I275" t="s">
        <v>217</v>
      </c>
      <c r="J275" t="s">
        <v>747</v>
      </c>
      <c r="K275" s="78">
        <v>7.01</v>
      </c>
      <c r="L275" t="s">
        <v>106</v>
      </c>
      <c r="M275" s="79">
        <v>5.2499999999999998E-2</v>
      </c>
      <c r="N275" s="79">
        <v>3.7999999999999999E-2</v>
      </c>
      <c r="O275" s="78">
        <v>139252.94</v>
      </c>
      <c r="P275" s="78">
        <v>111.19657707717798</v>
      </c>
      <c r="Q275" s="78">
        <v>0</v>
      </c>
      <c r="R275" s="78">
        <v>536.69104656386003</v>
      </c>
      <c r="S275" s="79">
        <v>0</v>
      </c>
      <c r="T275" s="79">
        <v>3.0999999999999999E-3</v>
      </c>
      <c r="U275" s="79">
        <v>8.0000000000000004E-4</v>
      </c>
    </row>
    <row r="276" spans="2:21">
      <c r="B276" t="s">
        <v>1148</v>
      </c>
      <c r="C276" t="s">
        <v>1149</v>
      </c>
      <c r="D276" t="s">
        <v>123</v>
      </c>
      <c r="E276" t="s">
        <v>1056</v>
      </c>
      <c r="F276" t="s">
        <v>1150</v>
      </c>
      <c r="G276" t="s">
        <v>1151</v>
      </c>
      <c r="H276" t="s">
        <v>1152</v>
      </c>
      <c r="I276" t="s">
        <v>222</v>
      </c>
      <c r="J276" t="s">
        <v>298</v>
      </c>
      <c r="K276" s="78">
        <v>7.32</v>
      </c>
      <c r="L276" t="s">
        <v>106</v>
      </c>
      <c r="M276" s="79">
        <v>4.5999999999999999E-2</v>
      </c>
      <c r="N276" s="79">
        <v>2.53E-2</v>
      </c>
      <c r="O276" s="78">
        <v>79954.45</v>
      </c>
      <c r="P276" s="78">
        <v>115.77577751909095</v>
      </c>
      <c r="Q276" s="78">
        <v>0</v>
      </c>
      <c r="R276" s="78">
        <v>320.84029339109202</v>
      </c>
      <c r="S276" s="79">
        <v>0</v>
      </c>
      <c r="T276" s="79">
        <v>1.9E-3</v>
      </c>
      <c r="U276" s="79">
        <v>5.0000000000000001E-4</v>
      </c>
    </row>
    <row r="277" spans="2:21">
      <c r="B277" t="s">
        <v>1153</v>
      </c>
      <c r="C277" t="s">
        <v>1154</v>
      </c>
      <c r="D277" t="s">
        <v>1064</v>
      </c>
      <c r="E277" t="s">
        <v>1056</v>
      </c>
      <c r="F277" t="s">
        <v>1155</v>
      </c>
      <c r="G277" t="s">
        <v>1156</v>
      </c>
      <c r="H277" t="s">
        <v>1066</v>
      </c>
      <c r="I277" t="s">
        <v>217</v>
      </c>
      <c r="J277" t="s">
        <v>338</v>
      </c>
      <c r="K277" s="78">
        <v>7.45</v>
      </c>
      <c r="L277" t="s">
        <v>106</v>
      </c>
      <c r="M277" s="79">
        <v>4.2999999999999997E-2</v>
      </c>
      <c r="N277" s="79">
        <v>2.4500000000000001E-2</v>
      </c>
      <c r="O277" s="78">
        <v>106117.85</v>
      </c>
      <c r="P277" s="78">
        <v>113.76498363281955</v>
      </c>
      <c r="Q277" s="78">
        <v>0</v>
      </c>
      <c r="R277" s="78">
        <v>418.43269293474401</v>
      </c>
      <c r="S277" s="79">
        <v>1E-4</v>
      </c>
      <c r="T277" s="79">
        <v>2.3999999999999998E-3</v>
      </c>
      <c r="U277" s="79">
        <v>5.9999999999999995E-4</v>
      </c>
    </row>
    <row r="278" spans="2:21">
      <c r="B278" t="s">
        <v>1157</v>
      </c>
      <c r="C278" t="s">
        <v>1158</v>
      </c>
      <c r="D278" t="s">
        <v>123</v>
      </c>
      <c r="E278" t="s">
        <v>1056</v>
      </c>
      <c r="F278" t="s">
        <v>1159</v>
      </c>
      <c r="G278" t="s">
        <v>1092</v>
      </c>
      <c r="H278" t="s">
        <v>1066</v>
      </c>
      <c r="I278" t="s">
        <v>217</v>
      </c>
      <c r="J278" t="s">
        <v>287</v>
      </c>
      <c r="K278" s="78">
        <v>4.57</v>
      </c>
      <c r="L278" t="s">
        <v>106</v>
      </c>
      <c r="M278" s="79">
        <v>3.7499999999999999E-2</v>
      </c>
      <c r="N278" s="79">
        <v>4.3099999999999999E-2</v>
      </c>
      <c r="O278" s="78">
        <v>226220.23</v>
      </c>
      <c r="P278" s="78">
        <v>98.262297529663172</v>
      </c>
      <c r="Q278" s="78">
        <v>0</v>
      </c>
      <c r="R278" s="78">
        <v>770.45435151596303</v>
      </c>
      <c r="S278" s="79">
        <v>5.0000000000000001E-4</v>
      </c>
      <c r="T278" s="79">
        <v>4.4999999999999997E-3</v>
      </c>
      <c r="U278" s="79">
        <v>1.1000000000000001E-3</v>
      </c>
    </row>
    <row r="279" spans="2:21">
      <c r="B279" t="s">
        <v>1160</v>
      </c>
      <c r="C279" t="s">
        <v>1161</v>
      </c>
      <c r="D279" t="s">
        <v>123</v>
      </c>
      <c r="E279" t="s">
        <v>1056</v>
      </c>
      <c r="F279" t="s">
        <v>1162</v>
      </c>
      <c r="G279" t="s">
        <v>1151</v>
      </c>
      <c r="H279" t="s">
        <v>1066</v>
      </c>
      <c r="I279" t="s">
        <v>217</v>
      </c>
      <c r="J279" t="s">
        <v>359</v>
      </c>
      <c r="K279" s="78">
        <v>4.12</v>
      </c>
      <c r="L279" t="s">
        <v>106</v>
      </c>
      <c r="M279" s="79">
        <v>4.7500000000000001E-2</v>
      </c>
      <c r="N279" s="79">
        <v>3.0499999999999999E-2</v>
      </c>
      <c r="O279" s="78">
        <v>32904.76</v>
      </c>
      <c r="P279" s="78">
        <v>107.77480657310608</v>
      </c>
      <c r="Q279" s="78">
        <v>0</v>
      </c>
      <c r="R279" s="78">
        <v>122.914901642633</v>
      </c>
      <c r="S279" s="79">
        <v>0</v>
      </c>
      <c r="T279" s="79">
        <v>6.9999999999999999E-4</v>
      </c>
      <c r="U279" s="79">
        <v>2.0000000000000001E-4</v>
      </c>
    </row>
    <row r="280" spans="2:21">
      <c r="B280" t="s">
        <v>1163</v>
      </c>
      <c r="C280" t="s">
        <v>1164</v>
      </c>
      <c r="D280" t="s">
        <v>123</v>
      </c>
      <c r="E280" t="s">
        <v>1056</v>
      </c>
      <c r="F280" t="s">
        <v>1165</v>
      </c>
      <c r="G280" t="s">
        <v>1166</v>
      </c>
      <c r="H280" t="s">
        <v>1066</v>
      </c>
      <c r="I280" t="s">
        <v>217</v>
      </c>
      <c r="J280" t="s">
        <v>341</v>
      </c>
      <c r="K280" s="78">
        <v>7.57</v>
      </c>
      <c r="L280" t="s">
        <v>106</v>
      </c>
      <c r="M280" s="79">
        <v>5.9499999999999997E-2</v>
      </c>
      <c r="N280" s="79">
        <v>2.7900000000000001E-2</v>
      </c>
      <c r="O280" s="78">
        <v>123392.85</v>
      </c>
      <c r="P280" s="78">
        <v>126.79693003803844</v>
      </c>
      <c r="Q280" s="78">
        <v>0</v>
      </c>
      <c r="R280" s="78">
        <v>542.28462614920704</v>
      </c>
      <c r="S280" s="79">
        <v>1E-4</v>
      </c>
      <c r="T280" s="79">
        <v>3.0999999999999999E-3</v>
      </c>
      <c r="U280" s="79">
        <v>8.0000000000000004E-4</v>
      </c>
    </row>
    <row r="281" spans="2:21">
      <c r="B281" t="s">
        <v>1167</v>
      </c>
      <c r="C281" t="s">
        <v>1168</v>
      </c>
      <c r="D281" t="s">
        <v>123</v>
      </c>
      <c r="E281" t="s">
        <v>1056</v>
      </c>
      <c r="F281" t="s">
        <v>1169</v>
      </c>
      <c r="G281" t="s">
        <v>1130</v>
      </c>
      <c r="H281" t="s">
        <v>1131</v>
      </c>
      <c r="I281" t="s">
        <v>211</v>
      </c>
      <c r="J281" t="s">
        <v>747</v>
      </c>
      <c r="K281" s="78">
        <v>5.63</v>
      </c>
      <c r="L281" t="s">
        <v>106</v>
      </c>
      <c r="M281" s="79">
        <v>5.2999999999999999E-2</v>
      </c>
      <c r="N281" s="79">
        <v>5.5800000000000002E-2</v>
      </c>
      <c r="O281" s="78">
        <v>127300.29</v>
      </c>
      <c r="P281" s="78">
        <v>99.298445198985391</v>
      </c>
      <c r="Q281" s="78">
        <v>0</v>
      </c>
      <c r="R281" s="78">
        <v>438.12738536736902</v>
      </c>
      <c r="S281" s="79">
        <v>1E-4</v>
      </c>
      <c r="T281" s="79">
        <v>2.5000000000000001E-3</v>
      </c>
      <c r="U281" s="79">
        <v>5.9999999999999995E-4</v>
      </c>
    </row>
    <row r="282" spans="2:21">
      <c r="B282" t="s">
        <v>1170</v>
      </c>
      <c r="C282" t="s">
        <v>1171</v>
      </c>
      <c r="D282" t="s">
        <v>123</v>
      </c>
      <c r="E282" t="s">
        <v>1056</v>
      </c>
      <c r="F282" t="s">
        <v>1172</v>
      </c>
      <c r="G282" t="s">
        <v>1147</v>
      </c>
      <c r="H282" t="s">
        <v>1066</v>
      </c>
      <c r="I282" t="s">
        <v>217</v>
      </c>
      <c r="J282" t="s">
        <v>747</v>
      </c>
      <c r="K282" s="78">
        <v>5.15</v>
      </c>
      <c r="L282" t="s">
        <v>106</v>
      </c>
      <c r="M282" s="79">
        <v>5.8799999999999998E-2</v>
      </c>
      <c r="N282" s="79">
        <v>4.8399999999999999E-2</v>
      </c>
      <c r="O282" s="78">
        <v>28791.67</v>
      </c>
      <c r="P282" s="78">
        <v>106.85897362922707</v>
      </c>
      <c r="Q282" s="78">
        <v>0</v>
      </c>
      <c r="R282" s="78">
        <v>106.63663026070699</v>
      </c>
      <c r="S282" s="79">
        <v>0</v>
      </c>
      <c r="T282" s="79">
        <v>5.9999999999999995E-4</v>
      </c>
      <c r="U282" s="79">
        <v>2.0000000000000001E-4</v>
      </c>
    </row>
    <row r="283" spans="2:21">
      <c r="B283" t="s">
        <v>1173</v>
      </c>
      <c r="C283" t="s">
        <v>1174</v>
      </c>
      <c r="D283" t="s">
        <v>1090</v>
      </c>
      <c r="E283" t="s">
        <v>1056</v>
      </c>
      <c r="F283" t="s">
        <v>1175</v>
      </c>
      <c r="G283" t="s">
        <v>1176</v>
      </c>
      <c r="H283" t="s">
        <v>1131</v>
      </c>
      <c r="I283" t="s">
        <v>211</v>
      </c>
      <c r="J283" t="s">
        <v>747</v>
      </c>
      <c r="K283" s="78">
        <v>6.88</v>
      </c>
      <c r="L283" t="s">
        <v>110</v>
      </c>
      <c r="M283" s="79">
        <v>4.6300000000000001E-2</v>
      </c>
      <c r="N283" s="79">
        <v>0.04</v>
      </c>
      <c r="O283" s="78">
        <v>62107.73</v>
      </c>
      <c r="P283" s="78">
        <v>103.74990977387183</v>
      </c>
      <c r="Q283" s="78">
        <v>0</v>
      </c>
      <c r="R283" s="78">
        <v>250.194872488633</v>
      </c>
      <c r="S283" s="79">
        <v>0</v>
      </c>
      <c r="T283" s="79">
        <v>1.4E-3</v>
      </c>
      <c r="U283" s="79">
        <v>4.0000000000000002E-4</v>
      </c>
    </row>
    <row r="284" spans="2:21">
      <c r="B284" t="s">
        <v>1177</v>
      </c>
      <c r="C284" t="s">
        <v>1178</v>
      </c>
      <c r="D284" t="s">
        <v>1055</v>
      </c>
      <c r="E284" t="s">
        <v>1056</v>
      </c>
      <c r="F284" t="s">
        <v>1179</v>
      </c>
      <c r="G284" t="s">
        <v>1147</v>
      </c>
      <c r="H284" t="s">
        <v>1180</v>
      </c>
      <c r="I284" t="s">
        <v>217</v>
      </c>
      <c r="J284" t="s">
        <v>287</v>
      </c>
      <c r="K284" s="78">
        <v>6.59</v>
      </c>
      <c r="L284" t="s">
        <v>106</v>
      </c>
      <c r="M284" s="79">
        <v>5.1299999999999998E-2</v>
      </c>
      <c r="N284" s="79">
        <v>5.6899999999999999E-2</v>
      </c>
      <c r="O284" s="78">
        <v>134362.47</v>
      </c>
      <c r="P284" s="78">
        <v>96.643542020581151</v>
      </c>
      <c r="Q284" s="78">
        <v>0</v>
      </c>
      <c r="R284" s="78">
        <v>450.06928543494502</v>
      </c>
      <c r="S284" s="79">
        <v>0</v>
      </c>
      <c r="T284" s="79">
        <v>2.5999999999999999E-3</v>
      </c>
      <c r="U284" s="79">
        <v>5.9999999999999995E-4</v>
      </c>
    </row>
    <row r="285" spans="2:21">
      <c r="B285" t="s">
        <v>1181</v>
      </c>
      <c r="C285" t="s">
        <v>1182</v>
      </c>
      <c r="D285" t="s">
        <v>123</v>
      </c>
      <c r="E285" t="s">
        <v>1056</v>
      </c>
      <c r="F285" t="s">
        <v>1183</v>
      </c>
      <c r="G285" t="s">
        <v>941</v>
      </c>
      <c r="H285" t="s">
        <v>1184</v>
      </c>
      <c r="I285" t="s">
        <v>222</v>
      </c>
      <c r="J285" t="s">
        <v>747</v>
      </c>
      <c r="K285" s="78">
        <v>3.73</v>
      </c>
      <c r="L285" t="s">
        <v>110</v>
      </c>
      <c r="M285" s="79">
        <v>0.03</v>
      </c>
      <c r="N285" s="79">
        <v>2.7099999999999999E-2</v>
      </c>
      <c r="O285" s="78">
        <v>101593.45</v>
      </c>
      <c r="P285" s="78">
        <v>103.38501671227506</v>
      </c>
      <c r="Q285" s="78">
        <v>0</v>
      </c>
      <c r="R285" s="78">
        <v>407.81982314770897</v>
      </c>
      <c r="S285" s="79">
        <v>0</v>
      </c>
      <c r="T285" s="79">
        <v>2.3999999999999998E-3</v>
      </c>
      <c r="U285" s="79">
        <v>5.9999999999999995E-4</v>
      </c>
    </row>
    <row r="286" spans="2:21">
      <c r="B286" t="s">
        <v>1185</v>
      </c>
      <c r="C286" t="s">
        <v>1186</v>
      </c>
      <c r="D286" t="s">
        <v>123</v>
      </c>
      <c r="E286" t="s">
        <v>1056</v>
      </c>
      <c r="F286" t="s">
        <v>1187</v>
      </c>
      <c r="G286" t="s">
        <v>1151</v>
      </c>
      <c r="H286" t="s">
        <v>1180</v>
      </c>
      <c r="I286" t="s">
        <v>217</v>
      </c>
      <c r="J286" t="s">
        <v>341</v>
      </c>
      <c r="K286" s="78">
        <v>5.79</v>
      </c>
      <c r="L286" t="s">
        <v>106</v>
      </c>
      <c r="M286" s="79">
        <v>4.8800000000000003E-2</v>
      </c>
      <c r="N286" s="79">
        <v>3.39E-2</v>
      </c>
      <c r="O286" s="78">
        <v>74035.710000000006</v>
      </c>
      <c r="P286" s="78">
        <v>376.35301416562493</v>
      </c>
      <c r="Q286" s="78">
        <v>0</v>
      </c>
      <c r="R286" s="78">
        <v>278.635626143921</v>
      </c>
      <c r="S286" s="79">
        <v>1E-4</v>
      </c>
      <c r="T286" s="79">
        <v>1.6000000000000001E-3</v>
      </c>
      <c r="U286" s="79">
        <v>4.0000000000000002E-4</v>
      </c>
    </row>
    <row r="287" spans="2:21">
      <c r="B287" t="s">
        <v>1188</v>
      </c>
      <c r="C287" t="s">
        <v>1189</v>
      </c>
      <c r="D287" t="s">
        <v>123</v>
      </c>
      <c r="E287" t="s">
        <v>1056</v>
      </c>
      <c r="F287" t="s">
        <v>1190</v>
      </c>
      <c r="G287" t="s">
        <v>1069</v>
      </c>
      <c r="H287" t="s">
        <v>1180</v>
      </c>
      <c r="I287" t="s">
        <v>217</v>
      </c>
      <c r="J287" t="s">
        <v>747</v>
      </c>
      <c r="K287" s="78">
        <v>3.44</v>
      </c>
      <c r="L287" t="s">
        <v>110</v>
      </c>
      <c r="M287" s="79">
        <v>4.2500000000000003E-2</v>
      </c>
      <c r="N287" s="79">
        <v>3.2000000000000001E-2</v>
      </c>
      <c r="O287" s="78">
        <v>41130.949999999997</v>
      </c>
      <c r="P287" s="78">
        <v>104.41284027824321</v>
      </c>
      <c r="Q287" s="78">
        <v>0</v>
      </c>
      <c r="R287" s="78">
        <v>166.750702119045</v>
      </c>
      <c r="S287" s="79">
        <v>0</v>
      </c>
      <c r="T287" s="79">
        <v>1E-3</v>
      </c>
      <c r="U287" s="79">
        <v>2.0000000000000001E-4</v>
      </c>
    </row>
    <row r="288" spans="2:21">
      <c r="B288" t="s">
        <v>1191</v>
      </c>
      <c r="C288" t="s">
        <v>1192</v>
      </c>
      <c r="D288" t="s">
        <v>123</v>
      </c>
      <c r="E288" t="s">
        <v>1056</v>
      </c>
      <c r="F288" t="s">
        <v>1193</v>
      </c>
      <c r="G288" t="s">
        <v>1104</v>
      </c>
      <c r="H288" t="s">
        <v>1180</v>
      </c>
      <c r="I288" t="s">
        <v>217</v>
      </c>
      <c r="J288" t="s">
        <v>747</v>
      </c>
      <c r="K288" s="78">
        <v>3.53</v>
      </c>
      <c r="L288" t="s">
        <v>106</v>
      </c>
      <c r="M288" s="79">
        <v>6.25E-2</v>
      </c>
      <c r="N288" s="79">
        <v>4.1700000000000001E-2</v>
      </c>
      <c r="O288" s="78">
        <v>135732.14000000001</v>
      </c>
      <c r="P288" s="78">
        <v>111.60941663750393</v>
      </c>
      <c r="Q288" s="78">
        <v>0</v>
      </c>
      <c r="R288" s="78">
        <v>525.06381886471797</v>
      </c>
      <c r="S288" s="79">
        <v>0</v>
      </c>
      <c r="T288" s="79">
        <v>3.0000000000000001E-3</v>
      </c>
      <c r="U288" s="79">
        <v>6.9999999999999999E-4</v>
      </c>
    </row>
    <row r="289" spans="2:21">
      <c r="B289" t="s">
        <v>1194</v>
      </c>
      <c r="C289" t="s">
        <v>1195</v>
      </c>
      <c r="D289" t="s">
        <v>1055</v>
      </c>
      <c r="E289" t="s">
        <v>1056</v>
      </c>
      <c r="F289" t="s">
        <v>1196</v>
      </c>
      <c r="G289" t="s">
        <v>1130</v>
      </c>
      <c r="H289" t="s">
        <v>1197</v>
      </c>
      <c r="I289" t="s">
        <v>217</v>
      </c>
      <c r="J289" t="s">
        <v>290</v>
      </c>
      <c r="K289" s="78">
        <v>6.43</v>
      </c>
      <c r="L289" t="s">
        <v>110</v>
      </c>
      <c r="M289" s="79">
        <v>0.03</v>
      </c>
      <c r="N289" s="79">
        <v>3.6900000000000002E-2</v>
      </c>
      <c r="O289" s="78">
        <v>41953.57</v>
      </c>
      <c r="P289" s="78">
        <v>96.934311835272297</v>
      </c>
      <c r="Q289" s="78">
        <v>0</v>
      </c>
      <c r="R289" s="78">
        <v>157.903397687173</v>
      </c>
      <c r="S289" s="79">
        <v>1E-4</v>
      </c>
      <c r="T289" s="79">
        <v>8.9999999999999998E-4</v>
      </c>
      <c r="U289" s="79">
        <v>2.0000000000000001E-4</v>
      </c>
    </row>
    <row r="290" spans="2:21">
      <c r="B290" t="s">
        <v>1198</v>
      </c>
      <c r="C290" t="s">
        <v>1199</v>
      </c>
      <c r="D290" t="s">
        <v>1200</v>
      </c>
      <c r="E290" t="s">
        <v>1056</v>
      </c>
      <c r="F290" t="s">
        <v>1196</v>
      </c>
      <c r="G290" t="s">
        <v>1130</v>
      </c>
      <c r="H290" t="s">
        <v>1197</v>
      </c>
      <c r="I290" t="s">
        <v>217</v>
      </c>
      <c r="J290" t="s">
        <v>747</v>
      </c>
      <c r="K290" s="78">
        <v>4.92</v>
      </c>
      <c r="L290" t="s">
        <v>110</v>
      </c>
      <c r="M290" s="79">
        <v>0.05</v>
      </c>
      <c r="N290" s="79">
        <v>3.5700000000000003E-2</v>
      </c>
      <c r="O290" s="78">
        <v>41130.949999999997</v>
      </c>
      <c r="P290" s="78">
        <v>108.69946995996956</v>
      </c>
      <c r="Q290" s="78">
        <v>0</v>
      </c>
      <c r="R290" s="78">
        <v>173.59658915025099</v>
      </c>
      <c r="S290" s="79">
        <v>0</v>
      </c>
      <c r="T290" s="79">
        <v>1E-3</v>
      </c>
      <c r="U290" s="79">
        <v>2.0000000000000001E-4</v>
      </c>
    </row>
    <row r="291" spans="2:21">
      <c r="B291" t="s">
        <v>1201</v>
      </c>
      <c r="C291" t="s">
        <v>1202</v>
      </c>
      <c r="D291" t="s">
        <v>123</v>
      </c>
      <c r="E291" t="s">
        <v>1056</v>
      </c>
      <c r="F291" t="s">
        <v>1203</v>
      </c>
      <c r="G291" t="s">
        <v>1130</v>
      </c>
      <c r="H291" t="s">
        <v>1204</v>
      </c>
      <c r="I291" t="s">
        <v>211</v>
      </c>
      <c r="J291" t="s">
        <v>747</v>
      </c>
      <c r="K291" s="78">
        <v>4.7300000000000004</v>
      </c>
      <c r="L291" t="s">
        <v>113</v>
      </c>
      <c r="M291" s="79">
        <v>0.06</v>
      </c>
      <c r="N291" s="79">
        <v>4.7600000000000003E-2</v>
      </c>
      <c r="O291" s="78">
        <v>97480.35</v>
      </c>
      <c r="P291" s="78">
        <v>108.09000514782872</v>
      </c>
      <c r="Q291" s="78">
        <v>0</v>
      </c>
      <c r="R291" s="78">
        <v>448.23969287863201</v>
      </c>
      <c r="S291" s="79">
        <v>1E-4</v>
      </c>
      <c r="T291" s="79">
        <v>2.5999999999999999E-3</v>
      </c>
      <c r="U291" s="79">
        <v>5.9999999999999995E-4</v>
      </c>
    </row>
    <row r="292" spans="2:21">
      <c r="B292" t="s">
        <v>1205</v>
      </c>
      <c r="C292" t="s">
        <v>1206</v>
      </c>
      <c r="D292" t="s">
        <v>1090</v>
      </c>
      <c r="E292" t="s">
        <v>1056</v>
      </c>
      <c r="F292" t="s">
        <v>1207</v>
      </c>
      <c r="G292" t="s">
        <v>1130</v>
      </c>
      <c r="H292" t="s">
        <v>1204</v>
      </c>
      <c r="I292" t="s">
        <v>211</v>
      </c>
      <c r="J292" t="s">
        <v>747</v>
      </c>
      <c r="K292" s="78">
        <v>5.35</v>
      </c>
      <c r="L292" t="s">
        <v>106</v>
      </c>
      <c r="M292" s="79">
        <v>0.06</v>
      </c>
      <c r="N292" s="79">
        <v>6.2E-2</v>
      </c>
      <c r="O292" s="78">
        <v>129603.62</v>
      </c>
      <c r="P292" s="78">
        <v>100.68700670421227</v>
      </c>
      <c r="Q292" s="78">
        <v>0</v>
      </c>
      <c r="R292" s="78">
        <v>452.29222326507403</v>
      </c>
      <c r="S292" s="79">
        <v>2.0000000000000001E-4</v>
      </c>
      <c r="T292" s="79">
        <v>2.5999999999999999E-3</v>
      </c>
      <c r="U292" s="79">
        <v>5.9999999999999995E-4</v>
      </c>
    </row>
    <row r="293" spans="2:21">
      <c r="B293" t="s">
        <v>1208</v>
      </c>
      <c r="C293" t="s">
        <v>1082</v>
      </c>
      <c r="D293" t="s">
        <v>1055</v>
      </c>
      <c r="E293" t="s">
        <v>1056</v>
      </c>
      <c r="F293" t="s">
        <v>1209</v>
      </c>
      <c r="G293" t="s">
        <v>1138</v>
      </c>
      <c r="H293" t="s">
        <v>1197</v>
      </c>
      <c r="I293" t="s">
        <v>217</v>
      </c>
      <c r="J293" t="s">
        <v>618</v>
      </c>
      <c r="L293" t="s">
        <v>110</v>
      </c>
      <c r="M293" s="79">
        <v>6.8000000000000005E-2</v>
      </c>
      <c r="N293" s="79">
        <v>0</v>
      </c>
      <c r="O293" s="78">
        <v>42.8</v>
      </c>
      <c r="P293" s="78">
        <v>181102</v>
      </c>
      <c r="Q293" s="78">
        <v>0</v>
      </c>
      <c r="R293" s="78">
        <v>300.96225791680001</v>
      </c>
      <c r="S293" s="79">
        <v>0</v>
      </c>
      <c r="T293" s="79">
        <v>1.6999999999999999E-3</v>
      </c>
      <c r="U293" s="79">
        <v>4.0000000000000002E-4</v>
      </c>
    </row>
    <row r="294" spans="2:21">
      <c r="B294" t="s">
        <v>1210</v>
      </c>
      <c r="C294" t="s">
        <v>1082</v>
      </c>
      <c r="D294" t="s">
        <v>1055</v>
      </c>
      <c r="E294" t="s">
        <v>1056</v>
      </c>
      <c r="F294" t="s">
        <v>1209</v>
      </c>
      <c r="G294" t="s">
        <v>1138</v>
      </c>
      <c r="H294" t="s">
        <v>1197</v>
      </c>
      <c r="I294" t="s">
        <v>217</v>
      </c>
      <c r="J294" t="s">
        <v>618</v>
      </c>
      <c r="L294" t="s">
        <v>110</v>
      </c>
      <c r="M294" s="79">
        <v>6.8000000000000005E-2</v>
      </c>
      <c r="N294" s="79">
        <v>0</v>
      </c>
      <c r="O294" s="78">
        <v>31.62</v>
      </c>
      <c r="P294" s="78">
        <v>181102</v>
      </c>
      <c r="Q294" s="78">
        <v>0</v>
      </c>
      <c r="R294" s="78">
        <v>222.34641577872</v>
      </c>
      <c r="S294" s="79">
        <v>0</v>
      </c>
      <c r="T294" s="79">
        <v>1.2999999999999999E-3</v>
      </c>
      <c r="U294" s="79">
        <v>2.9999999999999997E-4</v>
      </c>
    </row>
    <row r="295" spans="2:21">
      <c r="B295" t="s">
        <v>1211</v>
      </c>
      <c r="C295" t="s">
        <v>1212</v>
      </c>
      <c r="D295" t="s">
        <v>1064</v>
      </c>
      <c r="E295" t="s">
        <v>1056</v>
      </c>
      <c r="F295" t="s">
        <v>1213</v>
      </c>
      <c r="G295" t="s">
        <v>1092</v>
      </c>
      <c r="H295" t="s">
        <v>1214</v>
      </c>
      <c r="I295" t="s">
        <v>222</v>
      </c>
      <c r="J295" t="s">
        <v>295</v>
      </c>
      <c r="K295" s="78">
        <v>6.69</v>
      </c>
      <c r="L295" t="s">
        <v>106</v>
      </c>
      <c r="M295" s="79">
        <v>3.6299999999999999E-2</v>
      </c>
      <c r="N295" s="79">
        <v>3.4500000000000003E-2</v>
      </c>
      <c r="O295" s="78">
        <v>143958.32999999999</v>
      </c>
      <c r="P295" s="78">
        <v>101.42905406240706</v>
      </c>
      <c r="Q295" s="78">
        <v>0</v>
      </c>
      <c r="R295" s="78">
        <v>506.08997381029099</v>
      </c>
      <c r="S295" s="79">
        <v>4.0000000000000002E-4</v>
      </c>
      <c r="T295" s="79">
        <v>2.8999999999999998E-3</v>
      </c>
      <c r="U295" s="79">
        <v>6.9999999999999999E-4</v>
      </c>
    </row>
    <row r="296" spans="2:21">
      <c r="B296" t="s">
        <v>1215</v>
      </c>
      <c r="C296" t="s">
        <v>1216</v>
      </c>
      <c r="D296" t="s">
        <v>123</v>
      </c>
      <c r="E296" t="s">
        <v>1056</v>
      </c>
      <c r="F296" t="s">
        <v>1217</v>
      </c>
      <c r="G296" t="s">
        <v>1218</v>
      </c>
      <c r="H296" t="s">
        <v>1197</v>
      </c>
      <c r="I296" t="s">
        <v>217</v>
      </c>
      <c r="J296" t="s">
        <v>284</v>
      </c>
      <c r="K296" s="78">
        <v>4.0199999999999996</v>
      </c>
      <c r="L296" t="s">
        <v>106</v>
      </c>
      <c r="M296" s="79">
        <v>3.7499999999999999E-2</v>
      </c>
      <c r="N296" s="79">
        <v>2.9100000000000001E-2</v>
      </c>
      <c r="O296" s="78">
        <v>141079.16</v>
      </c>
      <c r="P296" s="78">
        <v>103.6222389197667</v>
      </c>
      <c r="Q296" s="78">
        <v>0</v>
      </c>
      <c r="R296" s="78">
        <v>506.69240577999898</v>
      </c>
      <c r="S296" s="79">
        <v>0</v>
      </c>
      <c r="T296" s="79">
        <v>2.8999999999999998E-3</v>
      </c>
      <c r="U296" s="79">
        <v>6.9999999999999999E-4</v>
      </c>
    </row>
    <row r="297" spans="2:21">
      <c r="B297" t="s">
        <v>1219</v>
      </c>
      <c r="C297" t="s">
        <v>1220</v>
      </c>
      <c r="D297" t="s">
        <v>1064</v>
      </c>
      <c r="E297" t="s">
        <v>1056</v>
      </c>
      <c r="F297" t="s">
        <v>1221</v>
      </c>
      <c r="G297" t="s">
        <v>1135</v>
      </c>
      <c r="H297" t="s">
        <v>1197</v>
      </c>
      <c r="I297" t="s">
        <v>217</v>
      </c>
      <c r="J297" t="s">
        <v>338</v>
      </c>
      <c r="K297" s="78">
        <v>2.81</v>
      </c>
      <c r="L297" t="s">
        <v>106</v>
      </c>
      <c r="M297" s="79">
        <v>4.6300000000000001E-2</v>
      </c>
      <c r="N297" s="79">
        <v>3.5900000000000001E-2</v>
      </c>
      <c r="O297" s="78">
        <v>85655.2</v>
      </c>
      <c r="P297" s="78">
        <v>104.56710005258735</v>
      </c>
      <c r="Q297" s="78">
        <v>0</v>
      </c>
      <c r="R297" s="78">
        <v>310.43977199958903</v>
      </c>
      <c r="S297" s="79">
        <v>1E-4</v>
      </c>
      <c r="T297" s="79">
        <v>1.8E-3</v>
      </c>
      <c r="U297" s="79">
        <v>4.0000000000000002E-4</v>
      </c>
    </row>
    <row r="298" spans="2:21">
      <c r="B298" t="s">
        <v>1222</v>
      </c>
      <c r="C298" t="s">
        <v>1223</v>
      </c>
      <c r="D298" t="s">
        <v>1055</v>
      </c>
      <c r="E298" t="s">
        <v>1056</v>
      </c>
      <c r="F298" t="s">
        <v>1224</v>
      </c>
      <c r="G298" t="s">
        <v>1080</v>
      </c>
      <c r="H298" t="s">
        <v>1204</v>
      </c>
      <c r="I298" t="s">
        <v>211</v>
      </c>
      <c r="J298" t="s">
        <v>747</v>
      </c>
      <c r="K298" s="78">
        <v>0.08</v>
      </c>
      <c r="L298" t="s">
        <v>106</v>
      </c>
      <c r="M298" s="79">
        <v>4.6300000000000001E-2</v>
      </c>
      <c r="N298" s="79">
        <v>1.1999999999999999E-3</v>
      </c>
      <c r="O298" s="78">
        <v>120867.41</v>
      </c>
      <c r="P298" s="78">
        <v>101.53673770909036</v>
      </c>
      <c r="Q298" s="78">
        <v>0</v>
      </c>
      <c r="R298" s="78">
        <v>425.364243683854</v>
      </c>
      <c r="S298" s="79">
        <v>2.0000000000000001E-4</v>
      </c>
      <c r="T298" s="79">
        <v>2.5000000000000001E-3</v>
      </c>
      <c r="U298" s="79">
        <v>5.9999999999999995E-4</v>
      </c>
    </row>
    <row r="299" spans="2:21">
      <c r="B299" t="s">
        <v>1225</v>
      </c>
      <c r="C299" t="s">
        <v>1226</v>
      </c>
      <c r="D299" t="s">
        <v>123</v>
      </c>
      <c r="E299" t="s">
        <v>1056</v>
      </c>
      <c r="F299" t="s">
        <v>1227</v>
      </c>
      <c r="G299" t="s">
        <v>1176</v>
      </c>
      <c r="H299" t="s">
        <v>1228</v>
      </c>
      <c r="I299" t="s">
        <v>222</v>
      </c>
      <c r="J299" t="s">
        <v>747</v>
      </c>
      <c r="K299" s="78">
        <v>1.21</v>
      </c>
      <c r="L299" t="s">
        <v>106</v>
      </c>
      <c r="M299" s="79">
        <v>0.05</v>
      </c>
      <c r="N299" s="79">
        <v>4.8399999999999999E-2</v>
      </c>
      <c r="O299" s="78">
        <v>88020.23</v>
      </c>
      <c r="P299" s="78">
        <v>101.42411106219545</v>
      </c>
      <c r="Q299" s="78">
        <v>0</v>
      </c>
      <c r="R299" s="78">
        <v>309.42276839509799</v>
      </c>
      <c r="S299" s="79">
        <v>1E-4</v>
      </c>
      <c r="T299" s="79">
        <v>1.8E-3</v>
      </c>
      <c r="U299" s="79">
        <v>4.0000000000000002E-4</v>
      </c>
    </row>
    <row r="300" spans="2:21">
      <c r="B300" t="s">
        <v>1229</v>
      </c>
      <c r="C300" t="s">
        <v>1212</v>
      </c>
      <c r="D300" t="s">
        <v>1064</v>
      </c>
      <c r="E300" t="s">
        <v>1056</v>
      </c>
      <c r="F300" t="s">
        <v>1230</v>
      </c>
      <c r="G300" t="s">
        <v>1104</v>
      </c>
      <c r="H300" t="s">
        <v>1228</v>
      </c>
      <c r="I300" t="s">
        <v>222</v>
      </c>
      <c r="J300" t="s">
        <v>287</v>
      </c>
      <c r="K300" s="78">
        <v>5.77</v>
      </c>
      <c r="L300" t="s">
        <v>106</v>
      </c>
      <c r="M300" s="79">
        <v>0.04</v>
      </c>
      <c r="N300" s="79">
        <v>4.4200000000000003E-2</v>
      </c>
      <c r="O300" s="78">
        <v>127505.95</v>
      </c>
      <c r="P300" s="78">
        <v>98.520332709581098</v>
      </c>
      <c r="Q300" s="78">
        <v>0</v>
      </c>
      <c r="R300" s="78">
        <v>435.39644584619901</v>
      </c>
      <c r="S300" s="79">
        <v>1E-4</v>
      </c>
      <c r="T300" s="79">
        <v>2.5000000000000001E-3</v>
      </c>
      <c r="U300" s="79">
        <v>5.9999999999999995E-4</v>
      </c>
    </row>
    <row r="301" spans="2:21">
      <c r="B301" t="s">
        <v>1231</v>
      </c>
      <c r="C301" t="s">
        <v>1232</v>
      </c>
      <c r="D301" t="s">
        <v>123</v>
      </c>
      <c r="E301" t="s">
        <v>1056</v>
      </c>
      <c r="F301" t="s">
        <v>1233</v>
      </c>
      <c r="G301" t="s">
        <v>1147</v>
      </c>
      <c r="H301" t="s">
        <v>1228</v>
      </c>
      <c r="I301" t="s">
        <v>222</v>
      </c>
      <c r="J301" t="s">
        <v>747</v>
      </c>
      <c r="K301" s="78">
        <v>3.19</v>
      </c>
      <c r="L301" t="s">
        <v>106</v>
      </c>
      <c r="M301" s="79">
        <v>7.0000000000000007E-2</v>
      </c>
      <c r="N301" s="79">
        <v>2.7300000000000001E-2</v>
      </c>
      <c r="O301" s="78">
        <v>118819.09</v>
      </c>
      <c r="P301" s="78">
        <v>113.72</v>
      </c>
      <c r="Q301" s="78">
        <v>0</v>
      </c>
      <c r="R301" s="78">
        <v>468.32962566696801</v>
      </c>
      <c r="S301" s="79">
        <v>1E-4</v>
      </c>
      <c r="T301" s="79">
        <v>2.7000000000000001E-3</v>
      </c>
      <c r="U301" s="79">
        <v>6.9999999999999999E-4</v>
      </c>
    </row>
    <row r="302" spans="2:21">
      <c r="B302" t="s">
        <v>1234</v>
      </c>
      <c r="C302" t="s">
        <v>1235</v>
      </c>
      <c r="D302" t="s">
        <v>123</v>
      </c>
      <c r="E302" t="s">
        <v>1056</v>
      </c>
      <c r="F302" t="s">
        <v>1236</v>
      </c>
      <c r="G302" t="s">
        <v>1092</v>
      </c>
      <c r="H302" t="s">
        <v>1228</v>
      </c>
      <c r="I302" t="s">
        <v>222</v>
      </c>
      <c r="J302" t="s">
        <v>747</v>
      </c>
      <c r="K302" s="78">
        <v>5.66</v>
      </c>
      <c r="L302" t="s">
        <v>106</v>
      </c>
      <c r="M302" s="79">
        <v>5.1299999999999998E-2</v>
      </c>
      <c r="N302" s="79">
        <v>3.4000000000000002E-2</v>
      </c>
      <c r="O302" s="78">
        <v>55526.78</v>
      </c>
      <c r="P302" s="78">
        <v>109.65</v>
      </c>
      <c r="Q302" s="78">
        <v>0</v>
      </c>
      <c r="R302" s="78">
        <v>211.02780605981999</v>
      </c>
      <c r="S302" s="79">
        <v>0</v>
      </c>
      <c r="T302" s="79">
        <v>1.1999999999999999E-3</v>
      </c>
      <c r="U302" s="79">
        <v>2.9999999999999997E-4</v>
      </c>
    </row>
    <row r="303" spans="2:21">
      <c r="B303" t="s">
        <v>1237</v>
      </c>
      <c r="C303" t="s">
        <v>1238</v>
      </c>
      <c r="D303" t="s">
        <v>123</v>
      </c>
      <c r="E303" t="s">
        <v>1056</v>
      </c>
      <c r="F303" t="s">
        <v>1233</v>
      </c>
      <c r="G303" t="s">
        <v>1147</v>
      </c>
      <c r="H303" t="s">
        <v>1228</v>
      </c>
      <c r="I303" t="s">
        <v>222</v>
      </c>
      <c r="J303" t="s">
        <v>301</v>
      </c>
      <c r="K303" s="78">
        <v>7.56</v>
      </c>
      <c r="L303" t="s">
        <v>106</v>
      </c>
      <c r="M303" s="79">
        <v>4.4999999999999998E-2</v>
      </c>
      <c r="N303" s="79">
        <v>4.82E-2</v>
      </c>
      <c r="O303" s="78">
        <v>132030.35</v>
      </c>
      <c r="P303" s="78">
        <v>97.825500310870197</v>
      </c>
      <c r="Q303" s="78">
        <v>0</v>
      </c>
      <c r="R303" s="78">
        <v>447.66630865863601</v>
      </c>
      <c r="S303" s="79">
        <v>0</v>
      </c>
      <c r="T303" s="79">
        <v>2.5999999999999999E-3</v>
      </c>
      <c r="U303" s="79">
        <v>5.9999999999999995E-4</v>
      </c>
    </row>
    <row r="304" spans="2:21">
      <c r="B304" t="s">
        <v>1239</v>
      </c>
      <c r="C304" t="s">
        <v>1212</v>
      </c>
      <c r="D304" t="s">
        <v>1064</v>
      </c>
      <c r="E304" t="s">
        <v>1056</v>
      </c>
      <c r="F304" t="s">
        <v>1240</v>
      </c>
      <c r="G304" t="s">
        <v>1092</v>
      </c>
      <c r="H304" t="s">
        <v>1228</v>
      </c>
      <c r="I304" t="s">
        <v>222</v>
      </c>
      <c r="J304" t="s">
        <v>295</v>
      </c>
      <c r="K304" s="78">
        <v>4.1399999999999997</v>
      </c>
      <c r="L304" t="s">
        <v>106</v>
      </c>
      <c r="M304" s="79">
        <v>4.2500000000000003E-2</v>
      </c>
      <c r="N304" s="79">
        <v>6.9900000000000004E-2</v>
      </c>
      <c r="O304" s="78">
        <v>152184.51999999999</v>
      </c>
      <c r="P304" s="78">
        <v>90.947555163209657</v>
      </c>
      <c r="Q304" s="78">
        <v>0</v>
      </c>
      <c r="R304" s="78">
        <v>479.72247555961701</v>
      </c>
      <c r="S304" s="79">
        <v>2.9999999999999997E-4</v>
      </c>
      <c r="T304" s="79">
        <v>2.8E-3</v>
      </c>
      <c r="U304" s="79">
        <v>6.9999999999999999E-4</v>
      </c>
    </row>
    <row r="305" spans="2:21">
      <c r="B305" t="s">
        <v>1241</v>
      </c>
      <c r="C305" t="s">
        <v>1242</v>
      </c>
      <c r="D305" t="s">
        <v>123</v>
      </c>
      <c r="E305" t="s">
        <v>1056</v>
      </c>
      <c r="F305" t="s">
        <v>1243</v>
      </c>
      <c r="G305" t="s">
        <v>1244</v>
      </c>
      <c r="H305" t="s">
        <v>1245</v>
      </c>
      <c r="I305" t="s">
        <v>217</v>
      </c>
      <c r="J305" t="s">
        <v>747</v>
      </c>
      <c r="K305" s="78">
        <v>6.52</v>
      </c>
      <c r="L305" t="s">
        <v>106</v>
      </c>
      <c r="M305" s="79">
        <v>5.8799999999999998E-2</v>
      </c>
      <c r="N305" s="79">
        <v>3.9199999999999999E-2</v>
      </c>
      <c r="O305" s="78">
        <v>123392.85</v>
      </c>
      <c r="P305" s="78">
        <v>115.02476791593544</v>
      </c>
      <c r="Q305" s="78">
        <v>0</v>
      </c>
      <c r="R305" s="78">
        <v>491.93748814328399</v>
      </c>
      <c r="S305" s="79">
        <v>0</v>
      </c>
      <c r="T305" s="79">
        <v>2.8E-3</v>
      </c>
      <c r="U305" s="79">
        <v>6.9999999999999999E-4</v>
      </c>
    </row>
    <row r="306" spans="2:21">
      <c r="B306" t="s">
        <v>1246</v>
      </c>
      <c r="C306" t="s">
        <v>1247</v>
      </c>
      <c r="D306" t="s">
        <v>123</v>
      </c>
      <c r="E306" t="s">
        <v>1056</v>
      </c>
      <c r="F306" t="s">
        <v>1248</v>
      </c>
      <c r="G306" t="s">
        <v>1092</v>
      </c>
      <c r="H306" t="s">
        <v>1228</v>
      </c>
      <c r="I306" t="s">
        <v>222</v>
      </c>
      <c r="J306" t="s">
        <v>747</v>
      </c>
      <c r="K306" s="78">
        <v>4.25</v>
      </c>
      <c r="L306" t="s">
        <v>106</v>
      </c>
      <c r="M306" s="79">
        <v>6.88E-2</v>
      </c>
      <c r="N306" s="79">
        <v>6.3399999999999998E-2</v>
      </c>
      <c r="O306" s="78">
        <v>8226.19</v>
      </c>
      <c r="P306" s="78">
        <v>102.334385012989</v>
      </c>
      <c r="Q306" s="78">
        <v>0</v>
      </c>
      <c r="R306" s="78">
        <v>29.177553800569001</v>
      </c>
      <c r="S306" s="79">
        <v>0</v>
      </c>
      <c r="T306" s="79">
        <v>2.0000000000000001E-4</v>
      </c>
      <c r="U306" s="79">
        <v>0</v>
      </c>
    </row>
    <row r="307" spans="2:21">
      <c r="B307" t="s">
        <v>1249</v>
      </c>
      <c r="C307" t="s">
        <v>1250</v>
      </c>
      <c r="D307" t="s">
        <v>123</v>
      </c>
      <c r="E307" t="s">
        <v>1056</v>
      </c>
      <c r="F307" t="s">
        <v>1248</v>
      </c>
      <c r="G307" t="s">
        <v>1092</v>
      </c>
      <c r="H307" t="s">
        <v>1228</v>
      </c>
      <c r="I307" t="s">
        <v>222</v>
      </c>
      <c r="J307" t="s">
        <v>747</v>
      </c>
      <c r="K307" s="78">
        <v>5.24</v>
      </c>
      <c r="L307" t="s">
        <v>106</v>
      </c>
      <c r="M307" s="79">
        <v>6.88E-2</v>
      </c>
      <c r="N307" s="79">
        <v>6.0199999999999997E-2</v>
      </c>
      <c r="O307" s="78">
        <v>94601.19</v>
      </c>
      <c r="P307" s="78">
        <v>106.53553730706096</v>
      </c>
      <c r="Q307" s="78">
        <v>0</v>
      </c>
      <c r="R307" s="78">
        <v>349.316949102585</v>
      </c>
      <c r="S307" s="79">
        <v>0</v>
      </c>
      <c r="T307" s="79">
        <v>2E-3</v>
      </c>
      <c r="U307" s="79">
        <v>5.0000000000000001E-4</v>
      </c>
    </row>
    <row r="308" spans="2:21">
      <c r="B308" t="s">
        <v>1251</v>
      </c>
      <c r="C308" t="s">
        <v>1252</v>
      </c>
      <c r="D308" t="s">
        <v>123</v>
      </c>
      <c r="E308" t="s">
        <v>1056</v>
      </c>
      <c r="F308" t="s">
        <v>1221</v>
      </c>
      <c r="G308" t="s">
        <v>1104</v>
      </c>
      <c r="H308" t="s">
        <v>1228</v>
      </c>
      <c r="I308" t="s">
        <v>222</v>
      </c>
      <c r="J308" t="s">
        <v>747</v>
      </c>
      <c r="K308" s="78">
        <v>0.02</v>
      </c>
      <c r="L308" t="s">
        <v>106</v>
      </c>
      <c r="M308" s="79">
        <v>4.6300000000000001E-2</v>
      </c>
      <c r="N308" s="79">
        <v>5.6300000000000003E-2</v>
      </c>
      <c r="O308" s="78">
        <v>16193.26</v>
      </c>
      <c r="P308" s="78">
        <v>101.32812509649077</v>
      </c>
      <c r="Q308" s="78">
        <v>0</v>
      </c>
      <c r="R308" s="78">
        <v>56.871260515499998</v>
      </c>
      <c r="S308" s="79">
        <v>0</v>
      </c>
      <c r="T308" s="79">
        <v>2.9999999999999997E-4</v>
      </c>
      <c r="U308" s="79">
        <v>1E-4</v>
      </c>
    </row>
    <row r="309" spans="2:21">
      <c r="B309" t="s">
        <v>1253</v>
      </c>
      <c r="C309" t="s">
        <v>1158</v>
      </c>
      <c r="D309" t="s">
        <v>123</v>
      </c>
      <c r="E309" t="s">
        <v>1056</v>
      </c>
      <c r="F309" t="s">
        <v>1254</v>
      </c>
      <c r="G309" t="s">
        <v>1092</v>
      </c>
      <c r="H309" t="s">
        <v>1245</v>
      </c>
      <c r="I309" t="s">
        <v>217</v>
      </c>
      <c r="J309" t="s">
        <v>295</v>
      </c>
      <c r="K309" s="78">
        <v>8.2200000000000006</v>
      </c>
      <c r="L309" t="s">
        <v>106</v>
      </c>
      <c r="M309" s="79">
        <v>0.04</v>
      </c>
      <c r="N309" s="79">
        <v>4.2900000000000001E-2</v>
      </c>
      <c r="O309" s="78">
        <v>102827.38</v>
      </c>
      <c r="P309" s="78">
        <v>98.152918017813661</v>
      </c>
      <c r="Q309" s="78">
        <v>0</v>
      </c>
      <c r="R309" s="78">
        <v>349.81670445372703</v>
      </c>
      <c r="S309" s="79">
        <v>1E-4</v>
      </c>
      <c r="T309" s="79">
        <v>2E-3</v>
      </c>
      <c r="U309" s="79">
        <v>5.0000000000000001E-4</v>
      </c>
    </row>
    <row r="310" spans="2:21">
      <c r="B310" t="s">
        <v>1255</v>
      </c>
      <c r="C310" t="s">
        <v>1256</v>
      </c>
      <c r="D310" t="s">
        <v>1064</v>
      </c>
      <c r="E310" t="s">
        <v>1056</v>
      </c>
      <c r="F310" t="s">
        <v>1257</v>
      </c>
      <c r="G310" t="s">
        <v>1258</v>
      </c>
      <c r="H310" t="s">
        <v>1259</v>
      </c>
      <c r="I310" t="s">
        <v>222</v>
      </c>
      <c r="J310" t="s">
        <v>341</v>
      </c>
      <c r="K310" s="78">
        <v>6.44</v>
      </c>
      <c r="L310" t="s">
        <v>106</v>
      </c>
      <c r="M310" s="79">
        <v>4.4999999999999998E-2</v>
      </c>
      <c r="N310" s="79">
        <v>4.2200000000000001E-2</v>
      </c>
      <c r="O310" s="78">
        <v>28791.67</v>
      </c>
      <c r="P310" s="78">
        <v>102.93699648979685</v>
      </c>
      <c r="Q310" s="78">
        <v>0</v>
      </c>
      <c r="R310" s="78">
        <v>102.722813648922</v>
      </c>
      <c r="S310" s="79">
        <v>0</v>
      </c>
      <c r="T310" s="79">
        <v>5.9999999999999995E-4</v>
      </c>
      <c r="U310" s="79">
        <v>1E-4</v>
      </c>
    </row>
    <row r="311" spans="2:21">
      <c r="B311" t="s">
        <v>1260</v>
      </c>
      <c r="C311" t="s">
        <v>1261</v>
      </c>
      <c r="D311" t="s">
        <v>123</v>
      </c>
      <c r="E311" t="s">
        <v>1056</v>
      </c>
      <c r="F311" t="s">
        <v>1257</v>
      </c>
      <c r="G311" t="s">
        <v>1258</v>
      </c>
      <c r="H311" t="s">
        <v>1259</v>
      </c>
      <c r="I311" t="s">
        <v>222</v>
      </c>
      <c r="J311" t="s">
        <v>301</v>
      </c>
      <c r="K311" s="78">
        <v>6.08</v>
      </c>
      <c r="L311" t="s">
        <v>106</v>
      </c>
      <c r="M311" s="79">
        <v>4.7500000000000001E-2</v>
      </c>
      <c r="N311" s="79">
        <v>4.24E-2</v>
      </c>
      <c r="O311" s="78">
        <v>131619.04</v>
      </c>
      <c r="P311" s="78">
        <v>104.61213853359605</v>
      </c>
      <c r="Q311" s="78">
        <v>0</v>
      </c>
      <c r="R311" s="78">
        <v>477.23178087117498</v>
      </c>
      <c r="S311" s="79">
        <v>0</v>
      </c>
      <c r="T311" s="79">
        <v>2.8E-3</v>
      </c>
      <c r="U311" s="79">
        <v>6.9999999999999999E-4</v>
      </c>
    </row>
    <row r="312" spans="2:21">
      <c r="B312" t="s">
        <v>1262</v>
      </c>
      <c r="C312" t="s">
        <v>1263</v>
      </c>
      <c r="D312" t="s">
        <v>1055</v>
      </c>
      <c r="E312" t="s">
        <v>1056</v>
      </c>
      <c r="F312" t="s">
        <v>1264</v>
      </c>
      <c r="G312" t="s">
        <v>1147</v>
      </c>
      <c r="H312" t="s">
        <v>1265</v>
      </c>
      <c r="I312" t="s">
        <v>211</v>
      </c>
      <c r="J312" t="s">
        <v>747</v>
      </c>
      <c r="K312" s="78">
        <v>2.5</v>
      </c>
      <c r="L312" t="s">
        <v>106</v>
      </c>
      <c r="M312" s="79">
        <v>7.7499999999999999E-2</v>
      </c>
      <c r="N312" s="79">
        <v>0.1026</v>
      </c>
      <c r="O312" s="78">
        <v>61611.08</v>
      </c>
      <c r="P312" s="78">
        <v>95.636111623823439</v>
      </c>
      <c r="Q312" s="78">
        <v>0</v>
      </c>
      <c r="R312" s="78">
        <v>204.22518134284201</v>
      </c>
      <c r="S312" s="79">
        <v>1E-4</v>
      </c>
      <c r="T312" s="79">
        <v>1.1999999999999999E-3</v>
      </c>
      <c r="U312" s="79">
        <v>2.9999999999999997E-4</v>
      </c>
    </row>
    <row r="313" spans="2:21">
      <c r="B313" t="s">
        <v>1266</v>
      </c>
      <c r="C313" t="s">
        <v>1158</v>
      </c>
      <c r="D313" t="s">
        <v>123</v>
      </c>
      <c r="E313" t="s">
        <v>1056</v>
      </c>
      <c r="F313" t="s">
        <v>1267</v>
      </c>
      <c r="G313" t="s">
        <v>1268</v>
      </c>
      <c r="H313" t="s">
        <v>215</v>
      </c>
      <c r="I313" t="s">
        <v>216</v>
      </c>
      <c r="J313" t="s">
        <v>347</v>
      </c>
      <c r="K313" s="78">
        <v>4.32</v>
      </c>
      <c r="L313" t="s">
        <v>106</v>
      </c>
      <c r="M313" s="79">
        <v>6.5000000000000002E-2</v>
      </c>
      <c r="N313" s="79">
        <v>5.3499999999999999E-2</v>
      </c>
      <c r="O313" s="78">
        <v>123392.85</v>
      </c>
      <c r="P313" s="78">
        <v>104.68564219221112</v>
      </c>
      <c r="Q313" s="78">
        <v>0</v>
      </c>
      <c r="R313" s="78">
        <v>447.71915473318103</v>
      </c>
      <c r="S313" s="79">
        <v>1E-4</v>
      </c>
      <c r="T313" s="79">
        <v>2.5999999999999999E-3</v>
      </c>
      <c r="U313" s="79">
        <v>5.9999999999999995E-4</v>
      </c>
    </row>
    <row r="314" spans="2:21">
      <c r="B314" t="s">
        <v>1269</v>
      </c>
      <c r="C314" t="s">
        <v>1158</v>
      </c>
      <c r="D314" t="s">
        <v>123</v>
      </c>
      <c r="E314" t="s">
        <v>1056</v>
      </c>
      <c r="F314" t="s">
        <v>1270</v>
      </c>
      <c r="G314" t="s">
        <v>1271</v>
      </c>
      <c r="H314" t="s">
        <v>215</v>
      </c>
      <c r="I314" t="s">
        <v>216</v>
      </c>
      <c r="J314" t="s">
        <v>347</v>
      </c>
      <c r="K314" s="78">
        <v>8.65</v>
      </c>
      <c r="L314" t="s">
        <v>106</v>
      </c>
      <c r="M314" s="79">
        <v>3.8800000000000001E-2</v>
      </c>
      <c r="N314" s="79">
        <v>3.2399999999999998E-2</v>
      </c>
      <c r="O314" s="78">
        <v>123392.85</v>
      </c>
      <c r="P314" s="78">
        <v>104.54656085342192</v>
      </c>
      <c r="Q314" s="78">
        <v>0</v>
      </c>
      <c r="R314" s="78">
        <v>447.12433219459899</v>
      </c>
      <c r="S314" s="79">
        <v>2.9999999999999997E-4</v>
      </c>
      <c r="T314" s="79">
        <v>2.5999999999999999E-3</v>
      </c>
      <c r="U314" s="79">
        <v>5.9999999999999995E-4</v>
      </c>
    </row>
    <row r="315" spans="2:21">
      <c r="B315" t="s">
        <v>1272</v>
      </c>
      <c r="C315" t="s">
        <v>1273</v>
      </c>
      <c r="D315" t="s">
        <v>123</v>
      </c>
      <c r="E315" t="s">
        <v>1056</v>
      </c>
      <c r="F315" t="s">
        <v>1274</v>
      </c>
      <c r="G315" t="s">
        <v>1156</v>
      </c>
      <c r="H315" t="s">
        <v>215</v>
      </c>
      <c r="I315" t="s">
        <v>216</v>
      </c>
      <c r="J315" t="s">
        <v>747</v>
      </c>
      <c r="K315" s="78">
        <v>7.16</v>
      </c>
      <c r="L315" t="s">
        <v>106</v>
      </c>
      <c r="M315" s="79">
        <v>4.7500000000000001E-2</v>
      </c>
      <c r="N315" s="79">
        <v>2.8899999999999999E-2</v>
      </c>
      <c r="O315" s="78">
        <v>123392.85</v>
      </c>
      <c r="P315" s="78">
        <v>114.2044449295413</v>
      </c>
      <c r="Q315" s="78">
        <v>0</v>
      </c>
      <c r="R315" s="78">
        <v>488.42913392788699</v>
      </c>
      <c r="S315" s="79">
        <v>0</v>
      </c>
      <c r="T315" s="79">
        <v>2.8E-3</v>
      </c>
      <c r="U315" s="79">
        <v>6.9999999999999999E-4</v>
      </c>
    </row>
    <row r="316" spans="2:21">
      <c r="B316" t="s">
        <v>1275</v>
      </c>
      <c r="C316" t="s">
        <v>1276</v>
      </c>
      <c r="D316" t="s">
        <v>1055</v>
      </c>
      <c r="E316" t="s">
        <v>1056</v>
      </c>
      <c r="F316" t="s">
        <v>1277</v>
      </c>
      <c r="G316" t="s">
        <v>1058</v>
      </c>
      <c r="H316" t="s">
        <v>215</v>
      </c>
      <c r="I316" t="s">
        <v>216</v>
      </c>
      <c r="J316" t="s">
        <v>290</v>
      </c>
      <c r="K316" s="78">
        <v>6.56</v>
      </c>
      <c r="L316" t="s">
        <v>110</v>
      </c>
      <c r="M316" s="79">
        <v>3.1300000000000001E-2</v>
      </c>
      <c r="N316" s="79">
        <v>3.1899999999999998E-2</v>
      </c>
      <c r="O316" s="78">
        <v>123392.85</v>
      </c>
      <c r="P316" s="78">
        <v>101.09982464449575</v>
      </c>
      <c r="Q316" s="78">
        <v>0</v>
      </c>
      <c r="R316" s="78">
        <v>484.37912517244803</v>
      </c>
      <c r="S316" s="79">
        <v>2.0000000000000001E-4</v>
      </c>
      <c r="T316" s="79">
        <v>2.8E-3</v>
      </c>
      <c r="U316" s="79">
        <v>6.9999999999999999E-4</v>
      </c>
    </row>
    <row r="317" spans="2:21">
      <c r="B317" t="s">
        <v>1278</v>
      </c>
      <c r="C317" t="s">
        <v>1279</v>
      </c>
      <c r="D317" t="s">
        <v>1064</v>
      </c>
      <c r="E317" t="s">
        <v>1056</v>
      </c>
      <c r="F317" t="s">
        <v>1280</v>
      </c>
      <c r="G317" t="s">
        <v>1176</v>
      </c>
      <c r="H317" t="s">
        <v>215</v>
      </c>
      <c r="I317" t="s">
        <v>216</v>
      </c>
      <c r="J317" t="s">
        <v>359</v>
      </c>
      <c r="K317" s="78">
        <v>8.02</v>
      </c>
      <c r="L317" t="s">
        <v>106</v>
      </c>
      <c r="M317" s="79">
        <v>4.1500000000000002E-2</v>
      </c>
      <c r="N317" s="79">
        <v>2.3300000000000001E-2</v>
      </c>
      <c r="O317" s="78">
        <v>121336.3</v>
      </c>
      <c r="P317" s="78">
        <v>115.83799964864431</v>
      </c>
      <c r="Q317" s="78">
        <v>0</v>
      </c>
      <c r="R317" s="78">
        <v>487.15857923277201</v>
      </c>
      <c r="S317" s="79">
        <v>1E-4</v>
      </c>
      <c r="T317" s="79">
        <v>2.8E-3</v>
      </c>
      <c r="U317" s="79">
        <v>6.9999999999999999E-4</v>
      </c>
    </row>
    <row r="318" spans="2:21">
      <c r="B318" t="s">
        <v>1281</v>
      </c>
      <c r="C318" t="s">
        <v>1082</v>
      </c>
      <c r="D318" t="s">
        <v>1055</v>
      </c>
      <c r="E318" t="s">
        <v>1056</v>
      </c>
      <c r="F318" t="s">
        <v>1282</v>
      </c>
      <c r="G318" t="s">
        <v>1268</v>
      </c>
      <c r="H318" t="s">
        <v>215</v>
      </c>
      <c r="I318" t="s">
        <v>216</v>
      </c>
      <c r="J318" t="s">
        <v>618</v>
      </c>
      <c r="K318" s="78">
        <v>17.16</v>
      </c>
      <c r="L318" t="s">
        <v>106</v>
      </c>
      <c r="M318" s="79">
        <v>5.9299999999999999E-2</v>
      </c>
      <c r="N318" s="79">
        <v>4.8599999999999997E-2</v>
      </c>
      <c r="O318" s="78">
        <v>205654.75</v>
      </c>
      <c r="P318" s="78">
        <v>118.56044443594203</v>
      </c>
      <c r="Q318" s="78">
        <v>0</v>
      </c>
      <c r="R318" s="78">
        <v>845.09809330216603</v>
      </c>
      <c r="S318" s="79">
        <v>1E-4</v>
      </c>
      <c r="T318" s="79">
        <v>4.8999999999999998E-3</v>
      </c>
      <c r="U318" s="79">
        <v>1.1999999999999999E-3</v>
      </c>
    </row>
    <row r="319" spans="2:21">
      <c r="B319" t="s">
        <v>1283</v>
      </c>
      <c r="C319" t="s">
        <v>1158</v>
      </c>
      <c r="D319" t="s">
        <v>123</v>
      </c>
      <c r="E319" t="s">
        <v>1056</v>
      </c>
      <c r="F319" t="s">
        <v>1284</v>
      </c>
      <c r="G319" t="s">
        <v>1147</v>
      </c>
      <c r="H319" t="s">
        <v>215</v>
      </c>
      <c r="I319" t="s">
        <v>216</v>
      </c>
      <c r="J319" t="s">
        <v>347</v>
      </c>
      <c r="K319" s="78">
        <v>7.88</v>
      </c>
      <c r="L319" t="s">
        <v>106</v>
      </c>
      <c r="M319" s="79">
        <v>4.8800000000000003E-2</v>
      </c>
      <c r="N319" s="79">
        <v>4.4400000000000002E-2</v>
      </c>
      <c r="O319" s="78">
        <v>131619.04</v>
      </c>
      <c r="P319" s="78">
        <v>103.18944835274091</v>
      </c>
      <c r="Q319" s="78">
        <v>0</v>
      </c>
      <c r="R319" s="78">
        <v>470.74158787679897</v>
      </c>
      <c r="S319" s="79">
        <v>1E-4</v>
      </c>
      <c r="T319" s="79">
        <v>2.7000000000000001E-3</v>
      </c>
      <c r="U319" s="79">
        <v>6.9999999999999999E-4</v>
      </c>
    </row>
    <row r="320" spans="2:21">
      <c r="B320" t="s">
        <v>1285</v>
      </c>
      <c r="C320" t="s">
        <v>1279</v>
      </c>
      <c r="D320" t="s">
        <v>1064</v>
      </c>
      <c r="E320" t="s">
        <v>1056</v>
      </c>
      <c r="F320" t="s">
        <v>1286</v>
      </c>
      <c r="G320" t="s">
        <v>1156</v>
      </c>
      <c r="H320" t="s">
        <v>215</v>
      </c>
      <c r="I320" t="s">
        <v>216</v>
      </c>
      <c r="J320" t="s">
        <v>359</v>
      </c>
      <c r="K320" s="78">
        <v>7.77</v>
      </c>
      <c r="L320" t="s">
        <v>106</v>
      </c>
      <c r="M320" s="79">
        <v>0.05</v>
      </c>
      <c r="N320" s="79">
        <v>3.1199999999999999E-2</v>
      </c>
      <c r="O320" s="78">
        <v>82261.899999999994</v>
      </c>
      <c r="P320" s="78">
        <v>116.01836217056226</v>
      </c>
      <c r="Q320" s="78">
        <v>0</v>
      </c>
      <c r="R320" s="78">
        <v>330.791258837957</v>
      </c>
      <c r="S320" s="79">
        <v>0</v>
      </c>
      <c r="T320" s="79">
        <v>1.9E-3</v>
      </c>
      <c r="U320" s="79">
        <v>5.0000000000000001E-4</v>
      </c>
    </row>
    <row r="321" spans="2:21">
      <c r="B321" t="s">
        <v>1287</v>
      </c>
      <c r="C321" t="s">
        <v>1288</v>
      </c>
      <c r="D321" t="s">
        <v>123</v>
      </c>
      <c r="E321" t="s">
        <v>1056</v>
      </c>
      <c r="F321" t="s">
        <v>1289</v>
      </c>
      <c r="G321" t="s">
        <v>1218</v>
      </c>
      <c r="H321" t="s">
        <v>215</v>
      </c>
      <c r="I321" t="s">
        <v>216</v>
      </c>
      <c r="J321" t="s">
        <v>301</v>
      </c>
      <c r="K321" s="78">
        <v>7.88</v>
      </c>
      <c r="L321" t="s">
        <v>106</v>
      </c>
      <c r="M321" s="79">
        <v>3.61E-2</v>
      </c>
      <c r="N321" s="79">
        <v>2.7699999999999999E-2</v>
      </c>
      <c r="O321" s="78">
        <v>123392.85</v>
      </c>
      <c r="P321" s="78">
        <v>107.33902772796901</v>
      </c>
      <c r="Q321" s="78">
        <v>0</v>
      </c>
      <c r="R321" s="78">
        <v>459.06714385923101</v>
      </c>
      <c r="S321" s="79">
        <v>0</v>
      </c>
      <c r="T321" s="79">
        <v>2.7000000000000001E-3</v>
      </c>
      <c r="U321" s="79">
        <v>6.9999999999999999E-4</v>
      </c>
    </row>
    <row r="322" spans="2:21">
      <c r="B322" t="s">
        <v>1290</v>
      </c>
      <c r="C322" t="s">
        <v>1291</v>
      </c>
      <c r="D322" t="s">
        <v>1055</v>
      </c>
      <c r="E322" t="s">
        <v>1056</v>
      </c>
      <c r="F322" t="s">
        <v>1292</v>
      </c>
      <c r="G322" t="s">
        <v>1147</v>
      </c>
      <c r="H322" t="s">
        <v>215</v>
      </c>
      <c r="I322" t="s">
        <v>216</v>
      </c>
      <c r="J322" t="s">
        <v>290</v>
      </c>
      <c r="K322" s="78">
        <v>7.63</v>
      </c>
      <c r="L322" t="s">
        <v>106</v>
      </c>
      <c r="M322" s="79">
        <v>3.6999999999999998E-2</v>
      </c>
      <c r="N322" s="79">
        <v>3.4099999999999998E-2</v>
      </c>
      <c r="O322" s="78">
        <v>63752.97</v>
      </c>
      <c r="P322" s="78">
        <v>102.21350018471982</v>
      </c>
      <c r="Q322" s="78">
        <v>0</v>
      </c>
      <c r="R322" s="78">
        <v>225.85891654880399</v>
      </c>
      <c r="S322" s="79">
        <v>0</v>
      </c>
      <c r="T322" s="79">
        <v>1.2999999999999999E-3</v>
      </c>
      <c r="U322" s="79">
        <v>2.9999999999999997E-4</v>
      </c>
    </row>
    <row r="323" spans="2:21">
      <c r="B323" t="s">
        <v>1293</v>
      </c>
      <c r="C323" t="s">
        <v>1294</v>
      </c>
      <c r="D323" t="s">
        <v>1055</v>
      </c>
      <c r="E323" t="s">
        <v>1056</v>
      </c>
      <c r="F323" t="s">
        <v>1295</v>
      </c>
      <c r="G323" t="s">
        <v>1244</v>
      </c>
      <c r="H323" t="s">
        <v>215</v>
      </c>
      <c r="I323" t="s">
        <v>216</v>
      </c>
      <c r="J323" t="s">
        <v>290</v>
      </c>
      <c r="K323" s="78">
        <v>4.09</v>
      </c>
      <c r="L323" t="s">
        <v>106</v>
      </c>
      <c r="M323" s="79">
        <v>4.6300000000000001E-2</v>
      </c>
      <c r="N323" s="79">
        <v>0.03</v>
      </c>
      <c r="O323" s="78">
        <v>20565.48</v>
      </c>
      <c r="P323" s="78">
        <v>108.94269549980901</v>
      </c>
      <c r="Q323" s="78">
        <v>0</v>
      </c>
      <c r="R323" s="78">
        <v>77.654302890007301</v>
      </c>
      <c r="S323" s="79">
        <v>0</v>
      </c>
      <c r="T323" s="79">
        <v>4.0000000000000002E-4</v>
      </c>
      <c r="U323" s="79">
        <v>1E-4</v>
      </c>
    </row>
    <row r="324" spans="2:21">
      <c r="B324" t="s">
        <v>1296</v>
      </c>
      <c r="C324" t="s">
        <v>1297</v>
      </c>
      <c r="D324" t="s">
        <v>123</v>
      </c>
      <c r="E324" t="s">
        <v>1056</v>
      </c>
      <c r="F324" t="s">
        <v>1143</v>
      </c>
      <c r="G324" t="s">
        <v>1151</v>
      </c>
      <c r="H324" t="s">
        <v>215</v>
      </c>
      <c r="I324" t="s">
        <v>216</v>
      </c>
      <c r="J324" t="s">
        <v>359</v>
      </c>
      <c r="K324" s="78">
        <v>7.59</v>
      </c>
      <c r="L324" t="s">
        <v>106</v>
      </c>
      <c r="M324" s="79">
        <v>6.2E-2</v>
      </c>
      <c r="N324" s="79">
        <v>4.0300000000000002E-2</v>
      </c>
      <c r="O324" s="78">
        <v>49357.14</v>
      </c>
      <c r="P324" s="78">
        <v>118.19020607490461</v>
      </c>
      <c r="Q324" s="78">
        <v>0</v>
      </c>
      <c r="R324" s="78">
        <v>202.19016878910199</v>
      </c>
      <c r="S324" s="79">
        <v>1E-4</v>
      </c>
      <c r="T324" s="79">
        <v>1.1999999999999999E-3</v>
      </c>
      <c r="U324" s="79">
        <v>2.9999999999999997E-4</v>
      </c>
    </row>
    <row r="325" spans="2:21">
      <c r="B325" t="s">
        <v>1298</v>
      </c>
      <c r="C325" t="s">
        <v>1082</v>
      </c>
      <c r="D325" t="s">
        <v>1055</v>
      </c>
      <c r="E325" t="s">
        <v>1056</v>
      </c>
      <c r="F325" t="s">
        <v>1299</v>
      </c>
      <c r="G325" t="s">
        <v>1244</v>
      </c>
      <c r="H325" t="s">
        <v>215</v>
      </c>
      <c r="I325" t="s">
        <v>216</v>
      </c>
      <c r="J325" t="s">
        <v>618</v>
      </c>
      <c r="K325" s="78">
        <v>8.39</v>
      </c>
      <c r="L325" t="s">
        <v>106</v>
      </c>
      <c r="M325" s="79">
        <v>3.2500000000000001E-2</v>
      </c>
      <c r="N325" s="79">
        <v>2.6200000000000001E-2</v>
      </c>
      <c r="O325" s="78">
        <v>131619.04</v>
      </c>
      <c r="P325" s="78">
        <v>104.98091860065215</v>
      </c>
      <c r="Q325" s="78">
        <v>0</v>
      </c>
      <c r="R325" s="78">
        <v>478.91412453241702</v>
      </c>
      <c r="S325" s="79">
        <v>2.0000000000000001E-4</v>
      </c>
      <c r="T325" s="79">
        <v>2.8E-3</v>
      </c>
      <c r="U325" s="79">
        <v>6.9999999999999999E-4</v>
      </c>
    </row>
    <row r="326" spans="2:21">
      <c r="B326" t="s">
        <v>1300</v>
      </c>
      <c r="C326" t="s">
        <v>1301</v>
      </c>
      <c r="D326" t="s">
        <v>123</v>
      </c>
      <c r="E326" t="s">
        <v>1056</v>
      </c>
      <c r="F326" t="s">
        <v>1302</v>
      </c>
      <c r="G326" t="s">
        <v>1303</v>
      </c>
      <c r="H326" t="s">
        <v>215</v>
      </c>
      <c r="I326" t="s">
        <v>216</v>
      </c>
      <c r="J326" t="s">
        <v>359</v>
      </c>
      <c r="K326" s="78">
        <v>4.04</v>
      </c>
      <c r="L326" t="s">
        <v>106</v>
      </c>
      <c r="M326" s="79">
        <v>6.25E-2</v>
      </c>
      <c r="N326" s="79">
        <v>4.5400000000000003E-2</v>
      </c>
      <c r="O326" s="78">
        <v>123392.85</v>
      </c>
      <c r="P326" s="78">
        <v>107.95486119986202</v>
      </c>
      <c r="Q326" s="78">
        <v>0</v>
      </c>
      <c r="R326" s="78">
        <v>461.70093809995501</v>
      </c>
      <c r="S326" s="79">
        <v>1E-4</v>
      </c>
      <c r="T326" s="79">
        <v>2.7000000000000001E-3</v>
      </c>
      <c r="U326" s="79">
        <v>6.9999999999999999E-4</v>
      </c>
    </row>
    <row r="327" spans="2:21">
      <c r="B327" t="s">
        <v>1304</v>
      </c>
      <c r="C327" t="s">
        <v>1082</v>
      </c>
      <c r="D327" t="s">
        <v>1055</v>
      </c>
      <c r="E327" t="s">
        <v>1056</v>
      </c>
      <c r="F327" t="s">
        <v>1305</v>
      </c>
      <c r="G327" t="s">
        <v>1138</v>
      </c>
      <c r="H327" t="s">
        <v>215</v>
      </c>
      <c r="I327" t="s">
        <v>216</v>
      </c>
      <c r="J327" t="s">
        <v>618</v>
      </c>
      <c r="K327" s="78">
        <v>7.85</v>
      </c>
      <c r="L327" t="s">
        <v>106</v>
      </c>
      <c r="M327" s="79">
        <v>4.8800000000000003E-2</v>
      </c>
      <c r="N327" s="79">
        <v>3.4599999999999999E-2</v>
      </c>
      <c r="O327" s="78">
        <v>123392.85</v>
      </c>
      <c r="P327" s="78">
        <v>111.08799983342811</v>
      </c>
      <c r="Q327" s="78">
        <v>0</v>
      </c>
      <c r="R327" s="78">
        <v>475.10073344253402</v>
      </c>
      <c r="S327" s="79">
        <v>4.0000000000000002E-4</v>
      </c>
      <c r="T327" s="79">
        <v>2.7000000000000001E-3</v>
      </c>
      <c r="U327" s="79">
        <v>6.9999999999999999E-4</v>
      </c>
    </row>
    <row r="328" spans="2:21">
      <c r="B328" t="s">
        <v>1306</v>
      </c>
      <c r="C328" t="s">
        <v>1307</v>
      </c>
      <c r="D328" t="s">
        <v>123</v>
      </c>
      <c r="E328" t="s">
        <v>1056</v>
      </c>
      <c r="F328" t="s">
        <v>1308</v>
      </c>
      <c r="G328" t="s">
        <v>1176</v>
      </c>
      <c r="H328" t="s">
        <v>215</v>
      </c>
      <c r="I328" t="s">
        <v>216</v>
      </c>
      <c r="J328" t="s">
        <v>359</v>
      </c>
      <c r="K328" s="78">
        <v>6.63</v>
      </c>
      <c r="L328" t="s">
        <v>106</v>
      </c>
      <c r="M328" s="79">
        <v>9.6299999999999997E-2</v>
      </c>
      <c r="N328" s="79">
        <v>6.88E-2</v>
      </c>
      <c r="O328" s="78">
        <v>117223.21</v>
      </c>
      <c r="P328" s="78">
        <v>120.05212750439418</v>
      </c>
      <c r="Q328" s="78">
        <v>0</v>
      </c>
      <c r="R328" s="78">
        <v>487.76656681264899</v>
      </c>
      <c r="S328" s="79">
        <v>1E-4</v>
      </c>
      <c r="T328" s="79">
        <v>2.8E-3</v>
      </c>
      <c r="U328" s="79">
        <v>6.9999999999999999E-4</v>
      </c>
    </row>
    <row r="329" spans="2:21">
      <c r="B329" t="s">
        <v>1309</v>
      </c>
      <c r="C329" t="s">
        <v>1310</v>
      </c>
      <c r="D329" t="s">
        <v>1055</v>
      </c>
      <c r="E329" t="s">
        <v>1056</v>
      </c>
      <c r="F329" t="s">
        <v>1240</v>
      </c>
      <c r="G329" t="s">
        <v>1092</v>
      </c>
      <c r="H329" t="s">
        <v>215</v>
      </c>
      <c r="I329" t="s">
        <v>216</v>
      </c>
      <c r="J329" t="s">
        <v>287</v>
      </c>
      <c r="K329" s="78">
        <v>4.1100000000000003</v>
      </c>
      <c r="L329" t="s">
        <v>106</v>
      </c>
      <c r="M329" s="79">
        <v>4.1300000000000003E-2</v>
      </c>
      <c r="N329" s="79">
        <v>4.7100000000000003E-2</v>
      </c>
      <c r="O329" s="78">
        <v>61696.43</v>
      </c>
      <c r="P329" s="78">
        <v>98.951829957086687</v>
      </c>
      <c r="Q329" s="78">
        <v>0</v>
      </c>
      <c r="R329" s="78">
        <v>211.59842138006701</v>
      </c>
      <c r="S329" s="79">
        <v>0</v>
      </c>
      <c r="T329" s="79">
        <v>1.1999999999999999E-3</v>
      </c>
      <c r="U329" s="79">
        <v>2.9999999999999997E-4</v>
      </c>
    </row>
    <row r="330" spans="2:21">
      <c r="B330" t="s">
        <v>1311</v>
      </c>
      <c r="C330" t="s">
        <v>1082</v>
      </c>
      <c r="D330" t="s">
        <v>1055</v>
      </c>
      <c r="E330" t="s">
        <v>1056</v>
      </c>
      <c r="F330" t="s">
        <v>1312</v>
      </c>
      <c r="G330" t="s">
        <v>1069</v>
      </c>
      <c r="H330" t="s">
        <v>215</v>
      </c>
      <c r="I330" t="s">
        <v>216</v>
      </c>
      <c r="J330" t="s">
        <v>618</v>
      </c>
      <c r="K330" s="78">
        <v>5.8</v>
      </c>
      <c r="L330" t="s">
        <v>106</v>
      </c>
      <c r="M330" s="79">
        <v>6.8000000000000005E-2</v>
      </c>
      <c r="N330" s="79">
        <v>4.0599999999999997E-2</v>
      </c>
      <c r="O330" s="78">
        <v>117223.21</v>
      </c>
      <c r="P330" s="78">
        <v>117.00866649954406</v>
      </c>
      <c r="Q330" s="78">
        <v>0</v>
      </c>
      <c r="R330" s="78">
        <v>475.40111726649599</v>
      </c>
      <c r="S330" s="79">
        <v>1E-4</v>
      </c>
      <c r="T330" s="79">
        <v>2.7000000000000001E-3</v>
      </c>
      <c r="U330" s="79">
        <v>6.9999999999999999E-4</v>
      </c>
    </row>
    <row r="331" spans="2:21">
      <c r="B331" t="s">
        <v>1313</v>
      </c>
      <c r="C331" t="s">
        <v>1314</v>
      </c>
      <c r="D331" t="s">
        <v>123</v>
      </c>
      <c r="E331" t="s">
        <v>1056</v>
      </c>
      <c r="F331" t="s">
        <v>1315</v>
      </c>
      <c r="G331" t="s">
        <v>1092</v>
      </c>
      <c r="H331" t="s">
        <v>215</v>
      </c>
      <c r="I331" t="s">
        <v>216</v>
      </c>
      <c r="J331" t="s">
        <v>295</v>
      </c>
      <c r="K331" s="78">
        <v>4.1500000000000004</v>
      </c>
      <c r="L331" t="s">
        <v>106</v>
      </c>
      <c r="M331" s="79">
        <v>3.7499999999999999E-2</v>
      </c>
      <c r="N331" s="79">
        <v>2.6200000000000001E-2</v>
      </c>
      <c r="O331" s="78">
        <v>49357.14</v>
      </c>
      <c r="P331" s="78">
        <v>104.45638210853927</v>
      </c>
      <c r="Q331" s="78">
        <v>0</v>
      </c>
      <c r="R331" s="78">
        <v>178.69546243315099</v>
      </c>
      <c r="S331" s="79">
        <v>1E-4</v>
      </c>
      <c r="T331" s="79">
        <v>1E-3</v>
      </c>
      <c r="U331" s="79">
        <v>2.9999999999999997E-4</v>
      </c>
    </row>
    <row r="332" spans="2:21">
      <c r="B332" t="s">
        <v>1316</v>
      </c>
      <c r="C332" t="s">
        <v>1082</v>
      </c>
      <c r="D332" t="s">
        <v>1055</v>
      </c>
      <c r="E332" t="s">
        <v>1056</v>
      </c>
      <c r="F332" t="s">
        <v>1317</v>
      </c>
      <c r="G332" t="s">
        <v>1166</v>
      </c>
      <c r="H332" t="s">
        <v>215</v>
      </c>
      <c r="I332" t="s">
        <v>216</v>
      </c>
      <c r="J332" t="s">
        <v>618</v>
      </c>
      <c r="K332" s="78">
        <v>8.5500000000000007</v>
      </c>
      <c r="L332" t="s">
        <v>106</v>
      </c>
      <c r="M332" s="79">
        <v>4.2500000000000003E-2</v>
      </c>
      <c r="N332" s="79">
        <v>3.5400000000000001E-2</v>
      </c>
      <c r="O332" s="78">
        <v>125449.4</v>
      </c>
      <c r="P332" s="78">
        <v>106.10278024719965</v>
      </c>
      <c r="Q332" s="78">
        <v>0</v>
      </c>
      <c r="R332" s="78">
        <v>461.34297397108998</v>
      </c>
      <c r="S332" s="79">
        <v>1E-4</v>
      </c>
      <c r="T332" s="79">
        <v>2.7000000000000001E-3</v>
      </c>
      <c r="U332" s="79">
        <v>6.9999999999999999E-4</v>
      </c>
    </row>
    <row r="333" spans="2:21">
      <c r="B333" t="s">
        <v>1318</v>
      </c>
      <c r="C333" t="s">
        <v>1158</v>
      </c>
      <c r="D333" t="s">
        <v>123</v>
      </c>
      <c r="E333" t="s">
        <v>1056</v>
      </c>
      <c r="F333" t="s">
        <v>1319</v>
      </c>
      <c r="G333" t="s">
        <v>1151</v>
      </c>
      <c r="H333" t="s">
        <v>215</v>
      </c>
      <c r="I333" t="s">
        <v>216</v>
      </c>
      <c r="J333" t="s">
        <v>347</v>
      </c>
      <c r="K333" s="78">
        <v>8.36</v>
      </c>
      <c r="L333" t="s">
        <v>106</v>
      </c>
      <c r="M333" s="79">
        <v>3.4000000000000002E-2</v>
      </c>
      <c r="N333" s="79">
        <v>3.0200000000000001E-2</v>
      </c>
      <c r="O333" s="78">
        <v>193315.47</v>
      </c>
      <c r="P333" s="78">
        <v>102.74792308679832</v>
      </c>
      <c r="Q333" s="78">
        <v>0</v>
      </c>
      <c r="R333" s="78">
        <v>688.44336707205298</v>
      </c>
      <c r="S333" s="79">
        <v>2.0000000000000001E-4</v>
      </c>
      <c r="T333" s="79">
        <v>4.0000000000000001E-3</v>
      </c>
      <c r="U333" s="79">
        <v>1E-3</v>
      </c>
    </row>
    <row r="334" spans="2:21">
      <c r="B334" t="s">
        <v>1320</v>
      </c>
      <c r="C334" t="s">
        <v>1082</v>
      </c>
      <c r="D334" t="s">
        <v>1055</v>
      </c>
      <c r="E334" t="s">
        <v>1056</v>
      </c>
      <c r="F334" t="s">
        <v>1282</v>
      </c>
      <c r="G334" t="s">
        <v>1268</v>
      </c>
      <c r="H334" t="s">
        <v>215</v>
      </c>
      <c r="I334" t="s">
        <v>216</v>
      </c>
      <c r="J334" t="s">
        <v>618</v>
      </c>
      <c r="K334" s="78">
        <v>8.39</v>
      </c>
      <c r="L334" t="s">
        <v>106</v>
      </c>
      <c r="M334" s="79">
        <v>0.03</v>
      </c>
      <c r="N334" s="79">
        <v>2.4E-2</v>
      </c>
      <c r="O334" s="78">
        <v>156297.60999999999</v>
      </c>
      <c r="P334" s="78">
        <v>104.43829401156032</v>
      </c>
      <c r="Q334" s="78">
        <v>0</v>
      </c>
      <c r="R334" s="78">
        <v>565.770976173142</v>
      </c>
      <c r="S334" s="79">
        <v>2.9999999999999997E-4</v>
      </c>
      <c r="T334" s="79">
        <v>3.3E-3</v>
      </c>
      <c r="U334" s="79">
        <v>8.0000000000000004E-4</v>
      </c>
    </row>
    <row r="335" spans="2:21">
      <c r="B335" t="s">
        <v>1321</v>
      </c>
      <c r="C335" t="s">
        <v>1322</v>
      </c>
      <c r="D335" t="s">
        <v>123</v>
      </c>
      <c r="E335" t="s">
        <v>1056</v>
      </c>
      <c r="F335" t="s">
        <v>1323</v>
      </c>
      <c r="G335" t="s">
        <v>1086</v>
      </c>
      <c r="H335" t="s">
        <v>215</v>
      </c>
      <c r="I335" t="s">
        <v>216</v>
      </c>
      <c r="J335" t="s">
        <v>359</v>
      </c>
      <c r="K335" s="78">
        <v>18.52</v>
      </c>
      <c r="L335" t="s">
        <v>106</v>
      </c>
      <c r="M335" s="79">
        <v>3.7999999999999999E-2</v>
      </c>
      <c r="N335" s="79">
        <v>3.1199999999999999E-2</v>
      </c>
      <c r="O335" s="78">
        <v>82261.899999999994</v>
      </c>
      <c r="P335" s="78">
        <v>113.75023294656708</v>
      </c>
      <c r="Q335" s="78">
        <v>0</v>
      </c>
      <c r="R335" s="78">
        <v>324.32437456915898</v>
      </c>
      <c r="S335" s="79">
        <v>1E-4</v>
      </c>
      <c r="T335" s="79">
        <v>1.9E-3</v>
      </c>
      <c r="U335" s="79">
        <v>5.0000000000000001E-4</v>
      </c>
    </row>
    <row r="336" spans="2:21">
      <c r="B336" t="s">
        <v>1324</v>
      </c>
      <c r="C336" t="s">
        <v>1256</v>
      </c>
      <c r="D336" t="s">
        <v>1064</v>
      </c>
      <c r="E336" t="s">
        <v>1056</v>
      </c>
      <c r="F336" t="s">
        <v>1325</v>
      </c>
      <c r="G336" t="s">
        <v>1303</v>
      </c>
      <c r="H336" t="s">
        <v>215</v>
      </c>
      <c r="I336" t="s">
        <v>216</v>
      </c>
      <c r="J336" t="s">
        <v>341</v>
      </c>
      <c r="K336" s="78">
        <v>17.399999999999999</v>
      </c>
      <c r="L336" t="s">
        <v>106</v>
      </c>
      <c r="M336" s="79">
        <v>5.1299999999999998E-2</v>
      </c>
      <c r="N336" s="79">
        <v>3.1099999999999999E-2</v>
      </c>
      <c r="O336" s="78">
        <v>71979.16</v>
      </c>
      <c r="P336" s="78">
        <v>138.38019196314505</v>
      </c>
      <c r="Q336" s="78">
        <v>0</v>
      </c>
      <c r="R336" s="78">
        <v>345.23058264253802</v>
      </c>
      <c r="S336" s="79">
        <v>1E-4</v>
      </c>
      <c r="T336" s="79">
        <v>2E-3</v>
      </c>
      <c r="U336" s="79">
        <v>5.0000000000000001E-4</v>
      </c>
    </row>
    <row r="337" spans="2:21">
      <c r="B337" t="s">
        <v>1326</v>
      </c>
      <c r="C337" t="s">
        <v>1082</v>
      </c>
      <c r="D337" t="s">
        <v>1055</v>
      </c>
      <c r="E337" t="s">
        <v>1056</v>
      </c>
      <c r="F337" t="s">
        <v>1327</v>
      </c>
      <c r="G337" t="s">
        <v>1218</v>
      </c>
      <c r="H337" t="s">
        <v>215</v>
      </c>
      <c r="I337" t="s">
        <v>216</v>
      </c>
      <c r="J337" t="s">
        <v>618</v>
      </c>
      <c r="K337" s="78">
        <v>8.44</v>
      </c>
      <c r="L337" t="s">
        <v>106</v>
      </c>
      <c r="M337" s="79">
        <v>3.6200000000000003E-2</v>
      </c>
      <c r="N337" s="79">
        <v>0.03</v>
      </c>
      <c r="O337" s="78">
        <v>121336.3</v>
      </c>
      <c r="P337" s="78">
        <v>105.11880016059304</v>
      </c>
      <c r="Q337" s="78">
        <v>0</v>
      </c>
      <c r="R337" s="78">
        <v>442.078812584947</v>
      </c>
      <c r="S337" s="79">
        <v>1E-4</v>
      </c>
      <c r="T337" s="79">
        <v>2.5999999999999999E-3</v>
      </c>
      <c r="U337" s="79">
        <v>5.9999999999999995E-4</v>
      </c>
    </row>
    <row r="338" spans="2:21">
      <c r="B338" t="s">
        <v>1328</v>
      </c>
      <c r="C338" t="s">
        <v>1256</v>
      </c>
      <c r="D338" t="s">
        <v>1064</v>
      </c>
      <c r="E338" t="s">
        <v>1056</v>
      </c>
      <c r="F338" t="s">
        <v>1329</v>
      </c>
      <c r="G338" t="s">
        <v>1330</v>
      </c>
      <c r="H338" t="s">
        <v>215</v>
      </c>
      <c r="I338" t="s">
        <v>216</v>
      </c>
      <c r="J338" t="s">
        <v>341</v>
      </c>
      <c r="K338" s="78">
        <v>18.13</v>
      </c>
      <c r="L338" t="s">
        <v>106</v>
      </c>
      <c r="M338" s="79">
        <v>4.2000000000000003E-2</v>
      </c>
      <c r="N338" s="79">
        <v>3.0800000000000001E-2</v>
      </c>
      <c r="O338" s="78">
        <v>131619.04</v>
      </c>
      <c r="P338" s="78">
        <v>121.08199973526895</v>
      </c>
      <c r="Q338" s="78">
        <v>0</v>
      </c>
      <c r="R338" s="78">
        <v>552.36590299268403</v>
      </c>
      <c r="S338" s="79">
        <v>2.0000000000000001E-4</v>
      </c>
      <c r="T338" s="79">
        <v>3.2000000000000002E-3</v>
      </c>
      <c r="U338" s="79">
        <v>8.0000000000000004E-4</v>
      </c>
    </row>
    <row r="339" spans="2:21">
      <c r="B339" t="s">
        <v>1331</v>
      </c>
      <c r="C339" t="s">
        <v>1332</v>
      </c>
      <c r="D339" t="s">
        <v>123</v>
      </c>
      <c r="E339" t="s">
        <v>1056</v>
      </c>
      <c r="F339" t="s">
        <v>1333</v>
      </c>
      <c r="G339" t="s">
        <v>1218</v>
      </c>
      <c r="H339" t="s">
        <v>215</v>
      </c>
      <c r="I339" t="s">
        <v>216</v>
      </c>
      <c r="J339" t="s">
        <v>515</v>
      </c>
      <c r="K339" s="78">
        <v>7.68</v>
      </c>
      <c r="L339" t="s">
        <v>106</v>
      </c>
      <c r="M339" s="79">
        <v>3.9300000000000002E-2</v>
      </c>
      <c r="N339" s="79">
        <v>2.8199999999999999E-2</v>
      </c>
      <c r="O339" s="78">
        <v>107557.43</v>
      </c>
      <c r="P339" s="78">
        <v>109.90490052492397</v>
      </c>
      <c r="Q339" s="78">
        <v>0</v>
      </c>
      <c r="R339" s="78">
        <v>409.71893243107201</v>
      </c>
      <c r="S339" s="79">
        <v>0</v>
      </c>
      <c r="T339" s="79">
        <v>2.3999999999999998E-3</v>
      </c>
      <c r="U339" s="79">
        <v>5.9999999999999995E-4</v>
      </c>
    </row>
    <row r="340" spans="2:21">
      <c r="B340" t="s">
        <v>1334</v>
      </c>
      <c r="C340" t="s">
        <v>1335</v>
      </c>
      <c r="D340" t="s">
        <v>123</v>
      </c>
      <c r="E340" t="s">
        <v>1056</v>
      </c>
      <c r="F340" t="s">
        <v>1155</v>
      </c>
      <c r="G340" t="s">
        <v>1156</v>
      </c>
      <c r="H340" t="s">
        <v>215</v>
      </c>
      <c r="I340" t="s">
        <v>216</v>
      </c>
      <c r="J340" t="s">
        <v>359</v>
      </c>
      <c r="K340" s="78">
        <v>8.27</v>
      </c>
      <c r="L340" t="s">
        <v>106</v>
      </c>
      <c r="M340" s="79">
        <v>5.5500000000000001E-2</v>
      </c>
      <c r="N340" s="79">
        <v>2.4799999999999999E-2</v>
      </c>
      <c r="O340" s="78">
        <v>105912.2</v>
      </c>
      <c r="P340" s="78">
        <v>108.17884901604086</v>
      </c>
      <c r="Q340" s="78">
        <v>0</v>
      </c>
      <c r="R340" s="78">
        <v>397.11555988294799</v>
      </c>
      <c r="S340" s="79">
        <v>1E-4</v>
      </c>
      <c r="T340" s="79">
        <v>2.3E-3</v>
      </c>
      <c r="U340" s="79">
        <v>5.9999999999999995E-4</v>
      </c>
    </row>
    <row r="341" spans="2:21">
      <c r="B341" t="s">
        <v>1336</v>
      </c>
      <c r="C341" t="s">
        <v>1082</v>
      </c>
      <c r="D341" t="s">
        <v>1055</v>
      </c>
      <c r="E341" t="s">
        <v>1056</v>
      </c>
      <c r="F341" t="s">
        <v>1337</v>
      </c>
      <c r="G341" t="s">
        <v>1244</v>
      </c>
      <c r="H341" t="s">
        <v>215</v>
      </c>
      <c r="I341" t="s">
        <v>216</v>
      </c>
      <c r="J341" t="s">
        <v>618</v>
      </c>
      <c r="K341" s="78">
        <v>9.3699999999999992</v>
      </c>
      <c r="L341" t="s">
        <v>106</v>
      </c>
      <c r="M341" s="79">
        <v>2.8000000000000001E-2</v>
      </c>
      <c r="N341" s="79">
        <v>2.1999999999999999E-2</v>
      </c>
      <c r="O341" s="78">
        <v>82261.899999999994</v>
      </c>
      <c r="P341" s="78">
        <v>105.28152977907121</v>
      </c>
      <c r="Q341" s="78">
        <v>0</v>
      </c>
      <c r="R341" s="78">
        <v>300.178429659313</v>
      </c>
      <c r="S341" s="79">
        <v>1E-4</v>
      </c>
      <c r="T341" s="79">
        <v>1.6999999999999999E-3</v>
      </c>
      <c r="U341" s="79">
        <v>4.0000000000000002E-4</v>
      </c>
    </row>
    <row r="342" spans="2:21">
      <c r="B342" t="s">
        <v>1338</v>
      </c>
      <c r="C342" t="s">
        <v>1158</v>
      </c>
      <c r="D342" t="s">
        <v>123</v>
      </c>
      <c r="E342" t="s">
        <v>1056</v>
      </c>
      <c r="F342" t="s">
        <v>1339</v>
      </c>
      <c r="G342" t="s">
        <v>1340</v>
      </c>
      <c r="H342" t="s">
        <v>215</v>
      </c>
      <c r="I342" t="s">
        <v>216</v>
      </c>
      <c r="J342" t="s">
        <v>347</v>
      </c>
      <c r="K342" s="78">
        <v>8.51</v>
      </c>
      <c r="L342" t="s">
        <v>106</v>
      </c>
      <c r="M342" s="79">
        <v>2.9499999999999998E-2</v>
      </c>
      <c r="N342" s="79">
        <v>2.63E-2</v>
      </c>
      <c r="O342" s="78">
        <v>162467.25</v>
      </c>
      <c r="P342" s="78">
        <v>102.17528796638163</v>
      </c>
      <c r="Q342" s="78">
        <v>0</v>
      </c>
      <c r="R342" s="78">
        <v>575.36078494665298</v>
      </c>
      <c r="S342" s="79">
        <v>2.0000000000000001E-4</v>
      </c>
      <c r="T342" s="79">
        <v>3.3E-3</v>
      </c>
      <c r="U342" s="79">
        <v>8.0000000000000004E-4</v>
      </c>
    </row>
    <row r="343" spans="2:21">
      <c r="B343" t="s">
        <v>1341</v>
      </c>
      <c r="C343" t="s">
        <v>1082</v>
      </c>
      <c r="D343" t="s">
        <v>1055</v>
      </c>
      <c r="E343" t="s">
        <v>1056</v>
      </c>
      <c r="F343" t="s">
        <v>1342</v>
      </c>
      <c r="G343" t="s">
        <v>1147</v>
      </c>
      <c r="H343" t="s">
        <v>215</v>
      </c>
      <c r="I343" t="s">
        <v>216</v>
      </c>
      <c r="J343" t="s">
        <v>618</v>
      </c>
      <c r="K343" s="78">
        <v>7.8</v>
      </c>
      <c r="L343" t="s">
        <v>106</v>
      </c>
      <c r="M343" s="79">
        <v>4.4999999999999998E-2</v>
      </c>
      <c r="N343" s="79">
        <v>3.1699999999999999E-2</v>
      </c>
      <c r="O343" s="78">
        <v>106529.16</v>
      </c>
      <c r="P343" s="78">
        <v>110.685000465656</v>
      </c>
      <c r="Q343" s="78">
        <v>0</v>
      </c>
      <c r="R343" s="78">
        <v>408.68230310497802</v>
      </c>
      <c r="S343" s="79">
        <v>1E-4</v>
      </c>
      <c r="T343" s="79">
        <v>2.3999999999999998E-3</v>
      </c>
      <c r="U343" s="79">
        <v>5.9999999999999995E-4</v>
      </c>
    </row>
    <row r="344" spans="2:21">
      <c r="B344" t="s">
        <v>1343</v>
      </c>
      <c r="C344" t="s">
        <v>1158</v>
      </c>
      <c r="D344" t="s">
        <v>123</v>
      </c>
      <c r="E344" t="s">
        <v>1056</v>
      </c>
      <c r="F344" t="s">
        <v>1187</v>
      </c>
      <c r="G344" t="s">
        <v>1151</v>
      </c>
      <c r="H344" t="s">
        <v>215</v>
      </c>
      <c r="I344" t="s">
        <v>216</v>
      </c>
      <c r="J344" t="s">
        <v>347</v>
      </c>
      <c r="K344" s="78">
        <v>8.52</v>
      </c>
      <c r="L344" t="s">
        <v>106</v>
      </c>
      <c r="M344" s="79">
        <v>4.1300000000000003E-2</v>
      </c>
      <c r="N344" s="79">
        <v>3.5099999999999999E-2</v>
      </c>
      <c r="O344" s="78">
        <v>46272.32</v>
      </c>
      <c r="P344" s="78">
        <v>104.99740305436798</v>
      </c>
      <c r="Q344" s="78">
        <v>0</v>
      </c>
      <c r="R344" s="78">
        <v>168.394689198202</v>
      </c>
      <c r="S344" s="79">
        <v>1E-4</v>
      </c>
      <c r="T344" s="79">
        <v>1E-3</v>
      </c>
      <c r="U344" s="79">
        <v>2.0000000000000001E-4</v>
      </c>
    </row>
    <row r="345" spans="2:21">
      <c r="B345" t="s">
        <v>1344</v>
      </c>
      <c r="C345" t="s">
        <v>1082</v>
      </c>
      <c r="D345" t="s">
        <v>1055</v>
      </c>
      <c r="E345" t="s">
        <v>1056</v>
      </c>
      <c r="F345" t="s">
        <v>1345</v>
      </c>
      <c r="G345" t="s">
        <v>1330</v>
      </c>
      <c r="H345" t="s">
        <v>215</v>
      </c>
      <c r="I345" t="s">
        <v>216</v>
      </c>
      <c r="J345" t="s">
        <v>618</v>
      </c>
      <c r="K345" s="78">
        <v>19.02</v>
      </c>
      <c r="L345" t="s">
        <v>106</v>
      </c>
      <c r="M345" s="79">
        <v>3.85E-2</v>
      </c>
      <c r="N345" s="79">
        <v>3.1800000000000002E-2</v>
      </c>
      <c r="O345" s="78">
        <v>164523.79999999999</v>
      </c>
      <c r="P345" s="78">
        <v>105.33022698833489</v>
      </c>
      <c r="Q345" s="78">
        <v>0</v>
      </c>
      <c r="R345" s="78">
        <v>600.63455003676495</v>
      </c>
      <c r="S345" s="79">
        <v>1E-4</v>
      </c>
      <c r="T345" s="79">
        <v>3.5000000000000001E-3</v>
      </c>
      <c r="U345" s="79">
        <v>8.9999999999999998E-4</v>
      </c>
    </row>
    <row r="346" spans="2:21">
      <c r="B346" t="s">
        <v>1346</v>
      </c>
      <c r="C346" t="s">
        <v>1347</v>
      </c>
      <c r="D346" t="s">
        <v>123</v>
      </c>
      <c r="E346" t="s">
        <v>1056</v>
      </c>
      <c r="F346" t="s">
        <v>1348</v>
      </c>
      <c r="G346" t="s">
        <v>1104</v>
      </c>
      <c r="H346" t="s">
        <v>215</v>
      </c>
      <c r="I346" t="s">
        <v>216</v>
      </c>
      <c r="J346" t="s">
        <v>359</v>
      </c>
      <c r="K346" s="78">
        <v>8.09</v>
      </c>
      <c r="L346" t="s">
        <v>106</v>
      </c>
      <c r="M346" s="79">
        <v>3.8800000000000001E-2</v>
      </c>
      <c r="N346" s="79">
        <v>2.5100000000000001E-2</v>
      </c>
      <c r="O346" s="78">
        <v>111053.57</v>
      </c>
      <c r="P346" s="78">
        <v>111.64487490878193</v>
      </c>
      <c r="Q346" s="78">
        <v>0</v>
      </c>
      <c r="R346" s="78">
        <v>429.73415652234797</v>
      </c>
      <c r="S346" s="79">
        <v>0</v>
      </c>
      <c r="T346" s="79">
        <v>2.5000000000000001E-3</v>
      </c>
      <c r="U346" s="79">
        <v>5.9999999999999995E-4</v>
      </c>
    </row>
    <row r="347" spans="2:21">
      <c r="B347" t="s">
        <v>1349</v>
      </c>
      <c r="C347" t="s">
        <v>1082</v>
      </c>
      <c r="D347" t="s">
        <v>1055</v>
      </c>
      <c r="E347" t="s">
        <v>1056</v>
      </c>
      <c r="F347" t="s">
        <v>1224</v>
      </c>
      <c r="G347" t="s">
        <v>1075</v>
      </c>
      <c r="H347" t="s">
        <v>215</v>
      </c>
      <c r="I347" t="s">
        <v>216</v>
      </c>
      <c r="J347" t="s">
        <v>618</v>
      </c>
      <c r="K347" s="78">
        <v>18.96</v>
      </c>
      <c r="L347" t="s">
        <v>106</v>
      </c>
      <c r="M347" s="79">
        <v>3.6299999999999999E-2</v>
      </c>
      <c r="N347" s="79">
        <v>2.9399999999999999E-2</v>
      </c>
      <c r="O347" s="78">
        <v>107475.17</v>
      </c>
      <c r="P347" s="78">
        <v>112.342263896959</v>
      </c>
      <c r="Q347" s="78">
        <v>0</v>
      </c>
      <c r="R347" s="78">
        <v>418.48497553829498</v>
      </c>
      <c r="S347" s="79">
        <v>2.0000000000000001E-4</v>
      </c>
      <c r="T347" s="79">
        <v>2.3999999999999998E-3</v>
      </c>
      <c r="U347" s="79">
        <v>5.9999999999999995E-4</v>
      </c>
    </row>
    <row r="348" spans="2:21">
      <c r="B348" t="s">
        <v>1350</v>
      </c>
      <c r="C348" t="s">
        <v>1351</v>
      </c>
      <c r="D348" t="s">
        <v>123</v>
      </c>
      <c r="E348" t="s">
        <v>1056</v>
      </c>
      <c r="F348" t="s">
        <v>1352</v>
      </c>
      <c r="G348" t="s">
        <v>1340</v>
      </c>
      <c r="H348" t="s">
        <v>215</v>
      </c>
      <c r="I348" t="s">
        <v>216</v>
      </c>
      <c r="J348" t="s">
        <v>359</v>
      </c>
      <c r="K348" s="78">
        <v>8.4</v>
      </c>
      <c r="L348" t="s">
        <v>106</v>
      </c>
      <c r="M348" s="79">
        <v>2.9499999999999998E-2</v>
      </c>
      <c r="N348" s="79">
        <v>2.1499999999999998E-2</v>
      </c>
      <c r="O348" s="78">
        <v>102827.38</v>
      </c>
      <c r="P348" s="78">
        <v>106.74402557934197</v>
      </c>
      <c r="Q348" s="78">
        <v>0</v>
      </c>
      <c r="R348" s="78">
        <v>380.43538595065297</v>
      </c>
      <c r="S348" s="79">
        <v>1E-4</v>
      </c>
      <c r="T348" s="79">
        <v>2.2000000000000001E-3</v>
      </c>
      <c r="U348" s="79">
        <v>5.0000000000000001E-4</v>
      </c>
    </row>
    <row r="349" spans="2:21">
      <c r="B349" t="s">
        <v>1353</v>
      </c>
      <c r="C349" t="s">
        <v>1322</v>
      </c>
      <c r="D349" t="s">
        <v>123</v>
      </c>
      <c r="E349" t="s">
        <v>1056</v>
      </c>
      <c r="F349" t="s">
        <v>1354</v>
      </c>
      <c r="G349" t="s">
        <v>1086</v>
      </c>
      <c r="H349" t="s">
        <v>215</v>
      </c>
      <c r="I349" t="s">
        <v>216</v>
      </c>
      <c r="J349" t="s">
        <v>359</v>
      </c>
      <c r="K349" s="78">
        <v>17.25</v>
      </c>
      <c r="L349" t="s">
        <v>106</v>
      </c>
      <c r="M349" s="79">
        <v>4.1000000000000002E-2</v>
      </c>
      <c r="N349" s="79">
        <v>4.0099999999999997E-2</v>
      </c>
      <c r="O349" s="78">
        <v>189202.37</v>
      </c>
      <c r="P349" s="78">
        <v>100.97733626791445</v>
      </c>
      <c r="Q349" s="78">
        <v>0</v>
      </c>
      <c r="R349" s="78">
        <v>662.18454538119295</v>
      </c>
      <c r="S349" s="79">
        <v>2.0000000000000001E-4</v>
      </c>
      <c r="T349" s="79">
        <v>3.8E-3</v>
      </c>
      <c r="U349" s="79">
        <v>8.9999999999999998E-4</v>
      </c>
    </row>
    <row r="350" spans="2:21">
      <c r="B350" t="s">
        <v>1355</v>
      </c>
      <c r="C350" t="s">
        <v>1082</v>
      </c>
      <c r="D350" t="s">
        <v>1055</v>
      </c>
      <c r="E350" t="s">
        <v>1056</v>
      </c>
      <c r="F350" t="s">
        <v>1356</v>
      </c>
      <c r="G350" t="s">
        <v>1258</v>
      </c>
      <c r="H350" t="s">
        <v>215</v>
      </c>
      <c r="I350" t="s">
        <v>216</v>
      </c>
      <c r="J350" t="s">
        <v>618</v>
      </c>
      <c r="K350" s="78">
        <v>21.93</v>
      </c>
      <c r="L350" t="s">
        <v>106</v>
      </c>
      <c r="M350" s="79">
        <v>3.7999999999999999E-2</v>
      </c>
      <c r="N350" s="79">
        <v>3.1099999999999999E-2</v>
      </c>
      <c r="O350" s="78">
        <v>86375</v>
      </c>
      <c r="P350" s="78">
        <v>116.04511021896096</v>
      </c>
      <c r="Q350" s="78">
        <v>0</v>
      </c>
      <c r="R350" s="78">
        <v>347.41091905634102</v>
      </c>
      <c r="S350" s="79">
        <v>1E-4</v>
      </c>
      <c r="T350" s="79">
        <v>2E-3</v>
      </c>
      <c r="U350" s="79">
        <v>5.0000000000000001E-4</v>
      </c>
    </row>
    <row r="351" spans="2:21">
      <c r="B351" t="s">
        <v>1357</v>
      </c>
      <c r="C351" t="s">
        <v>1082</v>
      </c>
      <c r="D351" t="s">
        <v>1055</v>
      </c>
      <c r="E351" t="s">
        <v>1056</v>
      </c>
      <c r="F351" t="s">
        <v>1358</v>
      </c>
      <c r="G351" t="s">
        <v>1340</v>
      </c>
      <c r="H351" t="s">
        <v>215</v>
      </c>
      <c r="I351" t="s">
        <v>216</v>
      </c>
      <c r="J351" t="s">
        <v>618</v>
      </c>
      <c r="K351" s="78">
        <v>17.16</v>
      </c>
      <c r="L351" t="s">
        <v>106</v>
      </c>
      <c r="M351" s="79">
        <v>4.5999999999999999E-2</v>
      </c>
      <c r="N351" s="79">
        <v>3.78E-2</v>
      </c>
      <c r="O351" s="78">
        <v>123392.85</v>
      </c>
      <c r="P351" s="78">
        <v>115.08414898707304</v>
      </c>
      <c r="Q351" s="78">
        <v>0</v>
      </c>
      <c r="R351" s="78">
        <v>492.19144888154898</v>
      </c>
      <c r="S351" s="79">
        <v>2.0000000000000001E-4</v>
      </c>
      <c r="T351" s="79">
        <v>2.8E-3</v>
      </c>
      <c r="U351" s="79">
        <v>6.9999999999999999E-4</v>
      </c>
    </row>
    <row r="352" spans="2:21">
      <c r="B352" t="s">
        <v>243</v>
      </c>
      <c r="C352" s="16"/>
      <c r="D352" s="16"/>
      <c r="E352" s="16"/>
      <c r="F352" s="16"/>
    </row>
    <row r="353" spans="2:6">
      <c r="B353" t="s">
        <v>363</v>
      </c>
      <c r="C353" s="16"/>
      <c r="D353" s="16"/>
      <c r="E353" s="16"/>
      <c r="F353" s="16"/>
    </row>
    <row r="354" spans="2:6">
      <c r="B354" t="s">
        <v>364</v>
      </c>
      <c r="C354" s="16"/>
      <c r="D354" s="16"/>
      <c r="E354" s="16"/>
      <c r="F354" s="16"/>
    </row>
    <row r="355" spans="2:6">
      <c r="B355" t="s">
        <v>365</v>
      </c>
      <c r="C355" s="16"/>
      <c r="D355" s="16"/>
      <c r="E355" s="16"/>
      <c r="F355" s="16"/>
    </row>
    <row r="356" spans="2:6">
      <c r="B356" t="s">
        <v>366</v>
      </c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44012</v>
      </c>
    </row>
    <row r="2" spans="2:62" s="1" customFormat="1">
      <c r="B2" s="2" t="s">
        <v>1</v>
      </c>
      <c r="C2" s="12" t="s">
        <v>3468</v>
      </c>
    </row>
    <row r="3" spans="2:62" s="1" customFormat="1">
      <c r="B3" s="2" t="s">
        <v>2</v>
      </c>
      <c r="C3" s="26" t="s">
        <v>3469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91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11005659.24</v>
      </c>
      <c r="J11" s="7"/>
      <c r="K11" s="76">
        <v>269.84307826000003</v>
      </c>
      <c r="L11" s="76">
        <v>158192.05916583529</v>
      </c>
      <c r="M11" s="7"/>
      <c r="N11" s="77">
        <v>1</v>
      </c>
      <c r="O11" s="77">
        <v>0.22559999999999999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10547626.57</v>
      </c>
      <c r="K12" s="82">
        <v>227.65665999999999</v>
      </c>
      <c r="L12" s="82">
        <v>92186.175482271559</v>
      </c>
      <c r="N12" s="81">
        <v>0.5827</v>
      </c>
      <c r="O12" s="81">
        <v>0.13150000000000001</v>
      </c>
    </row>
    <row r="13" spans="2:62">
      <c r="B13" s="80" t="s">
        <v>1359</v>
      </c>
      <c r="E13" s="16"/>
      <c r="F13" s="16"/>
      <c r="G13" s="16"/>
      <c r="I13" s="82">
        <v>3507953.92</v>
      </c>
      <c r="K13" s="82">
        <v>1.70506</v>
      </c>
      <c r="L13" s="82">
        <v>56437.140351889997</v>
      </c>
      <c r="N13" s="81">
        <v>0.35680000000000001</v>
      </c>
      <c r="O13" s="81">
        <v>8.0500000000000002E-2</v>
      </c>
    </row>
    <row r="14" spans="2:62">
      <c r="B14" t="s">
        <v>1360</v>
      </c>
      <c r="C14" t="s">
        <v>1361</v>
      </c>
      <c r="D14" t="s">
        <v>100</v>
      </c>
      <c r="E14" t="s">
        <v>123</v>
      </c>
      <c r="F14" t="s">
        <v>1018</v>
      </c>
      <c r="G14" t="s">
        <v>551</v>
      </c>
      <c r="H14" t="s">
        <v>102</v>
      </c>
      <c r="I14" s="78">
        <v>621418.71</v>
      </c>
      <c r="J14" s="78">
        <v>63.9</v>
      </c>
      <c r="K14" s="78">
        <v>0</v>
      </c>
      <c r="L14" s="78">
        <v>397.08655569000001</v>
      </c>
      <c r="M14" s="79">
        <v>2.0000000000000001E-4</v>
      </c>
      <c r="N14" s="79">
        <v>2.5000000000000001E-3</v>
      </c>
      <c r="O14" s="79">
        <v>5.9999999999999995E-4</v>
      </c>
    </row>
    <row r="15" spans="2:62">
      <c r="B15" t="s">
        <v>1362</v>
      </c>
      <c r="C15" t="s">
        <v>1363</v>
      </c>
      <c r="D15" t="s">
        <v>100</v>
      </c>
      <c r="E15" t="s">
        <v>123</v>
      </c>
      <c r="F15" t="s">
        <v>1364</v>
      </c>
      <c r="G15" t="s">
        <v>547</v>
      </c>
      <c r="H15" t="s">
        <v>102</v>
      </c>
      <c r="I15" s="78">
        <v>53971.54</v>
      </c>
      <c r="J15" s="78">
        <v>1280</v>
      </c>
      <c r="K15" s="78">
        <v>0</v>
      </c>
      <c r="L15" s="78">
        <v>690.83571199999994</v>
      </c>
      <c r="M15" s="79">
        <v>2.0000000000000001E-4</v>
      </c>
      <c r="N15" s="79">
        <v>4.4000000000000003E-3</v>
      </c>
      <c r="O15" s="79">
        <v>1E-3</v>
      </c>
    </row>
    <row r="16" spans="2:62">
      <c r="B16" t="s">
        <v>1365</v>
      </c>
      <c r="C16" t="s">
        <v>1366</v>
      </c>
      <c r="D16" t="s">
        <v>100</v>
      </c>
      <c r="E16" t="s">
        <v>123</v>
      </c>
      <c r="F16" t="s">
        <v>1367</v>
      </c>
      <c r="G16" t="s">
        <v>547</v>
      </c>
      <c r="H16" t="s">
        <v>102</v>
      </c>
      <c r="I16" s="78">
        <v>40689.71</v>
      </c>
      <c r="J16" s="78">
        <v>1870</v>
      </c>
      <c r="K16" s="78">
        <v>0</v>
      </c>
      <c r="L16" s="78">
        <v>760.89757699999996</v>
      </c>
      <c r="M16" s="79">
        <v>2.0000000000000001E-4</v>
      </c>
      <c r="N16" s="79">
        <v>4.7999999999999996E-3</v>
      </c>
      <c r="O16" s="79">
        <v>1.1000000000000001E-3</v>
      </c>
    </row>
    <row r="17" spans="2:15">
      <c r="B17" t="s">
        <v>1368</v>
      </c>
      <c r="C17" t="s">
        <v>1369</v>
      </c>
      <c r="D17" t="s">
        <v>100</v>
      </c>
      <c r="E17" t="s">
        <v>123</v>
      </c>
      <c r="F17" t="s">
        <v>1370</v>
      </c>
      <c r="G17" t="s">
        <v>868</v>
      </c>
      <c r="H17" t="s">
        <v>102</v>
      </c>
      <c r="I17" s="78">
        <v>7299.2</v>
      </c>
      <c r="J17" s="78">
        <v>47400</v>
      </c>
      <c r="K17" s="78">
        <v>0</v>
      </c>
      <c r="L17" s="78">
        <v>3459.8208</v>
      </c>
      <c r="M17" s="79">
        <v>2.0000000000000001E-4</v>
      </c>
      <c r="N17" s="79">
        <v>2.1899999999999999E-2</v>
      </c>
      <c r="O17" s="79">
        <v>4.8999999999999998E-3</v>
      </c>
    </row>
    <row r="18" spans="2:15">
      <c r="B18" t="s">
        <v>1371</v>
      </c>
      <c r="C18" t="s">
        <v>1372</v>
      </c>
      <c r="D18" t="s">
        <v>100</v>
      </c>
      <c r="E18" t="s">
        <v>123</v>
      </c>
      <c r="F18" t="s">
        <v>1373</v>
      </c>
      <c r="G18" t="s">
        <v>761</v>
      </c>
      <c r="H18" t="s">
        <v>102</v>
      </c>
      <c r="I18" s="78">
        <v>24595.95</v>
      </c>
      <c r="J18" s="78">
        <v>1230</v>
      </c>
      <c r="K18" s="78">
        <v>0</v>
      </c>
      <c r="L18" s="78">
        <v>302.53018500000002</v>
      </c>
      <c r="M18" s="79">
        <v>1E-4</v>
      </c>
      <c r="N18" s="79">
        <v>1.9E-3</v>
      </c>
      <c r="O18" s="79">
        <v>4.0000000000000002E-4</v>
      </c>
    </row>
    <row r="19" spans="2:15">
      <c r="B19" t="s">
        <v>1374</v>
      </c>
      <c r="C19" t="s">
        <v>1375</v>
      </c>
      <c r="D19" t="s">
        <v>100</v>
      </c>
      <c r="E19" t="s">
        <v>123</v>
      </c>
      <c r="F19" t="s">
        <v>442</v>
      </c>
      <c r="G19" t="s">
        <v>374</v>
      </c>
      <c r="H19" t="s">
        <v>102</v>
      </c>
      <c r="I19" s="78">
        <v>231467.35</v>
      </c>
      <c r="J19" s="78">
        <v>1050</v>
      </c>
      <c r="K19" s="78">
        <v>0</v>
      </c>
      <c r="L19" s="78">
        <v>2430.4071749999998</v>
      </c>
      <c r="M19" s="79">
        <v>2.0000000000000001E-4</v>
      </c>
      <c r="N19" s="79">
        <v>1.54E-2</v>
      </c>
      <c r="O19" s="79">
        <v>3.5000000000000001E-3</v>
      </c>
    </row>
    <row r="20" spans="2:15">
      <c r="B20" t="s">
        <v>1376</v>
      </c>
      <c r="C20" t="s">
        <v>1377</v>
      </c>
      <c r="D20" t="s">
        <v>100</v>
      </c>
      <c r="E20" t="s">
        <v>123</v>
      </c>
      <c r="F20" t="s">
        <v>725</v>
      </c>
      <c r="G20" t="s">
        <v>374</v>
      </c>
      <c r="H20" t="s">
        <v>102</v>
      </c>
      <c r="I20" s="78">
        <v>307924.09000000003</v>
      </c>
      <c r="J20" s="78">
        <v>2058</v>
      </c>
      <c r="K20" s="78">
        <v>0</v>
      </c>
      <c r="L20" s="78">
        <v>6337.0777722000003</v>
      </c>
      <c r="M20" s="79">
        <v>2.0000000000000001E-4</v>
      </c>
      <c r="N20" s="79">
        <v>4.0099999999999997E-2</v>
      </c>
      <c r="O20" s="79">
        <v>8.9999999999999993E-3</v>
      </c>
    </row>
    <row r="21" spans="2:15">
      <c r="B21" t="s">
        <v>1378</v>
      </c>
      <c r="C21" t="s">
        <v>1379</v>
      </c>
      <c r="D21" t="s">
        <v>100</v>
      </c>
      <c r="E21" t="s">
        <v>123</v>
      </c>
      <c r="F21" t="s">
        <v>380</v>
      </c>
      <c r="G21" t="s">
        <v>374</v>
      </c>
      <c r="H21" t="s">
        <v>102</v>
      </c>
      <c r="I21" s="78">
        <v>334444.44</v>
      </c>
      <c r="J21" s="78">
        <v>1731</v>
      </c>
      <c r="K21" s="78">
        <v>0</v>
      </c>
      <c r="L21" s="78">
        <v>5789.2332563999998</v>
      </c>
      <c r="M21" s="79">
        <v>2.0000000000000001E-4</v>
      </c>
      <c r="N21" s="79">
        <v>3.6600000000000001E-2</v>
      </c>
      <c r="O21" s="79">
        <v>8.3000000000000001E-3</v>
      </c>
    </row>
    <row r="22" spans="2:15">
      <c r="B22" t="s">
        <v>1380</v>
      </c>
      <c r="C22" t="s">
        <v>1381</v>
      </c>
      <c r="D22" t="s">
        <v>100</v>
      </c>
      <c r="E22" t="s">
        <v>123</v>
      </c>
      <c r="F22" t="s">
        <v>706</v>
      </c>
      <c r="G22" t="s">
        <v>374</v>
      </c>
      <c r="H22" t="s">
        <v>102</v>
      </c>
      <c r="I22" s="78">
        <v>54358.76</v>
      </c>
      <c r="J22" s="78">
        <v>6462</v>
      </c>
      <c r="K22" s="78">
        <v>0</v>
      </c>
      <c r="L22" s="78">
        <v>3512.6630712000001</v>
      </c>
      <c r="M22" s="79">
        <v>2.0000000000000001E-4</v>
      </c>
      <c r="N22" s="79">
        <v>2.2200000000000001E-2</v>
      </c>
      <c r="O22" s="79">
        <v>5.0000000000000001E-3</v>
      </c>
    </row>
    <row r="23" spans="2:15">
      <c r="B23" t="s">
        <v>1382</v>
      </c>
      <c r="C23" t="s">
        <v>1383</v>
      </c>
      <c r="D23" t="s">
        <v>100</v>
      </c>
      <c r="E23" t="s">
        <v>123</v>
      </c>
      <c r="F23" t="s">
        <v>649</v>
      </c>
      <c r="G23" t="s">
        <v>374</v>
      </c>
      <c r="H23" t="s">
        <v>102</v>
      </c>
      <c r="I23" s="78">
        <v>15399.49</v>
      </c>
      <c r="J23" s="78">
        <v>7310</v>
      </c>
      <c r="K23" s="78">
        <v>0</v>
      </c>
      <c r="L23" s="78">
        <v>1125.7027189999999</v>
      </c>
      <c r="M23" s="79">
        <v>2.0000000000000001E-4</v>
      </c>
      <c r="N23" s="79">
        <v>7.1000000000000004E-3</v>
      </c>
      <c r="O23" s="79">
        <v>1.6000000000000001E-3</v>
      </c>
    </row>
    <row r="24" spans="2:15">
      <c r="B24" t="s">
        <v>1384</v>
      </c>
      <c r="C24" t="s">
        <v>1385</v>
      </c>
      <c r="D24" t="s">
        <v>100</v>
      </c>
      <c r="E24" t="s">
        <v>123</v>
      </c>
      <c r="F24" t="s">
        <v>934</v>
      </c>
      <c r="G24" t="s">
        <v>112</v>
      </c>
      <c r="H24" t="s">
        <v>102</v>
      </c>
      <c r="I24" s="78">
        <v>1879.82</v>
      </c>
      <c r="J24" s="78">
        <v>147300</v>
      </c>
      <c r="K24" s="78">
        <v>0</v>
      </c>
      <c r="L24" s="78">
        <v>2768.9748599999998</v>
      </c>
      <c r="M24" s="79">
        <v>5.0000000000000001E-4</v>
      </c>
      <c r="N24" s="79">
        <v>1.7500000000000002E-2</v>
      </c>
      <c r="O24" s="79">
        <v>3.8999999999999998E-3</v>
      </c>
    </row>
    <row r="25" spans="2:15">
      <c r="B25" t="s">
        <v>1386</v>
      </c>
      <c r="C25" t="s">
        <v>1387</v>
      </c>
      <c r="D25" t="s">
        <v>100</v>
      </c>
      <c r="E25" t="s">
        <v>123</v>
      </c>
      <c r="F25" t="s">
        <v>1388</v>
      </c>
      <c r="G25" t="s">
        <v>1035</v>
      </c>
      <c r="H25" t="s">
        <v>102</v>
      </c>
      <c r="I25" s="78">
        <v>6039.41</v>
      </c>
      <c r="J25" s="78">
        <v>2644</v>
      </c>
      <c r="K25" s="78">
        <v>0</v>
      </c>
      <c r="L25" s="78">
        <v>159.68200039999999</v>
      </c>
      <c r="M25" s="79">
        <v>0</v>
      </c>
      <c r="N25" s="79">
        <v>1E-3</v>
      </c>
      <c r="O25" s="79">
        <v>2.0000000000000001E-4</v>
      </c>
    </row>
    <row r="26" spans="2:15">
      <c r="B26" t="s">
        <v>1389</v>
      </c>
      <c r="C26" t="s">
        <v>1390</v>
      </c>
      <c r="D26" t="s">
        <v>100</v>
      </c>
      <c r="E26" t="s">
        <v>123</v>
      </c>
      <c r="F26" t="s">
        <v>1046</v>
      </c>
      <c r="G26" t="s">
        <v>1035</v>
      </c>
      <c r="H26" t="s">
        <v>102</v>
      </c>
      <c r="I26" s="78">
        <v>324020.06</v>
      </c>
      <c r="J26" s="78">
        <v>252</v>
      </c>
      <c r="K26" s="78">
        <v>0</v>
      </c>
      <c r="L26" s="78">
        <v>816.53055119999999</v>
      </c>
      <c r="M26" s="79">
        <v>2.9999999999999997E-4</v>
      </c>
      <c r="N26" s="79">
        <v>5.1999999999999998E-3</v>
      </c>
      <c r="O26" s="79">
        <v>1.1999999999999999E-3</v>
      </c>
    </row>
    <row r="27" spans="2:15">
      <c r="B27" t="s">
        <v>1391</v>
      </c>
      <c r="C27" t="s">
        <v>1392</v>
      </c>
      <c r="D27" t="s">
        <v>100</v>
      </c>
      <c r="E27" t="s">
        <v>123</v>
      </c>
      <c r="F27" t="s">
        <v>842</v>
      </c>
      <c r="G27" t="s">
        <v>608</v>
      </c>
      <c r="H27" t="s">
        <v>102</v>
      </c>
      <c r="I27" s="78">
        <v>300412.18</v>
      </c>
      <c r="J27" s="78">
        <v>1026</v>
      </c>
      <c r="K27" s="78">
        <v>0</v>
      </c>
      <c r="L27" s="78">
        <v>3082.2289667999999</v>
      </c>
      <c r="M27" s="79">
        <v>2.0000000000000001E-4</v>
      </c>
      <c r="N27" s="79">
        <v>1.95E-2</v>
      </c>
      <c r="O27" s="79">
        <v>4.4000000000000003E-3</v>
      </c>
    </row>
    <row r="28" spans="2:15">
      <c r="B28" t="s">
        <v>1393</v>
      </c>
      <c r="C28" t="s">
        <v>1394</v>
      </c>
      <c r="D28" t="s">
        <v>100</v>
      </c>
      <c r="E28" t="s">
        <v>123</v>
      </c>
      <c r="F28" t="s">
        <v>1395</v>
      </c>
      <c r="G28" t="s">
        <v>1396</v>
      </c>
      <c r="H28" t="s">
        <v>102</v>
      </c>
      <c r="I28" s="78">
        <v>12912.53</v>
      </c>
      <c r="J28" s="78">
        <v>6606</v>
      </c>
      <c r="K28" s="78">
        <v>0</v>
      </c>
      <c r="L28" s="78">
        <v>853.00173180000002</v>
      </c>
      <c r="M28" s="79">
        <v>1E-4</v>
      </c>
      <c r="N28" s="79">
        <v>5.4000000000000003E-3</v>
      </c>
      <c r="O28" s="79">
        <v>1.1999999999999999E-3</v>
      </c>
    </row>
    <row r="29" spans="2:15">
      <c r="B29" t="s">
        <v>1397</v>
      </c>
      <c r="C29" t="s">
        <v>1398</v>
      </c>
      <c r="D29" t="s">
        <v>100</v>
      </c>
      <c r="E29" t="s">
        <v>123</v>
      </c>
      <c r="F29" t="s">
        <v>1399</v>
      </c>
      <c r="G29" t="s">
        <v>819</v>
      </c>
      <c r="H29" t="s">
        <v>102</v>
      </c>
      <c r="I29" s="78">
        <v>662.03</v>
      </c>
      <c r="J29" s="78">
        <v>42220</v>
      </c>
      <c r="K29" s="78">
        <v>1.70506</v>
      </c>
      <c r="L29" s="78">
        <v>281.21412600000002</v>
      </c>
      <c r="M29" s="79">
        <v>0</v>
      </c>
      <c r="N29" s="79">
        <v>1.8E-3</v>
      </c>
      <c r="O29" s="79">
        <v>4.0000000000000002E-4</v>
      </c>
    </row>
    <row r="30" spans="2:15">
      <c r="B30" t="s">
        <v>1400</v>
      </c>
      <c r="C30" t="s">
        <v>1401</v>
      </c>
      <c r="D30" t="s">
        <v>100</v>
      </c>
      <c r="E30" t="s">
        <v>123</v>
      </c>
      <c r="F30" t="s">
        <v>818</v>
      </c>
      <c r="G30" t="s">
        <v>819</v>
      </c>
      <c r="H30" t="s">
        <v>102</v>
      </c>
      <c r="I30" s="78">
        <v>28019.33</v>
      </c>
      <c r="J30" s="78">
        <v>9593</v>
      </c>
      <c r="K30" s="78">
        <v>0</v>
      </c>
      <c r="L30" s="78">
        <v>2687.8943269000001</v>
      </c>
      <c r="M30" s="79">
        <v>2.0000000000000001E-4</v>
      </c>
      <c r="N30" s="79">
        <v>1.7000000000000001E-2</v>
      </c>
      <c r="O30" s="79">
        <v>3.8E-3</v>
      </c>
    </row>
    <row r="31" spans="2:15">
      <c r="B31" t="s">
        <v>1402</v>
      </c>
      <c r="C31" t="s">
        <v>1403</v>
      </c>
      <c r="D31" t="s">
        <v>100</v>
      </c>
      <c r="E31" t="s">
        <v>123</v>
      </c>
      <c r="F31" t="s">
        <v>513</v>
      </c>
      <c r="G31" t="s">
        <v>514</v>
      </c>
      <c r="H31" t="s">
        <v>102</v>
      </c>
      <c r="I31" s="78">
        <v>84786.14</v>
      </c>
      <c r="J31" s="78">
        <v>2259</v>
      </c>
      <c r="K31" s="78">
        <v>0</v>
      </c>
      <c r="L31" s="78">
        <v>1915.3189026</v>
      </c>
      <c r="M31" s="79">
        <v>2.9999999999999997E-4</v>
      </c>
      <c r="N31" s="79">
        <v>1.21E-2</v>
      </c>
      <c r="O31" s="79">
        <v>2.7000000000000001E-3</v>
      </c>
    </row>
    <row r="32" spans="2:15">
      <c r="B32" t="s">
        <v>1404</v>
      </c>
      <c r="C32" t="s">
        <v>1405</v>
      </c>
      <c r="D32" t="s">
        <v>100</v>
      </c>
      <c r="E32" t="s">
        <v>123</v>
      </c>
      <c r="F32" t="s">
        <v>940</v>
      </c>
      <c r="G32" t="s">
        <v>941</v>
      </c>
      <c r="H32" t="s">
        <v>102</v>
      </c>
      <c r="I32" s="78">
        <v>102312.04</v>
      </c>
      <c r="J32" s="78">
        <v>2101</v>
      </c>
      <c r="K32" s="78">
        <v>0</v>
      </c>
      <c r="L32" s="78">
        <v>2149.5759604</v>
      </c>
      <c r="M32" s="79">
        <v>2.9999999999999997E-4</v>
      </c>
      <c r="N32" s="79">
        <v>1.3599999999999999E-2</v>
      </c>
      <c r="O32" s="79">
        <v>3.0999999999999999E-3</v>
      </c>
    </row>
    <row r="33" spans="2:15">
      <c r="B33" t="s">
        <v>1406</v>
      </c>
      <c r="C33" t="s">
        <v>1407</v>
      </c>
      <c r="D33" t="s">
        <v>100</v>
      </c>
      <c r="E33" t="s">
        <v>123</v>
      </c>
      <c r="F33" t="s">
        <v>518</v>
      </c>
      <c r="G33" t="s">
        <v>439</v>
      </c>
      <c r="H33" t="s">
        <v>102</v>
      </c>
      <c r="I33" s="78">
        <v>25612.31</v>
      </c>
      <c r="J33" s="78">
        <v>3713</v>
      </c>
      <c r="K33" s="78">
        <v>0</v>
      </c>
      <c r="L33" s="78">
        <v>950.98507029999996</v>
      </c>
      <c r="M33" s="79">
        <v>2.0000000000000001E-4</v>
      </c>
      <c r="N33" s="79">
        <v>6.0000000000000001E-3</v>
      </c>
      <c r="O33" s="79">
        <v>1.4E-3</v>
      </c>
    </row>
    <row r="34" spans="2:15">
      <c r="B34" t="s">
        <v>1408</v>
      </c>
      <c r="C34" t="s">
        <v>1409</v>
      </c>
      <c r="D34" t="s">
        <v>100</v>
      </c>
      <c r="E34" t="s">
        <v>123</v>
      </c>
      <c r="F34" t="s">
        <v>522</v>
      </c>
      <c r="G34" t="s">
        <v>439</v>
      </c>
      <c r="H34" t="s">
        <v>102</v>
      </c>
      <c r="I34" s="78">
        <v>61729.86</v>
      </c>
      <c r="J34" s="78">
        <v>1569</v>
      </c>
      <c r="K34" s="78">
        <v>0</v>
      </c>
      <c r="L34" s="78">
        <v>968.54150340000001</v>
      </c>
      <c r="M34" s="79">
        <v>2.0000000000000001E-4</v>
      </c>
      <c r="N34" s="79">
        <v>6.1000000000000004E-3</v>
      </c>
      <c r="O34" s="79">
        <v>1.4E-3</v>
      </c>
    </row>
    <row r="35" spans="2:15">
      <c r="B35" t="s">
        <v>1410</v>
      </c>
      <c r="C35" t="s">
        <v>1411</v>
      </c>
      <c r="D35" t="s">
        <v>100</v>
      </c>
      <c r="E35" t="s">
        <v>123</v>
      </c>
      <c r="F35" t="s">
        <v>581</v>
      </c>
      <c r="G35" t="s">
        <v>439</v>
      </c>
      <c r="H35" t="s">
        <v>102</v>
      </c>
      <c r="I35" s="78">
        <v>154004.38</v>
      </c>
      <c r="J35" s="78">
        <v>624</v>
      </c>
      <c r="K35" s="78">
        <v>0</v>
      </c>
      <c r="L35" s="78">
        <v>960.98733119999997</v>
      </c>
      <c r="M35" s="79">
        <v>2.0000000000000001E-4</v>
      </c>
      <c r="N35" s="79">
        <v>6.1000000000000004E-3</v>
      </c>
      <c r="O35" s="79">
        <v>1.4E-3</v>
      </c>
    </row>
    <row r="36" spans="2:15">
      <c r="B36" t="s">
        <v>1412</v>
      </c>
      <c r="C36" t="s">
        <v>1413</v>
      </c>
      <c r="D36" t="s">
        <v>100</v>
      </c>
      <c r="E36" t="s">
        <v>123</v>
      </c>
      <c r="F36" t="s">
        <v>486</v>
      </c>
      <c r="G36" t="s">
        <v>439</v>
      </c>
      <c r="H36" t="s">
        <v>102</v>
      </c>
      <c r="I36" s="78">
        <v>13137.89</v>
      </c>
      <c r="J36" s="78">
        <v>12950</v>
      </c>
      <c r="K36" s="78">
        <v>0</v>
      </c>
      <c r="L36" s="78">
        <v>1701.356755</v>
      </c>
      <c r="M36" s="79">
        <v>2.9999999999999997E-4</v>
      </c>
      <c r="N36" s="79">
        <v>1.0800000000000001E-2</v>
      </c>
      <c r="O36" s="79">
        <v>2.3999999999999998E-3</v>
      </c>
    </row>
    <row r="37" spans="2:15">
      <c r="B37" t="s">
        <v>1414</v>
      </c>
      <c r="C37" t="s">
        <v>1415</v>
      </c>
      <c r="D37" t="s">
        <v>100</v>
      </c>
      <c r="E37" t="s">
        <v>123</v>
      </c>
      <c r="F37" t="s">
        <v>460</v>
      </c>
      <c r="G37" t="s">
        <v>439</v>
      </c>
      <c r="H37" t="s">
        <v>102</v>
      </c>
      <c r="I37" s="78">
        <v>24356.59</v>
      </c>
      <c r="J37" s="78">
        <v>15670</v>
      </c>
      <c r="K37" s="78">
        <v>0</v>
      </c>
      <c r="L37" s="78">
        <v>3816.6776530000002</v>
      </c>
      <c r="M37" s="79">
        <v>2.0000000000000001E-4</v>
      </c>
      <c r="N37" s="79">
        <v>2.41E-2</v>
      </c>
      <c r="O37" s="79">
        <v>5.4000000000000003E-3</v>
      </c>
    </row>
    <row r="38" spans="2:15">
      <c r="B38" t="s">
        <v>1416</v>
      </c>
      <c r="C38" t="s">
        <v>1417</v>
      </c>
      <c r="D38" t="s">
        <v>100</v>
      </c>
      <c r="E38" t="s">
        <v>123</v>
      </c>
      <c r="F38" t="s">
        <v>1057</v>
      </c>
      <c r="G38" t="s">
        <v>1418</v>
      </c>
      <c r="H38" t="s">
        <v>102</v>
      </c>
      <c r="I38" s="78">
        <v>22835.34</v>
      </c>
      <c r="J38" s="78">
        <v>4166</v>
      </c>
      <c r="K38" s="78">
        <v>0</v>
      </c>
      <c r="L38" s="78">
        <v>951.32026440000004</v>
      </c>
      <c r="M38" s="79">
        <v>0</v>
      </c>
      <c r="N38" s="79">
        <v>6.0000000000000001E-3</v>
      </c>
      <c r="O38" s="79">
        <v>1.4E-3</v>
      </c>
    </row>
    <row r="39" spans="2:15">
      <c r="B39" t="s">
        <v>1419</v>
      </c>
      <c r="C39" t="s">
        <v>1420</v>
      </c>
      <c r="D39" t="s">
        <v>100</v>
      </c>
      <c r="E39" t="s">
        <v>123</v>
      </c>
      <c r="F39" t="s">
        <v>1421</v>
      </c>
      <c r="G39" t="s">
        <v>1418</v>
      </c>
      <c r="H39" t="s">
        <v>102</v>
      </c>
      <c r="I39" s="78">
        <v>8116.32</v>
      </c>
      <c r="J39" s="78">
        <v>19000</v>
      </c>
      <c r="K39" s="78">
        <v>0</v>
      </c>
      <c r="L39" s="78">
        <v>1542.1007999999999</v>
      </c>
      <c r="M39" s="79">
        <v>1E-4</v>
      </c>
      <c r="N39" s="79">
        <v>9.7000000000000003E-3</v>
      </c>
      <c r="O39" s="79">
        <v>2.2000000000000001E-3</v>
      </c>
    </row>
    <row r="40" spans="2:15">
      <c r="B40" t="s">
        <v>1422</v>
      </c>
      <c r="C40" t="s">
        <v>1423</v>
      </c>
      <c r="D40" t="s">
        <v>100</v>
      </c>
      <c r="E40" t="s">
        <v>123</v>
      </c>
      <c r="F40" t="s">
        <v>1424</v>
      </c>
      <c r="G40" t="s">
        <v>125</v>
      </c>
      <c r="H40" t="s">
        <v>102</v>
      </c>
      <c r="I40" s="78">
        <v>10679.52</v>
      </c>
      <c r="J40" s="78">
        <v>22090</v>
      </c>
      <c r="K40" s="78">
        <v>0</v>
      </c>
      <c r="L40" s="78">
        <v>2359.1059679999998</v>
      </c>
      <c r="M40" s="79">
        <v>2.0000000000000001E-4</v>
      </c>
      <c r="N40" s="79">
        <v>1.49E-2</v>
      </c>
      <c r="O40" s="79">
        <v>3.3999999999999998E-3</v>
      </c>
    </row>
    <row r="41" spans="2:15">
      <c r="B41" t="s">
        <v>1425</v>
      </c>
      <c r="C41" t="s">
        <v>1426</v>
      </c>
      <c r="D41" t="s">
        <v>100</v>
      </c>
      <c r="E41" t="s">
        <v>123</v>
      </c>
      <c r="F41" t="s">
        <v>1427</v>
      </c>
      <c r="G41" t="s">
        <v>129</v>
      </c>
      <c r="H41" t="s">
        <v>102</v>
      </c>
      <c r="I41" s="78">
        <v>2605.1799999999998</v>
      </c>
      <c r="J41" s="78">
        <v>64490</v>
      </c>
      <c r="K41" s="78">
        <v>0</v>
      </c>
      <c r="L41" s="78">
        <v>1680.080582</v>
      </c>
      <c r="M41" s="79">
        <v>0</v>
      </c>
      <c r="N41" s="79">
        <v>1.06E-2</v>
      </c>
      <c r="O41" s="79">
        <v>2.3999999999999998E-3</v>
      </c>
    </row>
    <row r="42" spans="2:15">
      <c r="B42" t="s">
        <v>1428</v>
      </c>
      <c r="C42" t="s">
        <v>1429</v>
      </c>
      <c r="D42" t="s">
        <v>100</v>
      </c>
      <c r="E42" t="s">
        <v>123</v>
      </c>
      <c r="F42" t="s">
        <v>614</v>
      </c>
      <c r="G42" t="s">
        <v>132</v>
      </c>
      <c r="H42" t="s">
        <v>102</v>
      </c>
      <c r="I42" s="78">
        <v>632263.75</v>
      </c>
      <c r="J42" s="78">
        <v>314</v>
      </c>
      <c r="K42" s="78">
        <v>0</v>
      </c>
      <c r="L42" s="78">
        <v>1985.3081749999999</v>
      </c>
      <c r="M42" s="79">
        <v>2.0000000000000001E-4</v>
      </c>
      <c r="N42" s="79">
        <v>1.2500000000000001E-2</v>
      </c>
      <c r="O42" s="79">
        <v>2.8E-3</v>
      </c>
    </row>
    <row r="43" spans="2:15">
      <c r="B43" s="80" t="s">
        <v>1430</v>
      </c>
      <c r="E43" s="16"/>
      <c r="F43" s="16"/>
      <c r="G43" s="16"/>
      <c r="I43" s="82">
        <v>5636474.0700000003</v>
      </c>
      <c r="K43" s="82">
        <v>225.95160000000001</v>
      </c>
      <c r="L43" s="82">
        <v>29991.97766887</v>
      </c>
      <c r="N43" s="81">
        <v>0.18959999999999999</v>
      </c>
      <c r="O43" s="81">
        <v>4.2799999999999998E-2</v>
      </c>
    </row>
    <row r="44" spans="2:15">
      <c r="B44" t="s">
        <v>1431</v>
      </c>
      <c r="C44" t="s">
        <v>1432</v>
      </c>
      <c r="D44" t="s">
        <v>100</v>
      </c>
      <c r="E44" t="s">
        <v>123</v>
      </c>
      <c r="F44" t="s">
        <v>1433</v>
      </c>
      <c r="G44" t="s">
        <v>101</v>
      </c>
      <c r="H44" t="s">
        <v>102</v>
      </c>
      <c r="I44" s="78">
        <v>646.47</v>
      </c>
      <c r="J44" s="78">
        <v>12690</v>
      </c>
      <c r="K44" s="78">
        <v>0</v>
      </c>
      <c r="L44" s="78">
        <v>82.037042999999997</v>
      </c>
      <c r="M44" s="79">
        <v>0</v>
      </c>
      <c r="N44" s="79">
        <v>5.0000000000000001E-4</v>
      </c>
      <c r="O44" s="79">
        <v>1E-4</v>
      </c>
    </row>
    <row r="45" spans="2:15">
      <c r="B45" t="s">
        <v>1434</v>
      </c>
      <c r="C45" t="s">
        <v>1435</v>
      </c>
      <c r="D45" t="s">
        <v>100</v>
      </c>
      <c r="E45" t="s">
        <v>123</v>
      </c>
      <c r="F45" t="s">
        <v>1436</v>
      </c>
      <c r="G45" t="s">
        <v>1437</v>
      </c>
      <c r="H45" t="s">
        <v>102</v>
      </c>
      <c r="I45" s="78">
        <v>11095.61</v>
      </c>
      <c r="J45" s="78">
        <v>5699</v>
      </c>
      <c r="K45" s="78">
        <v>0</v>
      </c>
      <c r="L45" s="78">
        <v>632.33881389999999</v>
      </c>
      <c r="M45" s="79">
        <v>4.0000000000000002E-4</v>
      </c>
      <c r="N45" s="79">
        <v>4.0000000000000001E-3</v>
      </c>
      <c r="O45" s="79">
        <v>8.9999999999999998E-4</v>
      </c>
    </row>
    <row r="46" spans="2:15">
      <c r="B46" t="s">
        <v>1438</v>
      </c>
      <c r="C46" t="s">
        <v>1439</v>
      </c>
      <c r="D46" t="s">
        <v>100</v>
      </c>
      <c r="E46" t="s">
        <v>123</v>
      </c>
      <c r="F46" t="s">
        <v>1440</v>
      </c>
      <c r="G46" t="s">
        <v>1437</v>
      </c>
      <c r="H46" t="s">
        <v>102</v>
      </c>
      <c r="I46" s="78">
        <v>48876.28</v>
      </c>
      <c r="J46" s="78">
        <v>3920</v>
      </c>
      <c r="K46" s="78">
        <v>0</v>
      </c>
      <c r="L46" s="78">
        <v>1915.9501760000001</v>
      </c>
      <c r="M46" s="79">
        <v>5.0000000000000001E-4</v>
      </c>
      <c r="N46" s="79">
        <v>1.21E-2</v>
      </c>
      <c r="O46" s="79">
        <v>2.7000000000000001E-3</v>
      </c>
    </row>
    <row r="47" spans="2:15">
      <c r="B47" t="s">
        <v>1441</v>
      </c>
      <c r="C47" t="s">
        <v>1442</v>
      </c>
      <c r="D47" t="s">
        <v>100</v>
      </c>
      <c r="E47" t="s">
        <v>123</v>
      </c>
      <c r="F47" t="s">
        <v>782</v>
      </c>
      <c r="G47" t="s">
        <v>551</v>
      </c>
      <c r="H47" t="s">
        <v>102</v>
      </c>
      <c r="I47" s="78">
        <v>62273.8</v>
      </c>
      <c r="J47" s="78">
        <v>2818</v>
      </c>
      <c r="K47" s="78">
        <v>0</v>
      </c>
      <c r="L47" s="78">
        <v>1754.8756840000001</v>
      </c>
      <c r="M47" s="79">
        <v>4.0000000000000002E-4</v>
      </c>
      <c r="N47" s="79">
        <v>1.11E-2</v>
      </c>
      <c r="O47" s="79">
        <v>2.5000000000000001E-3</v>
      </c>
    </row>
    <row r="48" spans="2:15">
      <c r="B48" t="s">
        <v>1443</v>
      </c>
      <c r="C48" t="s">
        <v>1444</v>
      </c>
      <c r="D48" t="s">
        <v>100</v>
      </c>
      <c r="E48" t="s">
        <v>123</v>
      </c>
      <c r="F48" t="s">
        <v>600</v>
      </c>
      <c r="G48" t="s">
        <v>551</v>
      </c>
      <c r="H48" t="s">
        <v>102</v>
      </c>
      <c r="I48" s="78">
        <v>4793.07</v>
      </c>
      <c r="J48" s="78">
        <v>27500</v>
      </c>
      <c r="K48" s="78">
        <v>0</v>
      </c>
      <c r="L48" s="78">
        <v>1318.0942500000001</v>
      </c>
      <c r="M48" s="79">
        <v>4.0000000000000002E-4</v>
      </c>
      <c r="N48" s="79">
        <v>8.3000000000000001E-3</v>
      </c>
      <c r="O48" s="79">
        <v>1.9E-3</v>
      </c>
    </row>
    <row r="49" spans="2:15">
      <c r="B49" t="s">
        <v>1445</v>
      </c>
      <c r="C49" t="s">
        <v>1446</v>
      </c>
      <c r="D49" t="s">
        <v>100</v>
      </c>
      <c r="E49" t="s">
        <v>123</v>
      </c>
      <c r="F49" t="s">
        <v>1447</v>
      </c>
      <c r="G49" t="s">
        <v>1448</v>
      </c>
      <c r="H49" t="s">
        <v>102</v>
      </c>
      <c r="I49" s="78">
        <v>3346.37</v>
      </c>
      <c r="J49" s="78">
        <v>2647</v>
      </c>
      <c r="K49" s="78">
        <v>0</v>
      </c>
      <c r="L49" s="78">
        <v>88.578413900000001</v>
      </c>
      <c r="M49" s="79">
        <v>1E-4</v>
      </c>
      <c r="N49" s="79">
        <v>5.9999999999999995E-4</v>
      </c>
      <c r="O49" s="79">
        <v>1E-4</v>
      </c>
    </row>
    <row r="50" spans="2:15">
      <c r="B50" t="s">
        <v>1449</v>
      </c>
      <c r="C50" t="s">
        <v>1450</v>
      </c>
      <c r="D50" t="s">
        <v>100</v>
      </c>
      <c r="E50" t="s">
        <v>123</v>
      </c>
      <c r="F50" t="s">
        <v>1451</v>
      </c>
      <c r="G50" t="s">
        <v>547</v>
      </c>
      <c r="H50" t="s">
        <v>102</v>
      </c>
      <c r="I50" s="78">
        <v>3333.15</v>
      </c>
      <c r="J50" s="78">
        <v>8049</v>
      </c>
      <c r="K50" s="78">
        <v>0</v>
      </c>
      <c r="L50" s="78">
        <v>268.28524349999998</v>
      </c>
      <c r="M50" s="79">
        <v>2.0000000000000001E-4</v>
      </c>
      <c r="N50" s="79">
        <v>1.6999999999999999E-3</v>
      </c>
      <c r="O50" s="79">
        <v>4.0000000000000002E-4</v>
      </c>
    </row>
    <row r="51" spans="2:15">
      <c r="B51" t="s">
        <v>1452</v>
      </c>
      <c r="C51" t="s">
        <v>1453</v>
      </c>
      <c r="D51" t="s">
        <v>100</v>
      </c>
      <c r="E51" t="s">
        <v>123</v>
      </c>
      <c r="F51" t="s">
        <v>1454</v>
      </c>
      <c r="G51" t="s">
        <v>547</v>
      </c>
      <c r="H51" t="s">
        <v>102</v>
      </c>
      <c r="I51" s="78">
        <v>12272.71</v>
      </c>
      <c r="J51" s="78">
        <v>2886</v>
      </c>
      <c r="K51" s="78">
        <v>0</v>
      </c>
      <c r="L51" s="78">
        <v>354.19041060000001</v>
      </c>
      <c r="M51" s="79">
        <v>2.0000000000000001E-4</v>
      </c>
      <c r="N51" s="79">
        <v>2.2000000000000001E-3</v>
      </c>
      <c r="O51" s="79">
        <v>5.0000000000000001E-4</v>
      </c>
    </row>
    <row r="52" spans="2:15">
      <c r="B52" t="s">
        <v>1455</v>
      </c>
      <c r="C52" t="s">
        <v>1456</v>
      </c>
      <c r="D52" t="s">
        <v>100</v>
      </c>
      <c r="E52" t="s">
        <v>123</v>
      </c>
      <c r="F52" t="s">
        <v>1457</v>
      </c>
      <c r="G52" t="s">
        <v>547</v>
      </c>
      <c r="H52" t="s">
        <v>102</v>
      </c>
      <c r="I52" s="78">
        <v>11316.88</v>
      </c>
      <c r="J52" s="78">
        <v>3478</v>
      </c>
      <c r="K52" s="78">
        <v>0</v>
      </c>
      <c r="L52" s="78">
        <v>393.60108639999999</v>
      </c>
      <c r="M52" s="79">
        <v>2.0000000000000001E-4</v>
      </c>
      <c r="N52" s="79">
        <v>2.5000000000000001E-3</v>
      </c>
      <c r="O52" s="79">
        <v>5.9999999999999995E-4</v>
      </c>
    </row>
    <row r="53" spans="2:15">
      <c r="B53" t="s">
        <v>1458</v>
      </c>
      <c r="C53" t="s">
        <v>1459</v>
      </c>
      <c r="D53" t="s">
        <v>100</v>
      </c>
      <c r="E53" t="s">
        <v>123</v>
      </c>
      <c r="F53" t="s">
        <v>760</v>
      </c>
      <c r="G53" t="s">
        <v>761</v>
      </c>
      <c r="H53" t="s">
        <v>102</v>
      </c>
      <c r="I53" s="78">
        <v>52408.26</v>
      </c>
      <c r="J53" s="78">
        <v>626</v>
      </c>
      <c r="K53" s="78">
        <v>0</v>
      </c>
      <c r="L53" s="78">
        <v>328.07570759999999</v>
      </c>
      <c r="M53" s="79">
        <v>2.0000000000000001E-4</v>
      </c>
      <c r="N53" s="79">
        <v>2.0999999999999999E-3</v>
      </c>
      <c r="O53" s="79">
        <v>5.0000000000000001E-4</v>
      </c>
    </row>
    <row r="54" spans="2:15">
      <c r="B54" t="s">
        <v>1460</v>
      </c>
      <c r="C54" t="s">
        <v>1461</v>
      </c>
      <c r="D54" t="s">
        <v>100</v>
      </c>
      <c r="E54" t="s">
        <v>123</v>
      </c>
      <c r="F54" t="s">
        <v>1462</v>
      </c>
      <c r="G54" t="s">
        <v>761</v>
      </c>
      <c r="H54" t="s">
        <v>102</v>
      </c>
      <c r="I54" s="78">
        <v>3855.87</v>
      </c>
      <c r="J54" s="78">
        <v>9053</v>
      </c>
      <c r="K54" s="78">
        <v>0</v>
      </c>
      <c r="L54" s="78">
        <v>349.07191110000002</v>
      </c>
      <c r="M54" s="79">
        <v>2.0000000000000001E-4</v>
      </c>
      <c r="N54" s="79">
        <v>2.2000000000000001E-3</v>
      </c>
      <c r="O54" s="79">
        <v>5.0000000000000001E-4</v>
      </c>
    </row>
    <row r="55" spans="2:15">
      <c r="B55" t="s">
        <v>1463</v>
      </c>
      <c r="C55" t="s">
        <v>1464</v>
      </c>
      <c r="D55" t="s">
        <v>100</v>
      </c>
      <c r="E55" t="s">
        <v>123</v>
      </c>
      <c r="F55" t="s">
        <v>1465</v>
      </c>
      <c r="G55" t="s">
        <v>112</v>
      </c>
      <c r="H55" t="s">
        <v>102</v>
      </c>
      <c r="I55" s="78">
        <v>3192.31</v>
      </c>
      <c r="J55" s="78">
        <v>6299</v>
      </c>
      <c r="K55" s="78">
        <v>0</v>
      </c>
      <c r="L55" s="78">
        <v>201.08360690000001</v>
      </c>
      <c r="M55" s="79">
        <v>1E-4</v>
      </c>
      <c r="N55" s="79">
        <v>1.2999999999999999E-3</v>
      </c>
      <c r="O55" s="79">
        <v>2.9999999999999997E-4</v>
      </c>
    </row>
    <row r="56" spans="2:15">
      <c r="B56" t="s">
        <v>1466</v>
      </c>
      <c r="C56" t="s">
        <v>1467</v>
      </c>
      <c r="D56" t="s">
        <v>100</v>
      </c>
      <c r="E56" t="s">
        <v>123</v>
      </c>
      <c r="F56" t="s">
        <v>1468</v>
      </c>
      <c r="G56" t="s">
        <v>112</v>
      </c>
      <c r="H56" t="s">
        <v>102</v>
      </c>
      <c r="I56" s="78">
        <v>1858.04</v>
      </c>
      <c r="J56" s="78">
        <v>23610</v>
      </c>
      <c r="K56" s="78">
        <v>0</v>
      </c>
      <c r="L56" s="78">
        <v>438.683244</v>
      </c>
      <c r="M56" s="79">
        <v>2.0000000000000001E-4</v>
      </c>
      <c r="N56" s="79">
        <v>2.8E-3</v>
      </c>
      <c r="O56" s="79">
        <v>5.9999999999999995E-4</v>
      </c>
    </row>
    <row r="57" spans="2:15">
      <c r="B57" t="s">
        <v>1469</v>
      </c>
      <c r="C57" t="s">
        <v>1470</v>
      </c>
      <c r="D57" t="s">
        <v>100</v>
      </c>
      <c r="E57" t="s">
        <v>123</v>
      </c>
      <c r="F57" t="s">
        <v>1034</v>
      </c>
      <c r="G57" t="s">
        <v>1035</v>
      </c>
      <c r="H57" t="s">
        <v>102</v>
      </c>
      <c r="I57" s="78">
        <v>4180572.86</v>
      </c>
      <c r="J57" s="78">
        <v>29.9</v>
      </c>
      <c r="K57" s="78">
        <v>225.95160000000001</v>
      </c>
      <c r="L57" s="78">
        <v>1475.94288514</v>
      </c>
      <c r="M57" s="79">
        <v>8.0000000000000004E-4</v>
      </c>
      <c r="N57" s="79">
        <v>9.2999999999999992E-3</v>
      </c>
      <c r="O57" s="79">
        <v>2.0999999999999999E-3</v>
      </c>
    </row>
    <row r="58" spans="2:15">
      <c r="B58" t="s">
        <v>1471</v>
      </c>
      <c r="C58" t="s">
        <v>1472</v>
      </c>
      <c r="D58" t="s">
        <v>100</v>
      </c>
      <c r="E58" t="s">
        <v>123</v>
      </c>
      <c r="F58" t="s">
        <v>1473</v>
      </c>
      <c r="G58" t="s">
        <v>1035</v>
      </c>
      <c r="H58" t="s">
        <v>102</v>
      </c>
      <c r="I58" s="78">
        <v>32932.800000000003</v>
      </c>
      <c r="J58" s="78">
        <v>1128</v>
      </c>
      <c r="K58" s="78">
        <v>0</v>
      </c>
      <c r="L58" s="78">
        <v>371.48198400000001</v>
      </c>
      <c r="M58" s="79">
        <v>2.9999999999999997E-4</v>
      </c>
      <c r="N58" s="79">
        <v>2.3E-3</v>
      </c>
      <c r="O58" s="79">
        <v>5.0000000000000001E-4</v>
      </c>
    </row>
    <row r="59" spans="2:15">
      <c r="B59" t="s">
        <v>1474</v>
      </c>
      <c r="C59" t="s">
        <v>1475</v>
      </c>
      <c r="D59" t="s">
        <v>100</v>
      </c>
      <c r="E59" t="s">
        <v>123</v>
      </c>
      <c r="F59" t="s">
        <v>1476</v>
      </c>
      <c r="G59" t="s">
        <v>1035</v>
      </c>
      <c r="H59" t="s">
        <v>102</v>
      </c>
      <c r="I59" s="78">
        <v>314075.61</v>
      </c>
      <c r="J59" s="78">
        <v>83.7</v>
      </c>
      <c r="K59" s="78">
        <v>0</v>
      </c>
      <c r="L59" s="78">
        <v>262.88128556999999</v>
      </c>
      <c r="M59" s="79">
        <v>2.9999999999999997E-4</v>
      </c>
      <c r="N59" s="79">
        <v>1.6999999999999999E-3</v>
      </c>
      <c r="O59" s="79">
        <v>4.0000000000000002E-4</v>
      </c>
    </row>
    <row r="60" spans="2:15">
      <c r="B60" t="s">
        <v>1477</v>
      </c>
      <c r="C60" t="s">
        <v>1478</v>
      </c>
      <c r="D60" t="s">
        <v>100</v>
      </c>
      <c r="E60" t="s">
        <v>123</v>
      </c>
      <c r="F60" t="s">
        <v>1479</v>
      </c>
      <c r="G60" t="s">
        <v>608</v>
      </c>
      <c r="H60" t="s">
        <v>102</v>
      </c>
      <c r="I60" s="78">
        <v>2697.85</v>
      </c>
      <c r="J60" s="78">
        <v>11980</v>
      </c>
      <c r="K60" s="78">
        <v>0</v>
      </c>
      <c r="L60" s="78">
        <v>323.20242999999999</v>
      </c>
      <c r="M60" s="79">
        <v>2.9999999999999997E-4</v>
      </c>
      <c r="N60" s="79">
        <v>2E-3</v>
      </c>
      <c r="O60" s="79">
        <v>5.0000000000000001E-4</v>
      </c>
    </row>
    <row r="61" spans="2:15">
      <c r="B61" t="s">
        <v>1480</v>
      </c>
      <c r="C61" t="s">
        <v>1481</v>
      </c>
      <c r="D61" t="s">
        <v>100</v>
      </c>
      <c r="E61" t="s">
        <v>123</v>
      </c>
      <c r="F61" t="s">
        <v>1482</v>
      </c>
      <c r="G61" t="s">
        <v>1396</v>
      </c>
      <c r="H61" t="s">
        <v>102</v>
      </c>
      <c r="I61" s="78">
        <v>2834.89</v>
      </c>
      <c r="J61" s="78">
        <v>16660</v>
      </c>
      <c r="K61" s="78">
        <v>0</v>
      </c>
      <c r="L61" s="78">
        <v>472.29267399999998</v>
      </c>
      <c r="M61" s="79">
        <v>1E-4</v>
      </c>
      <c r="N61" s="79">
        <v>3.0000000000000001E-3</v>
      </c>
      <c r="O61" s="79">
        <v>6.9999999999999999E-4</v>
      </c>
    </row>
    <row r="62" spans="2:15">
      <c r="B62" t="s">
        <v>1483</v>
      </c>
      <c r="C62" t="s">
        <v>1484</v>
      </c>
      <c r="D62" t="s">
        <v>100</v>
      </c>
      <c r="E62" t="s">
        <v>123</v>
      </c>
      <c r="F62" t="s">
        <v>1485</v>
      </c>
      <c r="G62" t="s">
        <v>1396</v>
      </c>
      <c r="H62" t="s">
        <v>102</v>
      </c>
      <c r="I62" s="78">
        <v>3487.43</v>
      </c>
      <c r="J62" s="78">
        <v>4281</v>
      </c>
      <c r="K62" s="78">
        <v>0</v>
      </c>
      <c r="L62" s="78">
        <v>149.2968783</v>
      </c>
      <c r="M62" s="79">
        <v>1E-4</v>
      </c>
      <c r="N62" s="79">
        <v>8.9999999999999998E-4</v>
      </c>
      <c r="O62" s="79">
        <v>2.0000000000000001E-4</v>
      </c>
    </row>
    <row r="63" spans="2:15">
      <c r="B63" t="s">
        <v>1486</v>
      </c>
      <c r="C63" t="s">
        <v>1487</v>
      </c>
      <c r="D63" t="s">
        <v>100</v>
      </c>
      <c r="E63" t="s">
        <v>123</v>
      </c>
      <c r="F63" t="s">
        <v>1488</v>
      </c>
      <c r="G63" t="s">
        <v>819</v>
      </c>
      <c r="H63" t="s">
        <v>102</v>
      </c>
      <c r="I63" s="78">
        <v>4366.62</v>
      </c>
      <c r="J63" s="78">
        <v>9394</v>
      </c>
      <c r="K63" s="78">
        <v>0</v>
      </c>
      <c r="L63" s="78">
        <v>410.20028280000002</v>
      </c>
      <c r="M63" s="79">
        <v>2.9999999999999997E-4</v>
      </c>
      <c r="N63" s="79">
        <v>2.5999999999999999E-3</v>
      </c>
      <c r="O63" s="79">
        <v>5.9999999999999995E-4</v>
      </c>
    </row>
    <row r="64" spans="2:15">
      <c r="B64" t="s">
        <v>1489</v>
      </c>
      <c r="C64" t="s">
        <v>1490</v>
      </c>
      <c r="D64" t="s">
        <v>100</v>
      </c>
      <c r="E64" t="s">
        <v>123</v>
      </c>
      <c r="F64" t="s">
        <v>1491</v>
      </c>
      <c r="G64" t="s">
        <v>514</v>
      </c>
      <c r="H64" t="s">
        <v>102</v>
      </c>
      <c r="I64" s="78">
        <v>1777.72</v>
      </c>
      <c r="J64" s="78">
        <v>13790</v>
      </c>
      <c r="K64" s="78">
        <v>0</v>
      </c>
      <c r="L64" s="78">
        <v>245.14758800000001</v>
      </c>
      <c r="M64" s="79">
        <v>1E-4</v>
      </c>
      <c r="N64" s="79">
        <v>1.5E-3</v>
      </c>
      <c r="O64" s="79">
        <v>2.9999999999999997E-4</v>
      </c>
    </row>
    <row r="65" spans="2:15">
      <c r="B65" t="s">
        <v>1492</v>
      </c>
      <c r="C65" t="s">
        <v>1493</v>
      </c>
      <c r="D65" t="s">
        <v>100</v>
      </c>
      <c r="E65" t="s">
        <v>123</v>
      </c>
      <c r="F65" t="s">
        <v>1494</v>
      </c>
      <c r="G65" t="s">
        <v>514</v>
      </c>
      <c r="H65" t="s">
        <v>102</v>
      </c>
      <c r="I65" s="78">
        <v>4455.57</v>
      </c>
      <c r="J65" s="78">
        <v>5167</v>
      </c>
      <c r="K65" s="78">
        <v>0</v>
      </c>
      <c r="L65" s="78">
        <v>230.2193019</v>
      </c>
      <c r="M65" s="79">
        <v>4.0000000000000002E-4</v>
      </c>
      <c r="N65" s="79">
        <v>1.5E-3</v>
      </c>
      <c r="O65" s="79">
        <v>2.9999999999999997E-4</v>
      </c>
    </row>
    <row r="66" spans="2:15">
      <c r="B66" t="s">
        <v>1495</v>
      </c>
      <c r="C66" t="s">
        <v>1496</v>
      </c>
      <c r="D66" t="s">
        <v>100</v>
      </c>
      <c r="E66" t="s">
        <v>123</v>
      </c>
      <c r="F66" t="s">
        <v>1497</v>
      </c>
      <c r="G66" t="s">
        <v>514</v>
      </c>
      <c r="H66" t="s">
        <v>102</v>
      </c>
      <c r="I66" s="78">
        <v>2890.51</v>
      </c>
      <c r="J66" s="78">
        <v>19180</v>
      </c>
      <c r="K66" s="78">
        <v>0</v>
      </c>
      <c r="L66" s="78">
        <v>554.39981799999998</v>
      </c>
      <c r="M66" s="79">
        <v>2.0000000000000001E-4</v>
      </c>
      <c r="N66" s="79">
        <v>3.5000000000000001E-3</v>
      </c>
      <c r="O66" s="79">
        <v>8.0000000000000004E-4</v>
      </c>
    </row>
    <row r="67" spans="2:15">
      <c r="B67" t="s">
        <v>1498</v>
      </c>
      <c r="C67" t="s">
        <v>1499</v>
      </c>
      <c r="D67" t="s">
        <v>100</v>
      </c>
      <c r="E67" t="s">
        <v>123</v>
      </c>
      <c r="F67" t="s">
        <v>1500</v>
      </c>
      <c r="G67" t="s">
        <v>514</v>
      </c>
      <c r="H67" t="s">
        <v>102</v>
      </c>
      <c r="I67" s="78">
        <v>1423.55</v>
      </c>
      <c r="J67" s="78">
        <v>16990</v>
      </c>
      <c r="K67" s="78">
        <v>0</v>
      </c>
      <c r="L67" s="78">
        <v>241.86114499999999</v>
      </c>
      <c r="M67" s="79">
        <v>2.0000000000000001E-4</v>
      </c>
      <c r="N67" s="79">
        <v>1.5E-3</v>
      </c>
      <c r="O67" s="79">
        <v>2.9999999999999997E-4</v>
      </c>
    </row>
    <row r="68" spans="2:15">
      <c r="B68" t="s">
        <v>1501</v>
      </c>
      <c r="C68" t="s">
        <v>1502</v>
      </c>
      <c r="D68" t="s">
        <v>100</v>
      </c>
      <c r="E68" t="s">
        <v>123</v>
      </c>
      <c r="F68" t="s">
        <v>1503</v>
      </c>
      <c r="G68" t="s">
        <v>941</v>
      </c>
      <c r="H68" t="s">
        <v>102</v>
      </c>
      <c r="I68" s="78">
        <v>55853.71</v>
      </c>
      <c r="J68" s="78">
        <v>1135</v>
      </c>
      <c r="K68" s="78">
        <v>0</v>
      </c>
      <c r="L68" s="78">
        <v>633.93960849999996</v>
      </c>
      <c r="M68" s="79">
        <v>5.0000000000000001E-4</v>
      </c>
      <c r="N68" s="79">
        <v>4.0000000000000001E-3</v>
      </c>
      <c r="O68" s="79">
        <v>8.9999999999999998E-4</v>
      </c>
    </row>
    <row r="69" spans="2:15">
      <c r="B69" t="s">
        <v>1504</v>
      </c>
      <c r="C69" t="s">
        <v>1505</v>
      </c>
      <c r="D69" t="s">
        <v>100</v>
      </c>
      <c r="E69" t="s">
        <v>123</v>
      </c>
      <c r="F69" t="s">
        <v>1506</v>
      </c>
      <c r="G69" t="s">
        <v>941</v>
      </c>
      <c r="H69" t="s">
        <v>102</v>
      </c>
      <c r="I69" s="78">
        <v>7204.87</v>
      </c>
      <c r="J69" s="78">
        <v>5480</v>
      </c>
      <c r="K69" s="78">
        <v>0</v>
      </c>
      <c r="L69" s="78">
        <v>394.82687600000003</v>
      </c>
      <c r="M69" s="79">
        <v>5.0000000000000001E-4</v>
      </c>
      <c r="N69" s="79">
        <v>2.5000000000000001E-3</v>
      </c>
      <c r="O69" s="79">
        <v>5.9999999999999995E-4</v>
      </c>
    </row>
    <row r="70" spans="2:15">
      <c r="B70" t="s">
        <v>1507</v>
      </c>
      <c r="C70" t="s">
        <v>1508</v>
      </c>
      <c r="D70" t="s">
        <v>100</v>
      </c>
      <c r="E70" t="s">
        <v>123</v>
      </c>
      <c r="F70" t="s">
        <v>1509</v>
      </c>
      <c r="G70" t="s">
        <v>941</v>
      </c>
      <c r="H70" t="s">
        <v>102</v>
      </c>
      <c r="I70" s="78">
        <v>3066.3</v>
      </c>
      <c r="J70" s="78">
        <v>5889</v>
      </c>
      <c r="K70" s="78">
        <v>0</v>
      </c>
      <c r="L70" s="78">
        <v>180.57440700000001</v>
      </c>
      <c r="M70" s="79">
        <v>2.9999999999999997E-4</v>
      </c>
      <c r="N70" s="79">
        <v>1.1000000000000001E-3</v>
      </c>
      <c r="O70" s="79">
        <v>2.9999999999999997E-4</v>
      </c>
    </row>
    <row r="71" spans="2:15">
      <c r="B71" t="s">
        <v>1510</v>
      </c>
      <c r="C71" t="s">
        <v>1511</v>
      </c>
      <c r="D71" t="s">
        <v>100</v>
      </c>
      <c r="E71" t="s">
        <v>123</v>
      </c>
      <c r="F71" t="s">
        <v>479</v>
      </c>
      <c r="G71" t="s">
        <v>439</v>
      </c>
      <c r="H71" t="s">
        <v>102</v>
      </c>
      <c r="I71" s="78">
        <v>1703.6</v>
      </c>
      <c r="J71" s="78">
        <v>179690</v>
      </c>
      <c r="K71" s="78">
        <v>0</v>
      </c>
      <c r="L71" s="78">
        <v>3061.19884</v>
      </c>
      <c r="M71" s="79">
        <v>8.0000000000000004E-4</v>
      </c>
      <c r="N71" s="79">
        <v>1.9400000000000001E-2</v>
      </c>
      <c r="O71" s="79">
        <v>4.4000000000000003E-3</v>
      </c>
    </row>
    <row r="72" spans="2:15">
      <c r="B72" t="s">
        <v>1512</v>
      </c>
      <c r="C72" t="s">
        <v>1513</v>
      </c>
      <c r="D72" t="s">
        <v>100</v>
      </c>
      <c r="E72" t="s">
        <v>123</v>
      </c>
      <c r="F72" t="s">
        <v>562</v>
      </c>
      <c r="G72" t="s">
        <v>439</v>
      </c>
      <c r="H72" t="s">
        <v>102</v>
      </c>
      <c r="I72" s="78">
        <v>718.62</v>
      </c>
      <c r="J72" s="78">
        <v>46780</v>
      </c>
      <c r="K72" s="78">
        <v>0</v>
      </c>
      <c r="L72" s="78">
        <v>336.170436</v>
      </c>
      <c r="M72" s="79">
        <v>1E-4</v>
      </c>
      <c r="N72" s="79">
        <v>2.0999999999999999E-3</v>
      </c>
      <c r="O72" s="79">
        <v>5.0000000000000001E-4</v>
      </c>
    </row>
    <row r="73" spans="2:15">
      <c r="B73" t="s">
        <v>1514</v>
      </c>
      <c r="C73" t="s">
        <v>1515</v>
      </c>
      <c r="D73" t="s">
        <v>100</v>
      </c>
      <c r="E73" t="s">
        <v>123</v>
      </c>
      <c r="F73" t="s">
        <v>694</v>
      </c>
      <c r="G73" t="s">
        <v>439</v>
      </c>
      <c r="H73" t="s">
        <v>102</v>
      </c>
      <c r="I73" s="78">
        <v>3758.04</v>
      </c>
      <c r="J73" s="78">
        <v>7697</v>
      </c>
      <c r="K73" s="78">
        <v>0</v>
      </c>
      <c r="L73" s="78">
        <v>289.25633879999998</v>
      </c>
      <c r="M73" s="79">
        <v>1E-4</v>
      </c>
      <c r="N73" s="79">
        <v>1.8E-3</v>
      </c>
      <c r="O73" s="79">
        <v>4.0000000000000002E-4</v>
      </c>
    </row>
    <row r="74" spans="2:15">
      <c r="B74" t="s">
        <v>1516</v>
      </c>
      <c r="C74" t="s">
        <v>1517</v>
      </c>
      <c r="D74" t="s">
        <v>100</v>
      </c>
      <c r="E74" t="s">
        <v>123</v>
      </c>
      <c r="F74" t="s">
        <v>503</v>
      </c>
      <c r="G74" t="s">
        <v>439</v>
      </c>
      <c r="H74" t="s">
        <v>102</v>
      </c>
      <c r="I74" s="78">
        <v>59931.199999999997</v>
      </c>
      <c r="J74" s="78">
        <v>1264</v>
      </c>
      <c r="K74" s="78">
        <v>0</v>
      </c>
      <c r="L74" s="78">
        <v>757.53036799999995</v>
      </c>
      <c r="M74" s="79">
        <v>2.9999999999999997E-4</v>
      </c>
      <c r="N74" s="79">
        <v>4.7999999999999996E-3</v>
      </c>
      <c r="O74" s="79">
        <v>1.1000000000000001E-3</v>
      </c>
    </row>
    <row r="75" spans="2:15">
      <c r="B75" t="s">
        <v>1518</v>
      </c>
      <c r="C75" t="s">
        <v>1519</v>
      </c>
      <c r="D75" t="s">
        <v>100</v>
      </c>
      <c r="E75" t="s">
        <v>123</v>
      </c>
      <c r="F75" t="s">
        <v>1009</v>
      </c>
      <c r="G75" t="s">
        <v>125</v>
      </c>
      <c r="H75" t="s">
        <v>102</v>
      </c>
      <c r="I75" s="78">
        <v>376551</v>
      </c>
      <c r="J75" s="78">
        <v>525</v>
      </c>
      <c r="K75" s="78">
        <v>0</v>
      </c>
      <c r="L75" s="78">
        <v>1976.89275</v>
      </c>
      <c r="M75" s="79">
        <v>5.0000000000000001E-4</v>
      </c>
      <c r="N75" s="79">
        <v>1.2500000000000001E-2</v>
      </c>
      <c r="O75" s="79">
        <v>2.8E-3</v>
      </c>
    </row>
    <row r="76" spans="2:15">
      <c r="B76" t="s">
        <v>1520</v>
      </c>
      <c r="C76" t="s">
        <v>1521</v>
      </c>
      <c r="D76" t="s">
        <v>100</v>
      </c>
      <c r="E76" t="s">
        <v>123</v>
      </c>
      <c r="F76" t="s">
        <v>1522</v>
      </c>
      <c r="G76" t="s">
        <v>125</v>
      </c>
      <c r="H76" t="s">
        <v>102</v>
      </c>
      <c r="I76" s="78">
        <v>169736.14</v>
      </c>
      <c r="J76" s="78">
        <v>1294</v>
      </c>
      <c r="K76" s="78">
        <v>0</v>
      </c>
      <c r="L76" s="78">
        <v>2196.3856516000001</v>
      </c>
      <c r="M76" s="79">
        <v>4.0000000000000002E-4</v>
      </c>
      <c r="N76" s="79">
        <v>1.3899999999999999E-2</v>
      </c>
      <c r="O76" s="79">
        <v>3.0999999999999999E-3</v>
      </c>
    </row>
    <row r="77" spans="2:15">
      <c r="B77" t="s">
        <v>1523</v>
      </c>
      <c r="C77" t="s">
        <v>1524</v>
      </c>
      <c r="D77" t="s">
        <v>100</v>
      </c>
      <c r="E77" t="s">
        <v>123</v>
      </c>
      <c r="F77" t="s">
        <v>1525</v>
      </c>
      <c r="G77" t="s">
        <v>1526</v>
      </c>
      <c r="H77" t="s">
        <v>102</v>
      </c>
      <c r="I77" s="78">
        <v>3580.34</v>
      </c>
      <c r="J77" s="78">
        <v>24710</v>
      </c>
      <c r="K77" s="78">
        <v>0</v>
      </c>
      <c r="L77" s="78">
        <v>884.70201399999996</v>
      </c>
      <c r="M77" s="79">
        <v>5.0000000000000001E-4</v>
      </c>
      <c r="N77" s="79">
        <v>5.5999999999999999E-3</v>
      </c>
      <c r="O77" s="79">
        <v>1.2999999999999999E-3</v>
      </c>
    </row>
    <row r="78" spans="2:15">
      <c r="B78" t="s">
        <v>1527</v>
      </c>
      <c r="C78" t="s">
        <v>1528</v>
      </c>
      <c r="D78" t="s">
        <v>100</v>
      </c>
      <c r="E78" t="s">
        <v>123</v>
      </c>
      <c r="F78" t="s">
        <v>1529</v>
      </c>
      <c r="G78" t="s">
        <v>1526</v>
      </c>
      <c r="H78" t="s">
        <v>102</v>
      </c>
      <c r="I78" s="78">
        <v>10335.709999999999</v>
      </c>
      <c r="J78" s="78">
        <v>13930</v>
      </c>
      <c r="K78" s="78">
        <v>0</v>
      </c>
      <c r="L78" s="78">
        <v>1439.7644029999999</v>
      </c>
      <c r="M78" s="79">
        <v>4.0000000000000002E-4</v>
      </c>
      <c r="N78" s="79">
        <v>9.1000000000000004E-3</v>
      </c>
      <c r="O78" s="79">
        <v>2.0999999999999999E-3</v>
      </c>
    </row>
    <row r="79" spans="2:15">
      <c r="B79" t="s">
        <v>1530</v>
      </c>
      <c r="C79" t="s">
        <v>1531</v>
      </c>
      <c r="D79" t="s">
        <v>100</v>
      </c>
      <c r="E79" t="s">
        <v>123</v>
      </c>
      <c r="F79" t="s">
        <v>1532</v>
      </c>
      <c r="G79" t="s">
        <v>1526</v>
      </c>
      <c r="H79" t="s">
        <v>102</v>
      </c>
      <c r="I79" s="78">
        <v>27550.400000000001</v>
      </c>
      <c r="J79" s="78">
        <v>7349</v>
      </c>
      <c r="K79" s="78">
        <v>0</v>
      </c>
      <c r="L79" s="78">
        <v>2024.6788959999999</v>
      </c>
      <c r="M79" s="79">
        <v>4.0000000000000002E-4</v>
      </c>
      <c r="N79" s="79">
        <v>1.2800000000000001E-2</v>
      </c>
      <c r="O79" s="79">
        <v>2.8999999999999998E-3</v>
      </c>
    </row>
    <row r="80" spans="2:15">
      <c r="B80" t="s">
        <v>1533</v>
      </c>
      <c r="C80" t="s">
        <v>1534</v>
      </c>
      <c r="D80" t="s">
        <v>100</v>
      </c>
      <c r="E80" t="s">
        <v>123</v>
      </c>
      <c r="F80" t="s">
        <v>1535</v>
      </c>
      <c r="G80" t="s">
        <v>127</v>
      </c>
      <c r="H80" t="s">
        <v>102</v>
      </c>
      <c r="I80" s="78">
        <v>3963.17</v>
      </c>
      <c r="J80" s="78">
        <v>32310</v>
      </c>
      <c r="K80" s="78">
        <v>0</v>
      </c>
      <c r="L80" s="78">
        <v>1280.500227</v>
      </c>
      <c r="M80" s="79">
        <v>6.9999999999999999E-4</v>
      </c>
      <c r="N80" s="79">
        <v>8.0999999999999996E-3</v>
      </c>
      <c r="O80" s="79">
        <v>1.8E-3</v>
      </c>
    </row>
    <row r="81" spans="2:15">
      <c r="B81" t="s">
        <v>1536</v>
      </c>
      <c r="C81" t="s">
        <v>1537</v>
      </c>
      <c r="D81" t="s">
        <v>100</v>
      </c>
      <c r="E81" t="s">
        <v>123</v>
      </c>
      <c r="F81" t="s">
        <v>1538</v>
      </c>
      <c r="G81" t="s">
        <v>128</v>
      </c>
      <c r="H81" t="s">
        <v>102</v>
      </c>
      <c r="I81" s="78">
        <v>58818.68</v>
      </c>
      <c r="J81" s="78">
        <v>786.2</v>
      </c>
      <c r="K81" s="78">
        <v>0</v>
      </c>
      <c r="L81" s="78">
        <v>462.43246216</v>
      </c>
      <c r="M81" s="79">
        <v>2.9999999999999997E-4</v>
      </c>
      <c r="N81" s="79">
        <v>2.8999999999999998E-3</v>
      </c>
      <c r="O81" s="79">
        <v>6.9999999999999999E-4</v>
      </c>
    </row>
    <row r="82" spans="2:15">
      <c r="B82" t="s">
        <v>1539</v>
      </c>
      <c r="C82" t="s">
        <v>1540</v>
      </c>
      <c r="D82" t="s">
        <v>100</v>
      </c>
      <c r="E82" t="s">
        <v>123</v>
      </c>
      <c r="F82" t="s">
        <v>1541</v>
      </c>
      <c r="G82" t="s">
        <v>129</v>
      </c>
      <c r="H82" t="s">
        <v>102</v>
      </c>
      <c r="I82" s="78">
        <v>714.3</v>
      </c>
      <c r="J82" s="78">
        <v>3652</v>
      </c>
      <c r="K82" s="78">
        <v>0</v>
      </c>
      <c r="L82" s="78">
        <v>26.086236</v>
      </c>
      <c r="M82" s="79">
        <v>0</v>
      </c>
      <c r="N82" s="79">
        <v>2.0000000000000001E-4</v>
      </c>
      <c r="O82" s="79">
        <v>0</v>
      </c>
    </row>
    <row r="83" spans="2:15">
      <c r="B83" t="s">
        <v>1542</v>
      </c>
      <c r="C83" t="s">
        <v>1543</v>
      </c>
      <c r="D83" t="s">
        <v>100</v>
      </c>
      <c r="E83" t="s">
        <v>123</v>
      </c>
      <c r="F83" t="s">
        <v>972</v>
      </c>
      <c r="G83" t="s">
        <v>132</v>
      </c>
      <c r="H83" t="s">
        <v>102</v>
      </c>
      <c r="I83" s="78">
        <v>38224.519999999997</v>
      </c>
      <c r="J83" s="78">
        <v>1536</v>
      </c>
      <c r="K83" s="78">
        <v>0</v>
      </c>
      <c r="L83" s="78">
        <v>587.12862719999998</v>
      </c>
      <c r="M83" s="79">
        <v>2.0000000000000001E-4</v>
      </c>
      <c r="N83" s="79">
        <v>3.7000000000000002E-3</v>
      </c>
      <c r="O83" s="79">
        <v>8.0000000000000004E-4</v>
      </c>
    </row>
    <row r="84" spans="2:15">
      <c r="B84" t="s">
        <v>1544</v>
      </c>
      <c r="C84" t="s">
        <v>1545</v>
      </c>
      <c r="D84" t="s">
        <v>100</v>
      </c>
      <c r="E84" t="s">
        <v>123</v>
      </c>
      <c r="F84" t="s">
        <v>764</v>
      </c>
      <c r="G84" t="s">
        <v>132</v>
      </c>
      <c r="H84" t="s">
        <v>102</v>
      </c>
      <c r="I84" s="78">
        <v>43979.24</v>
      </c>
      <c r="J84" s="78">
        <v>1360</v>
      </c>
      <c r="K84" s="78">
        <v>0</v>
      </c>
      <c r="L84" s="78">
        <v>598.11766399999999</v>
      </c>
      <c r="M84" s="79">
        <v>2.9999999999999997E-4</v>
      </c>
      <c r="N84" s="79">
        <v>3.8E-3</v>
      </c>
      <c r="O84" s="79">
        <v>8.9999999999999998E-4</v>
      </c>
    </row>
    <row r="85" spans="2:15">
      <c r="B85" s="80" t="s">
        <v>1546</v>
      </c>
      <c r="E85" s="16"/>
      <c r="F85" s="16"/>
      <c r="G85" s="16"/>
      <c r="I85" s="82">
        <v>1403198.58</v>
      </c>
      <c r="K85" s="82">
        <v>0</v>
      </c>
      <c r="L85" s="82">
        <v>5757.0574615115602</v>
      </c>
      <c r="N85" s="81">
        <v>3.6400000000000002E-2</v>
      </c>
      <c r="O85" s="81">
        <v>8.2000000000000007E-3</v>
      </c>
    </row>
    <row r="86" spans="2:15">
      <c r="B86" t="s">
        <v>1547</v>
      </c>
      <c r="C86" t="s">
        <v>1548</v>
      </c>
      <c r="D86" t="s">
        <v>100</v>
      </c>
      <c r="E86" t="s">
        <v>123</v>
      </c>
      <c r="F86" t="s">
        <v>1549</v>
      </c>
      <c r="G86" t="s">
        <v>101</v>
      </c>
      <c r="H86" t="s">
        <v>102</v>
      </c>
      <c r="I86" s="78">
        <v>4266.47</v>
      </c>
      <c r="J86" s="78">
        <v>508.5</v>
      </c>
      <c r="K86" s="78">
        <v>0</v>
      </c>
      <c r="L86" s="78">
        <v>21.69499995</v>
      </c>
      <c r="M86" s="79">
        <v>5.9999999999999995E-4</v>
      </c>
      <c r="N86" s="79">
        <v>1E-4</v>
      </c>
      <c r="O86" s="79">
        <v>0</v>
      </c>
    </row>
    <row r="87" spans="2:15">
      <c r="B87" t="s">
        <v>1550</v>
      </c>
      <c r="C87" t="s">
        <v>1551</v>
      </c>
      <c r="D87" t="s">
        <v>100</v>
      </c>
      <c r="E87" t="s">
        <v>123</v>
      </c>
      <c r="F87" t="s">
        <v>1552</v>
      </c>
      <c r="G87" t="s">
        <v>101</v>
      </c>
      <c r="H87" t="s">
        <v>102</v>
      </c>
      <c r="I87" s="78">
        <v>1895.95</v>
      </c>
      <c r="J87" s="78">
        <v>2673</v>
      </c>
      <c r="K87" s="78">
        <v>0</v>
      </c>
      <c r="L87" s="78">
        <v>50.678743500000003</v>
      </c>
      <c r="M87" s="79">
        <v>2.0000000000000001E-4</v>
      </c>
      <c r="N87" s="79">
        <v>2.9999999999999997E-4</v>
      </c>
      <c r="O87" s="79">
        <v>1E-4</v>
      </c>
    </row>
    <row r="88" spans="2:15">
      <c r="B88" t="s">
        <v>1553</v>
      </c>
      <c r="C88" t="s">
        <v>1554</v>
      </c>
      <c r="D88" t="s">
        <v>100</v>
      </c>
      <c r="E88" t="s">
        <v>123</v>
      </c>
      <c r="F88" t="s">
        <v>1555</v>
      </c>
      <c r="G88" t="s">
        <v>551</v>
      </c>
      <c r="H88" t="s">
        <v>102</v>
      </c>
      <c r="I88" s="78">
        <v>458882.28</v>
      </c>
      <c r="J88" s="78">
        <v>75</v>
      </c>
      <c r="K88" s="78">
        <v>0</v>
      </c>
      <c r="L88" s="78">
        <v>344.16171000000003</v>
      </c>
      <c r="M88" s="79">
        <v>5.0000000000000001E-4</v>
      </c>
      <c r="N88" s="79">
        <v>2.2000000000000001E-3</v>
      </c>
      <c r="O88" s="79">
        <v>5.0000000000000001E-4</v>
      </c>
    </row>
    <row r="89" spans="2:15">
      <c r="B89" t="s">
        <v>1556</v>
      </c>
      <c r="C89" t="s">
        <v>1557</v>
      </c>
      <c r="D89" t="s">
        <v>100</v>
      </c>
      <c r="E89" t="s">
        <v>123</v>
      </c>
      <c r="F89" t="s">
        <v>1558</v>
      </c>
      <c r="G89" t="s">
        <v>551</v>
      </c>
      <c r="H89" t="s">
        <v>102</v>
      </c>
      <c r="I89" s="78">
        <v>3633.53</v>
      </c>
      <c r="J89" s="78">
        <v>7627</v>
      </c>
      <c r="K89" s="78">
        <v>0</v>
      </c>
      <c r="L89" s="78">
        <v>277.1293331</v>
      </c>
      <c r="M89" s="79">
        <v>2.9999999999999997E-4</v>
      </c>
      <c r="N89" s="79">
        <v>1.8E-3</v>
      </c>
      <c r="O89" s="79">
        <v>4.0000000000000002E-4</v>
      </c>
    </row>
    <row r="90" spans="2:15">
      <c r="B90" t="s">
        <v>1559</v>
      </c>
      <c r="C90" t="s">
        <v>1560</v>
      </c>
      <c r="D90" t="s">
        <v>100</v>
      </c>
      <c r="E90" t="s">
        <v>123</v>
      </c>
      <c r="F90" t="s">
        <v>1561</v>
      </c>
      <c r="G90" t="s">
        <v>761</v>
      </c>
      <c r="H90" t="s">
        <v>102</v>
      </c>
      <c r="I90" s="78">
        <v>4271.97</v>
      </c>
      <c r="J90" s="78">
        <v>8510</v>
      </c>
      <c r="K90" s="78">
        <v>0</v>
      </c>
      <c r="L90" s="78">
        <v>363.544647</v>
      </c>
      <c r="M90" s="79">
        <v>2.9999999999999997E-4</v>
      </c>
      <c r="N90" s="79">
        <v>2.3E-3</v>
      </c>
      <c r="O90" s="79">
        <v>5.0000000000000001E-4</v>
      </c>
    </row>
    <row r="91" spans="2:15">
      <c r="B91" t="s">
        <v>1562</v>
      </c>
      <c r="C91" t="s">
        <v>1563</v>
      </c>
      <c r="D91" t="s">
        <v>100</v>
      </c>
      <c r="E91" t="s">
        <v>123</v>
      </c>
      <c r="F91" t="s">
        <v>1564</v>
      </c>
      <c r="G91" t="s">
        <v>761</v>
      </c>
      <c r="H91" t="s">
        <v>102</v>
      </c>
      <c r="I91" s="78">
        <v>42858.54</v>
      </c>
      <c r="J91" s="78">
        <v>779.7</v>
      </c>
      <c r="K91" s="78">
        <v>0</v>
      </c>
      <c r="L91" s="78">
        <v>334.16803637999999</v>
      </c>
      <c r="M91" s="79">
        <v>6.9999999999999999E-4</v>
      </c>
      <c r="N91" s="79">
        <v>2.0999999999999999E-3</v>
      </c>
      <c r="O91" s="79">
        <v>5.0000000000000001E-4</v>
      </c>
    </row>
    <row r="92" spans="2:15">
      <c r="B92" t="s">
        <v>1565</v>
      </c>
      <c r="C92" t="s">
        <v>1566</v>
      </c>
      <c r="D92" t="s">
        <v>100</v>
      </c>
      <c r="E92" t="s">
        <v>123</v>
      </c>
      <c r="F92" t="s">
        <v>1567</v>
      </c>
      <c r="G92" t="s">
        <v>761</v>
      </c>
      <c r="H92" t="s">
        <v>102</v>
      </c>
      <c r="I92" s="78">
        <v>2481.41</v>
      </c>
      <c r="J92" s="78">
        <v>12980</v>
      </c>
      <c r="K92" s="78">
        <v>0</v>
      </c>
      <c r="L92" s="78">
        <v>322.087018</v>
      </c>
      <c r="M92" s="79">
        <v>4.0000000000000002E-4</v>
      </c>
      <c r="N92" s="79">
        <v>2E-3</v>
      </c>
      <c r="O92" s="79">
        <v>5.0000000000000001E-4</v>
      </c>
    </row>
    <row r="93" spans="2:15">
      <c r="B93" t="s">
        <v>1568</v>
      </c>
      <c r="C93" t="s">
        <v>1569</v>
      </c>
      <c r="D93" t="s">
        <v>100</v>
      </c>
      <c r="E93" t="s">
        <v>123</v>
      </c>
      <c r="F93" t="s">
        <v>1570</v>
      </c>
      <c r="G93" t="s">
        <v>761</v>
      </c>
      <c r="H93" t="s">
        <v>102</v>
      </c>
      <c r="I93" s="78">
        <v>77.11</v>
      </c>
      <c r="J93" s="78">
        <v>243.7</v>
      </c>
      <c r="K93" s="78">
        <v>0</v>
      </c>
      <c r="L93" s="78">
        <v>0.18791706999999999</v>
      </c>
      <c r="M93" s="79">
        <v>0</v>
      </c>
      <c r="N93" s="79">
        <v>0</v>
      </c>
      <c r="O93" s="79">
        <v>0</v>
      </c>
    </row>
    <row r="94" spans="2:15">
      <c r="B94" t="s">
        <v>1571</v>
      </c>
      <c r="C94" t="s">
        <v>1572</v>
      </c>
      <c r="D94" t="s">
        <v>100</v>
      </c>
      <c r="E94" t="s">
        <v>123</v>
      </c>
      <c r="F94" t="s">
        <v>1573</v>
      </c>
      <c r="G94" t="s">
        <v>1574</v>
      </c>
      <c r="H94" t="s">
        <v>102</v>
      </c>
      <c r="I94" s="78">
        <v>1683.84</v>
      </c>
      <c r="J94" s="78">
        <v>2871</v>
      </c>
      <c r="K94" s="78">
        <v>0</v>
      </c>
      <c r="L94" s="78">
        <v>48.343046399999999</v>
      </c>
      <c r="M94" s="79">
        <v>2.9999999999999997E-4</v>
      </c>
      <c r="N94" s="79">
        <v>2.9999999999999997E-4</v>
      </c>
      <c r="O94" s="79">
        <v>1E-4</v>
      </c>
    </row>
    <row r="95" spans="2:15">
      <c r="B95" t="s">
        <v>1575</v>
      </c>
      <c r="C95" t="s">
        <v>1576</v>
      </c>
      <c r="D95" t="s">
        <v>100</v>
      </c>
      <c r="E95" t="s">
        <v>123</v>
      </c>
      <c r="F95" t="s">
        <v>1577</v>
      </c>
      <c r="G95" t="s">
        <v>1578</v>
      </c>
      <c r="H95" t="s">
        <v>102</v>
      </c>
      <c r="I95" s="78">
        <v>6618.67</v>
      </c>
      <c r="J95" s="78">
        <v>614</v>
      </c>
      <c r="K95" s="78">
        <v>0</v>
      </c>
      <c r="L95" s="78">
        <v>40.638633800000001</v>
      </c>
      <c r="M95" s="79">
        <v>2.0000000000000001E-4</v>
      </c>
      <c r="N95" s="79">
        <v>2.9999999999999997E-4</v>
      </c>
      <c r="O95" s="79">
        <v>1E-4</v>
      </c>
    </row>
    <row r="96" spans="2:15">
      <c r="B96" t="s">
        <v>1579</v>
      </c>
      <c r="C96" t="s">
        <v>1580</v>
      </c>
      <c r="D96" t="s">
        <v>100</v>
      </c>
      <c r="E96" t="s">
        <v>123</v>
      </c>
      <c r="F96" t="s">
        <v>1581</v>
      </c>
      <c r="G96" t="s">
        <v>112</v>
      </c>
      <c r="H96" t="s">
        <v>102</v>
      </c>
      <c r="I96" s="78">
        <v>6938.34</v>
      </c>
      <c r="J96" s="78">
        <v>1331</v>
      </c>
      <c r="K96" s="78">
        <v>0</v>
      </c>
      <c r="L96" s="78">
        <v>92.349305400000006</v>
      </c>
      <c r="M96" s="79">
        <v>2.0000000000000001E-4</v>
      </c>
      <c r="N96" s="79">
        <v>5.9999999999999995E-4</v>
      </c>
      <c r="O96" s="79">
        <v>1E-4</v>
      </c>
    </row>
    <row r="97" spans="2:15">
      <c r="B97" t="s">
        <v>1582</v>
      </c>
      <c r="C97" t="s">
        <v>1583</v>
      </c>
      <c r="D97" t="s">
        <v>100</v>
      </c>
      <c r="E97" t="s">
        <v>123</v>
      </c>
      <c r="F97" t="s">
        <v>1584</v>
      </c>
      <c r="G97" t="s">
        <v>1035</v>
      </c>
      <c r="H97" t="s">
        <v>102</v>
      </c>
      <c r="I97" s="78">
        <v>8019.59</v>
      </c>
      <c r="J97" s="78">
        <v>468.6</v>
      </c>
      <c r="K97" s="78">
        <v>0</v>
      </c>
      <c r="L97" s="78">
        <v>37.579798740000001</v>
      </c>
      <c r="M97" s="79">
        <v>4.0000000000000002E-4</v>
      </c>
      <c r="N97" s="79">
        <v>2.0000000000000001E-4</v>
      </c>
      <c r="O97" s="79">
        <v>1E-4</v>
      </c>
    </row>
    <row r="98" spans="2:15">
      <c r="B98" t="s">
        <v>1585</v>
      </c>
      <c r="C98" t="s">
        <v>1586</v>
      </c>
      <c r="D98" t="s">
        <v>100</v>
      </c>
      <c r="E98" t="s">
        <v>123</v>
      </c>
      <c r="F98" t="s">
        <v>1039</v>
      </c>
      <c r="G98" t="s">
        <v>1035</v>
      </c>
      <c r="H98" t="s">
        <v>102</v>
      </c>
      <c r="I98" s="78">
        <v>33482.81</v>
      </c>
      <c r="J98" s="78">
        <v>190</v>
      </c>
      <c r="K98" s="78">
        <v>0</v>
      </c>
      <c r="L98" s="78">
        <v>63.617339000000001</v>
      </c>
      <c r="M98" s="79">
        <v>4.0000000000000002E-4</v>
      </c>
      <c r="N98" s="79">
        <v>4.0000000000000002E-4</v>
      </c>
      <c r="O98" s="79">
        <v>1E-4</v>
      </c>
    </row>
    <row r="99" spans="2:15">
      <c r="B99" t="s">
        <v>1587</v>
      </c>
      <c r="C99" t="s">
        <v>1588</v>
      </c>
      <c r="D99" t="s">
        <v>100</v>
      </c>
      <c r="E99" t="s">
        <v>123</v>
      </c>
      <c r="F99" t="s">
        <v>1589</v>
      </c>
      <c r="G99" t="s">
        <v>1590</v>
      </c>
      <c r="H99" t="s">
        <v>102</v>
      </c>
      <c r="I99" s="78">
        <v>11027.49</v>
      </c>
      <c r="J99" s="78">
        <v>416</v>
      </c>
      <c r="K99" s="78">
        <v>0</v>
      </c>
      <c r="L99" s="78">
        <v>45.874358399999998</v>
      </c>
      <c r="M99" s="79">
        <v>5.9999999999999995E-4</v>
      </c>
      <c r="N99" s="79">
        <v>2.9999999999999997E-4</v>
      </c>
      <c r="O99" s="79">
        <v>1E-4</v>
      </c>
    </row>
    <row r="100" spans="2:15">
      <c r="B100" t="s">
        <v>1591</v>
      </c>
      <c r="C100" t="s">
        <v>1592</v>
      </c>
      <c r="D100" t="s">
        <v>100</v>
      </c>
      <c r="E100" t="s">
        <v>123</v>
      </c>
      <c r="F100" t="s">
        <v>1593</v>
      </c>
      <c r="G100" t="s">
        <v>1590</v>
      </c>
      <c r="H100" t="s">
        <v>102</v>
      </c>
      <c r="I100" s="78">
        <v>1614.8</v>
      </c>
      <c r="J100" s="78">
        <v>9180</v>
      </c>
      <c r="K100" s="78">
        <v>0</v>
      </c>
      <c r="L100" s="78">
        <v>148.23864</v>
      </c>
      <c r="M100" s="79">
        <v>2.9999999999999997E-4</v>
      </c>
      <c r="N100" s="79">
        <v>8.9999999999999998E-4</v>
      </c>
      <c r="O100" s="79">
        <v>2.0000000000000001E-4</v>
      </c>
    </row>
    <row r="101" spans="2:15">
      <c r="B101" t="s">
        <v>1594</v>
      </c>
      <c r="C101" t="s">
        <v>1595</v>
      </c>
      <c r="D101" t="s">
        <v>100</v>
      </c>
      <c r="E101" t="s">
        <v>123</v>
      </c>
      <c r="F101" t="s">
        <v>1596</v>
      </c>
      <c r="G101" t="s">
        <v>608</v>
      </c>
      <c r="H101" t="s">
        <v>102</v>
      </c>
      <c r="I101" s="78">
        <v>13647.59</v>
      </c>
      <c r="J101" s="78">
        <v>586.29999999999995</v>
      </c>
      <c r="K101" s="78">
        <v>0</v>
      </c>
      <c r="L101" s="78">
        <v>80.015820169999998</v>
      </c>
      <c r="M101" s="79">
        <v>4.0000000000000002E-4</v>
      </c>
      <c r="N101" s="79">
        <v>5.0000000000000001E-4</v>
      </c>
      <c r="O101" s="79">
        <v>1E-4</v>
      </c>
    </row>
    <row r="102" spans="2:15">
      <c r="B102" t="s">
        <v>1597</v>
      </c>
      <c r="C102" t="s">
        <v>1598</v>
      </c>
      <c r="D102" t="s">
        <v>100</v>
      </c>
      <c r="E102" t="s">
        <v>123</v>
      </c>
      <c r="F102" t="s">
        <v>1599</v>
      </c>
      <c r="G102" t="s">
        <v>608</v>
      </c>
      <c r="H102" t="s">
        <v>102</v>
      </c>
      <c r="I102" s="78">
        <v>8520.52</v>
      </c>
      <c r="J102" s="78">
        <v>1114</v>
      </c>
      <c r="K102" s="78">
        <v>0</v>
      </c>
      <c r="L102" s="78">
        <v>94.918592799999999</v>
      </c>
      <c r="M102" s="79">
        <v>5.9999999999999995E-4</v>
      </c>
      <c r="N102" s="79">
        <v>5.9999999999999995E-4</v>
      </c>
      <c r="O102" s="79">
        <v>1E-4</v>
      </c>
    </row>
    <row r="103" spans="2:15">
      <c r="B103" t="s">
        <v>1600</v>
      </c>
      <c r="C103" t="s">
        <v>1601</v>
      </c>
      <c r="D103" t="s">
        <v>100</v>
      </c>
      <c r="E103" t="s">
        <v>123</v>
      </c>
      <c r="F103" t="s">
        <v>1602</v>
      </c>
      <c r="G103" t="s">
        <v>608</v>
      </c>
      <c r="H103" t="s">
        <v>102</v>
      </c>
      <c r="I103" s="78">
        <v>3722.68</v>
      </c>
      <c r="J103" s="78">
        <v>617.9</v>
      </c>
      <c r="K103" s="78">
        <v>0</v>
      </c>
      <c r="L103" s="78">
        <v>23.002439720000002</v>
      </c>
      <c r="M103" s="79">
        <v>2.9999999999999997E-4</v>
      </c>
      <c r="N103" s="79">
        <v>1E-4</v>
      </c>
      <c r="O103" s="79">
        <v>0</v>
      </c>
    </row>
    <row r="104" spans="2:15">
      <c r="B104" t="s">
        <v>1603</v>
      </c>
      <c r="C104" t="s">
        <v>1604</v>
      </c>
      <c r="D104" t="s">
        <v>100</v>
      </c>
      <c r="E104" t="s">
        <v>123</v>
      </c>
      <c r="F104" t="s">
        <v>1605</v>
      </c>
      <c r="G104" t="s">
        <v>608</v>
      </c>
      <c r="H104" t="s">
        <v>102</v>
      </c>
      <c r="I104" s="78">
        <v>8167.41</v>
      </c>
      <c r="J104" s="78">
        <v>2224</v>
      </c>
      <c r="K104" s="78">
        <v>0</v>
      </c>
      <c r="L104" s="78">
        <v>181.64319839999999</v>
      </c>
      <c r="M104" s="79">
        <v>2.9999999999999997E-4</v>
      </c>
      <c r="N104" s="79">
        <v>1.1000000000000001E-3</v>
      </c>
      <c r="O104" s="79">
        <v>2.9999999999999997E-4</v>
      </c>
    </row>
    <row r="105" spans="2:15">
      <c r="B105" t="s">
        <v>1606</v>
      </c>
      <c r="C105" t="s">
        <v>1607</v>
      </c>
      <c r="D105" t="s">
        <v>100</v>
      </c>
      <c r="E105" t="s">
        <v>123</v>
      </c>
      <c r="F105" t="s">
        <v>1608</v>
      </c>
      <c r="G105" t="s">
        <v>608</v>
      </c>
      <c r="H105" t="s">
        <v>102</v>
      </c>
      <c r="I105" s="78">
        <v>41747.96</v>
      </c>
      <c r="J105" s="78">
        <v>541.29999999999995</v>
      </c>
      <c r="K105" s="78">
        <v>0</v>
      </c>
      <c r="L105" s="78">
        <v>225.98170748000001</v>
      </c>
      <c r="M105" s="79">
        <v>5.0000000000000001E-4</v>
      </c>
      <c r="N105" s="79">
        <v>1.4E-3</v>
      </c>
      <c r="O105" s="79">
        <v>2.9999999999999997E-4</v>
      </c>
    </row>
    <row r="106" spans="2:15">
      <c r="B106" t="s">
        <v>1609</v>
      </c>
      <c r="C106" t="s">
        <v>1610</v>
      </c>
      <c r="D106" t="s">
        <v>100</v>
      </c>
      <c r="E106" t="s">
        <v>123</v>
      </c>
      <c r="F106" t="s">
        <v>1611</v>
      </c>
      <c r="G106" t="s">
        <v>608</v>
      </c>
      <c r="H106" t="s">
        <v>102</v>
      </c>
      <c r="I106" s="78">
        <v>9885.66</v>
      </c>
      <c r="J106" s="78">
        <v>610.9</v>
      </c>
      <c r="K106" s="78">
        <v>0</v>
      </c>
      <c r="L106" s="78">
        <v>60.391496940000003</v>
      </c>
      <c r="M106" s="79">
        <v>5.9999999999999995E-4</v>
      </c>
      <c r="N106" s="79">
        <v>4.0000000000000002E-4</v>
      </c>
      <c r="O106" s="79">
        <v>1E-4</v>
      </c>
    </row>
    <row r="107" spans="2:15">
      <c r="B107" t="s">
        <v>1612</v>
      </c>
      <c r="C107" t="s">
        <v>1613</v>
      </c>
      <c r="D107" t="s">
        <v>100</v>
      </c>
      <c r="E107" t="s">
        <v>123</v>
      </c>
      <c r="F107" t="s">
        <v>1614</v>
      </c>
      <c r="G107" t="s">
        <v>819</v>
      </c>
      <c r="H107" t="s">
        <v>102</v>
      </c>
      <c r="I107" s="78">
        <v>5910.67</v>
      </c>
      <c r="J107" s="78">
        <v>1813</v>
      </c>
      <c r="K107" s="78">
        <v>0</v>
      </c>
      <c r="L107" s="78">
        <v>107.1604471</v>
      </c>
      <c r="M107" s="79">
        <v>2.9999999999999997E-4</v>
      </c>
      <c r="N107" s="79">
        <v>6.9999999999999999E-4</v>
      </c>
      <c r="O107" s="79">
        <v>2.0000000000000001E-4</v>
      </c>
    </row>
    <row r="108" spans="2:15">
      <c r="B108" t="s">
        <v>1615</v>
      </c>
      <c r="C108" t="s">
        <v>1616</v>
      </c>
      <c r="D108" t="s">
        <v>100</v>
      </c>
      <c r="E108" t="s">
        <v>123</v>
      </c>
      <c r="F108" t="s">
        <v>1617</v>
      </c>
      <c r="G108" t="s">
        <v>819</v>
      </c>
      <c r="H108" t="s">
        <v>102</v>
      </c>
      <c r="I108" s="78">
        <v>249.27</v>
      </c>
      <c r="J108" s="78">
        <v>11700</v>
      </c>
      <c r="K108" s="78">
        <v>0</v>
      </c>
      <c r="L108" s="78">
        <v>29.16459</v>
      </c>
      <c r="M108" s="79">
        <v>1E-4</v>
      </c>
      <c r="N108" s="79">
        <v>2.0000000000000001E-4</v>
      </c>
      <c r="O108" s="79">
        <v>0</v>
      </c>
    </row>
    <row r="109" spans="2:15">
      <c r="B109" t="s">
        <v>1618</v>
      </c>
      <c r="C109" t="s">
        <v>1619</v>
      </c>
      <c r="D109" t="s">
        <v>100</v>
      </c>
      <c r="E109" t="s">
        <v>123</v>
      </c>
      <c r="F109" t="s">
        <v>1620</v>
      </c>
      <c r="G109" t="s">
        <v>1621</v>
      </c>
      <c r="H109" t="s">
        <v>102</v>
      </c>
      <c r="I109" s="78">
        <v>103342.72</v>
      </c>
      <c r="J109" s="78">
        <v>222.7</v>
      </c>
      <c r="K109" s="78">
        <v>0</v>
      </c>
      <c r="L109" s="78">
        <v>230.14423744000001</v>
      </c>
      <c r="M109" s="79">
        <v>2.0000000000000001E-4</v>
      </c>
      <c r="N109" s="79">
        <v>1.5E-3</v>
      </c>
      <c r="O109" s="79">
        <v>2.9999999999999997E-4</v>
      </c>
    </row>
    <row r="110" spans="2:15">
      <c r="B110" t="s">
        <v>1622</v>
      </c>
      <c r="C110" t="s">
        <v>1623</v>
      </c>
      <c r="D110" t="s">
        <v>100</v>
      </c>
      <c r="E110" t="s">
        <v>123</v>
      </c>
      <c r="F110" t="s">
        <v>1624</v>
      </c>
      <c r="G110" t="s">
        <v>514</v>
      </c>
      <c r="H110" t="s">
        <v>102</v>
      </c>
      <c r="I110" s="78">
        <v>1924.79</v>
      </c>
      <c r="J110" s="78">
        <v>9430</v>
      </c>
      <c r="K110" s="78">
        <v>0</v>
      </c>
      <c r="L110" s="78">
        <v>181.50769700000001</v>
      </c>
      <c r="M110" s="79">
        <v>2.0000000000000001E-4</v>
      </c>
      <c r="N110" s="79">
        <v>1.1000000000000001E-3</v>
      </c>
      <c r="O110" s="79">
        <v>2.9999999999999997E-4</v>
      </c>
    </row>
    <row r="111" spans="2:15">
      <c r="B111" t="s">
        <v>1625</v>
      </c>
      <c r="C111" t="s">
        <v>1626</v>
      </c>
      <c r="D111" t="s">
        <v>100</v>
      </c>
      <c r="E111" t="s">
        <v>123</v>
      </c>
      <c r="F111" t="s">
        <v>1627</v>
      </c>
      <c r="G111" t="s">
        <v>514</v>
      </c>
      <c r="H111" t="s">
        <v>102</v>
      </c>
      <c r="I111" s="78">
        <v>16030.42</v>
      </c>
      <c r="J111" s="78">
        <v>606.6</v>
      </c>
      <c r="K111" s="78">
        <v>0</v>
      </c>
      <c r="L111" s="78">
        <v>97.240527720000003</v>
      </c>
      <c r="M111" s="79">
        <v>4.0000000000000002E-4</v>
      </c>
      <c r="N111" s="79">
        <v>5.9999999999999995E-4</v>
      </c>
      <c r="O111" s="79">
        <v>1E-4</v>
      </c>
    </row>
    <row r="112" spans="2:15">
      <c r="B112" t="s">
        <v>1628</v>
      </c>
      <c r="C112" t="s">
        <v>1629</v>
      </c>
      <c r="D112" t="s">
        <v>100</v>
      </c>
      <c r="E112" t="s">
        <v>123</v>
      </c>
      <c r="F112" t="s">
        <v>1630</v>
      </c>
      <c r="G112" t="s">
        <v>514</v>
      </c>
      <c r="H112" t="s">
        <v>102</v>
      </c>
      <c r="I112" s="78">
        <v>26223.18</v>
      </c>
      <c r="J112" s="78">
        <v>37.4</v>
      </c>
      <c r="K112" s="78">
        <v>0</v>
      </c>
      <c r="L112" s="78">
        <v>9.8074693199999992</v>
      </c>
      <c r="M112" s="79">
        <v>1E-4</v>
      </c>
      <c r="N112" s="79">
        <v>1E-4</v>
      </c>
      <c r="O112" s="79">
        <v>0</v>
      </c>
    </row>
    <row r="113" spans="2:15">
      <c r="B113" t="s">
        <v>1631</v>
      </c>
      <c r="C113" t="s">
        <v>1632</v>
      </c>
      <c r="D113" t="s">
        <v>100</v>
      </c>
      <c r="E113" t="s">
        <v>123</v>
      </c>
      <c r="F113" t="s">
        <v>1633</v>
      </c>
      <c r="G113" t="s">
        <v>941</v>
      </c>
      <c r="H113" t="s">
        <v>102</v>
      </c>
      <c r="I113" s="78">
        <v>615.6</v>
      </c>
      <c r="J113" s="78">
        <v>1.0000000000000001E-5</v>
      </c>
      <c r="K113" s="78">
        <v>0</v>
      </c>
      <c r="L113" s="78">
        <v>6.1560000000000003E-8</v>
      </c>
      <c r="M113" s="79">
        <v>0</v>
      </c>
      <c r="N113" s="79">
        <v>0</v>
      </c>
      <c r="O113" s="79">
        <v>0</v>
      </c>
    </row>
    <row r="114" spans="2:15">
      <c r="B114" t="s">
        <v>1634</v>
      </c>
      <c r="C114" t="s">
        <v>1635</v>
      </c>
      <c r="D114" t="s">
        <v>100</v>
      </c>
      <c r="E114" t="s">
        <v>123</v>
      </c>
      <c r="F114" t="s">
        <v>1636</v>
      </c>
      <c r="G114" t="s">
        <v>941</v>
      </c>
      <c r="H114" t="s">
        <v>102</v>
      </c>
      <c r="I114" s="78">
        <v>670.09</v>
      </c>
      <c r="J114" s="78">
        <v>22630</v>
      </c>
      <c r="K114" s="78">
        <v>0</v>
      </c>
      <c r="L114" s="78">
        <v>151.641367</v>
      </c>
      <c r="M114" s="79">
        <v>2.0000000000000001E-4</v>
      </c>
      <c r="N114" s="79">
        <v>1E-3</v>
      </c>
      <c r="O114" s="79">
        <v>2.0000000000000001E-4</v>
      </c>
    </row>
    <row r="115" spans="2:15">
      <c r="B115" t="s">
        <v>1637</v>
      </c>
      <c r="C115" t="s">
        <v>1638</v>
      </c>
      <c r="D115" t="s">
        <v>100</v>
      </c>
      <c r="E115" t="s">
        <v>123</v>
      </c>
      <c r="F115" t="s">
        <v>1639</v>
      </c>
      <c r="G115" t="s">
        <v>941</v>
      </c>
      <c r="H115" t="s">
        <v>102</v>
      </c>
      <c r="I115" s="78">
        <v>51094.65</v>
      </c>
      <c r="J115" s="78">
        <v>10.7</v>
      </c>
      <c r="K115" s="78">
        <v>0</v>
      </c>
      <c r="L115" s="78">
        <v>5.4671275499999998</v>
      </c>
      <c r="M115" s="79">
        <v>1E-4</v>
      </c>
      <c r="N115" s="79">
        <v>0</v>
      </c>
      <c r="O115" s="79">
        <v>0</v>
      </c>
    </row>
    <row r="116" spans="2:15">
      <c r="B116" t="s">
        <v>1640</v>
      </c>
      <c r="C116" t="s">
        <v>1641</v>
      </c>
      <c r="D116" t="s">
        <v>100</v>
      </c>
      <c r="E116" t="s">
        <v>123</v>
      </c>
      <c r="F116" t="s">
        <v>803</v>
      </c>
      <c r="G116" t="s">
        <v>439</v>
      </c>
      <c r="H116" t="s">
        <v>102</v>
      </c>
      <c r="I116" s="78">
        <v>84036.01</v>
      </c>
      <c r="J116" s="78">
        <v>150.19999999999999</v>
      </c>
      <c r="K116" s="78">
        <v>0</v>
      </c>
      <c r="L116" s="78">
        <v>126.22208702</v>
      </c>
      <c r="M116" s="79">
        <v>2.0000000000000001E-4</v>
      </c>
      <c r="N116" s="79">
        <v>8.0000000000000004E-4</v>
      </c>
      <c r="O116" s="79">
        <v>2.0000000000000001E-4</v>
      </c>
    </row>
    <row r="117" spans="2:15">
      <c r="B117" t="s">
        <v>1642</v>
      </c>
      <c r="C117" t="s">
        <v>1643</v>
      </c>
      <c r="D117" t="s">
        <v>100</v>
      </c>
      <c r="E117" t="s">
        <v>123</v>
      </c>
      <c r="F117" t="s">
        <v>1644</v>
      </c>
      <c r="G117" t="s">
        <v>1645</v>
      </c>
      <c r="H117" t="s">
        <v>102</v>
      </c>
      <c r="I117" s="78">
        <v>121966.28</v>
      </c>
      <c r="J117" s="78">
        <v>357.5</v>
      </c>
      <c r="K117" s="78">
        <v>0</v>
      </c>
      <c r="L117" s="78">
        <v>436.02945099999999</v>
      </c>
      <c r="M117" s="79">
        <v>4.0000000000000002E-4</v>
      </c>
      <c r="N117" s="79">
        <v>2.8E-3</v>
      </c>
      <c r="O117" s="79">
        <v>5.9999999999999995E-4</v>
      </c>
    </row>
    <row r="118" spans="2:15">
      <c r="B118" t="s">
        <v>1646</v>
      </c>
      <c r="C118" t="s">
        <v>1647</v>
      </c>
      <c r="D118" t="s">
        <v>100</v>
      </c>
      <c r="E118" t="s">
        <v>123</v>
      </c>
      <c r="F118" t="s">
        <v>1648</v>
      </c>
      <c r="G118" t="s">
        <v>1645</v>
      </c>
      <c r="H118" t="s">
        <v>102</v>
      </c>
      <c r="I118" s="78">
        <v>2944.5</v>
      </c>
      <c r="J118" s="78">
        <v>5203</v>
      </c>
      <c r="K118" s="78">
        <v>0</v>
      </c>
      <c r="L118" s="78">
        <v>153.20233500000001</v>
      </c>
      <c r="M118" s="79">
        <v>2.9999999999999997E-4</v>
      </c>
      <c r="N118" s="79">
        <v>1E-3</v>
      </c>
      <c r="O118" s="79">
        <v>2.0000000000000001E-4</v>
      </c>
    </row>
    <row r="119" spans="2:15">
      <c r="B119" t="s">
        <v>1649</v>
      </c>
      <c r="C119" t="s">
        <v>1650</v>
      </c>
      <c r="D119" t="s">
        <v>100</v>
      </c>
      <c r="E119" t="s">
        <v>123</v>
      </c>
      <c r="F119" t="s">
        <v>1651</v>
      </c>
      <c r="G119" t="s">
        <v>125</v>
      </c>
      <c r="H119" t="s">
        <v>102</v>
      </c>
      <c r="I119" s="78">
        <v>1285.76</v>
      </c>
      <c r="J119" s="78">
        <v>17450</v>
      </c>
      <c r="K119" s="78">
        <v>0</v>
      </c>
      <c r="L119" s="78">
        <v>224.36511999999999</v>
      </c>
      <c r="M119" s="79">
        <v>1E-4</v>
      </c>
      <c r="N119" s="79">
        <v>1.4E-3</v>
      </c>
      <c r="O119" s="79">
        <v>2.9999999999999997E-4</v>
      </c>
    </row>
    <row r="120" spans="2:15">
      <c r="B120" t="s">
        <v>1652</v>
      </c>
      <c r="C120" t="s">
        <v>1653</v>
      </c>
      <c r="D120" t="s">
        <v>100</v>
      </c>
      <c r="E120" t="s">
        <v>123</v>
      </c>
      <c r="F120" t="s">
        <v>1654</v>
      </c>
      <c r="G120" t="s">
        <v>125</v>
      </c>
      <c r="H120" t="s">
        <v>102</v>
      </c>
      <c r="I120" s="78">
        <v>9748.81</v>
      </c>
      <c r="J120" s="78">
        <v>1214</v>
      </c>
      <c r="K120" s="78">
        <v>0</v>
      </c>
      <c r="L120" s="78">
        <v>118.3505534</v>
      </c>
      <c r="M120" s="79">
        <v>5.9999999999999995E-4</v>
      </c>
      <c r="N120" s="79">
        <v>6.9999999999999999E-4</v>
      </c>
      <c r="O120" s="79">
        <v>2.0000000000000001E-4</v>
      </c>
    </row>
    <row r="121" spans="2:15">
      <c r="B121" t="s">
        <v>1655</v>
      </c>
      <c r="C121" t="s">
        <v>1656</v>
      </c>
      <c r="D121" t="s">
        <v>100</v>
      </c>
      <c r="E121" t="s">
        <v>123</v>
      </c>
      <c r="F121" t="s">
        <v>1657</v>
      </c>
      <c r="G121" t="s">
        <v>125</v>
      </c>
      <c r="H121" t="s">
        <v>102</v>
      </c>
      <c r="I121" s="78">
        <v>32586.1</v>
      </c>
      <c r="J121" s="78">
        <v>284.3</v>
      </c>
      <c r="K121" s="78">
        <v>0</v>
      </c>
      <c r="L121" s="78">
        <v>92.642282300000005</v>
      </c>
      <c r="M121" s="79">
        <v>2.9999999999999997E-4</v>
      </c>
      <c r="N121" s="79">
        <v>5.9999999999999995E-4</v>
      </c>
      <c r="O121" s="79">
        <v>1E-4</v>
      </c>
    </row>
    <row r="122" spans="2:15">
      <c r="B122" t="s">
        <v>1658</v>
      </c>
      <c r="C122" t="s">
        <v>1659</v>
      </c>
      <c r="D122" t="s">
        <v>100</v>
      </c>
      <c r="E122" t="s">
        <v>123</v>
      </c>
      <c r="F122" t="s">
        <v>1660</v>
      </c>
      <c r="G122" t="s">
        <v>127</v>
      </c>
      <c r="H122" t="s">
        <v>102</v>
      </c>
      <c r="I122" s="78">
        <v>22009.54</v>
      </c>
      <c r="J122" s="78">
        <v>232</v>
      </c>
      <c r="K122" s="78">
        <v>0</v>
      </c>
      <c r="L122" s="78">
        <v>51.062132800000001</v>
      </c>
      <c r="M122" s="79">
        <v>4.0000000000000002E-4</v>
      </c>
      <c r="N122" s="79">
        <v>2.9999999999999997E-4</v>
      </c>
      <c r="O122" s="79">
        <v>1E-4</v>
      </c>
    </row>
    <row r="123" spans="2:15">
      <c r="B123" t="s">
        <v>1661</v>
      </c>
      <c r="C123" t="s">
        <v>1662</v>
      </c>
      <c r="D123" t="s">
        <v>100</v>
      </c>
      <c r="E123" t="s">
        <v>123</v>
      </c>
      <c r="F123" t="s">
        <v>1663</v>
      </c>
      <c r="G123" t="s">
        <v>127</v>
      </c>
      <c r="H123" t="s">
        <v>102</v>
      </c>
      <c r="I123" s="78">
        <v>7005.92</v>
      </c>
      <c r="J123" s="78">
        <v>1779</v>
      </c>
      <c r="K123" s="78">
        <v>0</v>
      </c>
      <c r="L123" s="78">
        <v>124.6353168</v>
      </c>
      <c r="M123" s="79">
        <v>5.0000000000000001E-4</v>
      </c>
      <c r="N123" s="79">
        <v>8.0000000000000004E-4</v>
      </c>
      <c r="O123" s="79">
        <v>2.0000000000000001E-4</v>
      </c>
    </row>
    <row r="124" spans="2:15">
      <c r="B124" t="s">
        <v>1664</v>
      </c>
      <c r="C124" t="s">
        <v>1665</v>
      </c>
      <c r="D124" t="s">
        <v>100</v>
      </c>
      <c r="E124" t="s">
        <v>123</v>
      </c>
      <c r="F124" t="s">
        <v>1666</v>
      </c>
      <c r="G124" t="s">
        <v>127</v>
      </c>
      <c r="H124" t="s">
        <v>102</v>
      </c>
      <c r="I124" s="78">
        <v>3703.97</v>
      </c>
      <c r="J124" s="78">
        <v>1535</v>
      </c>
      <c r="K124" s="78">
        <v>0</v>
      </c>
      <c r="L124" s="78">
        <v>56.855939499999998</v>
      </c>
      <c r="M124" s="79">
        <v>5.0000000000000001E-4</v>
      </c>
      <c r="N124" s="79">
        <v>4.0000000000000002E-4</v>
      </c>
      <c r="O124" s="79">
        <v>1E-4</v>
      </c>
    </row>
    <row r="125" spans="2:15">
      <c r="B125" t="s">
        <v>1667</v>
      </c>
      <c r="C125" t="s">
        <v>1668</v>
      </c>
      <c r="D125" t="s">
        <v>100</v>
      </c>
      <c r="E125" t="s">
        <v>123</v>
      </c>
      <c r="F125" t="s">
        <v>1535</v>
      </c>
      <c r="G125" t="s">
        <v>127</v>
      </c>
      <c r="H125" t="s">
        <v>102</v>
      </c>
      <c r="I125" s="78">
        <v>-80151.360000000001</v>
      </c>
      <c r="J125" s="78">
        <v>100</v>
      </c>
      <c r="K125" s="78">
        <v>0</v>
      </c>
      <c r="L125" s="78">
        <v>-80.151359999999997</v>
      </c>
      <c r="M125" s="79">
        <v>0</v>
      </c>
      <c r="N125" s="79">
        <v>-5.0000000000000001E-4</v>
      </c>
      <c r="O125" s="79">
        <v>-1E-4</v>
      </c>
    </row>
    <row r="126" spans="2:15">
      <c r="B126" t="s">
        <v>1669</v>
      </c>
      <c r="C126" t="s">
        <v>1670</v>
      </c>
      <c r="D126" t="s">
        <v>100</v>
      </c>
      <c r="E126" t="s">
        <v>123</v>
      </c>
      <c r="F126" t="s">
        <v>1671</v>
      </c>
      <c r="G126" t="s">
        <v>127</v>
      </c>
      <c r="H126" t="s">
        <v>102</v>
      </c>
      <c r="I126" s="78">
        <v>5915.57</v>
      </c>
      <c r="J126" s="78">
        <v>418.2</v>
      </c>
      <c r="K126" s="78">
        <v>0</v>
      </c>
      <c r="L126" s="78">
        <v>24.738913740000001</v>
      </c>
      <c r="M126" s="79">
        <v>5.0000000000000001E-4</v>
      </c>
      <c r="N126" s="79">
        <v>2.0000000000000001E-4</v>
      </c>
      <c r="O126" s="79">
        <v>0</v>
      </c>
    </row>
    <row r="127" spans="2:15">
      <c r="B127" t="s">
        <v>1672</v>
      </c>
      <c r="C127" t="s">
        <v>1673</v>
      </c>
      <c r="D127" t="s">
        <v>100</v>
      </c>
      <c r="E127" t="s">
        <v>123</v>
      </c>
      <c r="F127" t="s">
        <v>1674</v>
      </c>
      <c r="G127" t="s">
        <v>127</v>
      </c>
      <c r="H127" t="s">
        <v>102</v>
      </c>
      <c r="I127" s="78">
        <v>197550.18</v>
      </c>
      <c r="J127" s="78">
        <v>257.2</v>
      </c>
      <c r="K127" s="78">
        <v>0</v>
      </c>
      <c r="L127" s="78">
        <v>508.09906296000003</v>
      </c>
      <c r="M127" s="79">
        <v>4.0000000000000002E-4</v>
      </c>
      <c r="N127" s="79">
        <v>3.2000000000000002E-3</v>
      </c>
      <c r="O127" s="79">
        <v>6.9999999999999999E-4</v>
      </c>
    </row>
    <row r="128" spans="2:15">
      <c r="B128" t="s">
        <v>1675</v>
      </c>
      <c r="C128" t="s">
        <v>1676</v>
      </c>
      <c r="D128" t="s">
        <v>100</v>
      </c>
      <c r="E128" t="s">
        <v>123</v>
      </c>
      <c r="F128" t="s">
        <v>1677</v>
      </c>
      <c r="G128" t="s">
        <v>128</v>
      </c>
      <c r="H128" t="s">
        <v>102</v>
      </c>
      <c r="I128" s="78">
        <v>115091.29</v>
      </c>
      <c r="J128" s="78">
        <v>219.5</v>
      </c>
      <c r="K128" s="78">
        <v>0</v>
      </c>
      <c r="L128" s="78">
        <v>252.62538154999999</v>
      </c>
      <c r="M128" s="79">
        <v>5.0000000000000001E-4</v>
      </c>
      <c r="N128" s="79">
        <v>1.6000000000000001E-3</v>
      </c>
      <c r="O128" s="79">
        <v>4.0000000000000002E-4</v>
      </c>
    </row>
    <row r="129" spans="2:15">
      <c r="B129" s="80" t="s">
        <v>1678</v>
      </c>
      <c r="E129" s="16"/>
      <c r="F129" s="16"/>
      <c r="G129" s="16"/>
      <c r="I129" s="82">
        <v>0</v>
      </c>
      <c r="K129" s="82">
        <v>0</v>
      </c>
      <c r="L129" s="82">
        <v>0</v>
      </c>
      <c r="N129" s="81">
        <v>0</v>
      </c>
      <c r="O129" s="81">
        <v>0</v>
      </c>
    </row>
    <row r="130" spans="2:15">
      <c r="B130" t="s">
        <v>215</v>
      </c>
      <c r="C130" t="s">
        <v>215</v>
      </c>
      <c r="E130" s="16"/>
      <c r="F130" s="16"/>
      <c r="G130" t="s">
        <v>215</v>
      </c>
      <c r="H130" t="s">
        <v>215</v>
      </c>
      <c r="I130" s="78">
        <v>0</v>
      </c>
      <c r="J130" s="78">
        <v>0</v>
      </c>
      <c r="L130" s="78">
        <v>0</v>
      </c>
      <c r="M130" s="79">
        <v>0</v>
      </c>
      <c r="N130" s="79">
        <v>0</v>
      </c>
      <c r="O130" s="79">
        <v>0</v>
      </c>
    </row>
    <row r="131" spans="2:15">
      <c r="B131" s="80" t="s">
        <v>241</v>
      </c>
      <c r="E131" s="16"/>
      <c r="F131" s="16"/>
      <c r="G131" s="16"/>
      <c r="I131" s="82">
        <v>458032.67</v>
      </c>
      <c r="K131" s="82">
        <v>42.186418260000003</v>
      </c>
      <c r="L131" s="82">
        <v>66005.883683563734</v>
      </c>
      <c r="N131" s="81">
        <v>0.4173</v>
      </c>
      <c r="O131" s="81">
        <v>9.4100000000000003E-2</v>
      </c>
    </row>
    <row r="132" spans="2:15">
      <c r="B132" s="80" t="s">
        <v>369</v>
      </c>
      <c r="E132" s="16"/>
      <c r="F132" s="16"/>
      <c r="G132" s="16"/>
      <c r="I132" s="82">
        <v>216667.94</v>
      </c>
      <c r="K132" s="82">
        <v>0</v>
      </c>
      <c r="L132" s="82">
        <v>23177.134845205521</v>
      </c>
      <c r="N132" s="81">
        <v>0.14649999999999999</v>
      </c>
      <c r="O132" s="81">
        <v>3.3099999999999997E-2</v>
      </c>
    </row>
    <row r="133" spans="2:15">
      <c r="B133" t="s">
        <v>1679</v>
      </c>
      <c r="C133" t="s">
        <v>1680</v>
      </c>
      <c r="D133" t="s">
        <v>1064</v>
      </c>
      <c r="E133" t="s">
        <v>1056</v>
      </c>
      <c r="F133" t="s">
        <v>1681</v>
      </c>
      <c r="G133" t="s">
        <v>1218</v>
      </c>
      <c r="H133" t="s">
        <v>106</v>
      </c>
      <c r="I133" s="78">
        <v>192.02</v>
      </c>
      <c r="J133" s="78">
        <v>62148</v>
      </c>
      <c r="K133" s="78">
        <v>0</v>
      </c>
      <c r="L133" s="78">
        <v>413.62061955360002</v>
      </c>
      <c r="M133" s="79">
        <v>0</v>
      </c>
      <c r="N133" s="79">
        <v>2.5999999999999999E-3</v>
      </c>
      <c r="O133" s="79">
        <v>5.9999999999999995E-4</v>
      </c>
    </row>
    <row r="134" spans="2:15">
      <c r="B134" t="s">
        <v>1682</v>
      </c>
      <c r="C134" t="s">
        <v>1683</v>
      </c>
      <c r="D134" t="s">
        <v>1064</v>
      </c>
      <c r="E134" t="s">
        <v>1056</v>
      </c>
      <c r="F134" t="s">
        <v>1370</v>
      </c>
      <c r="G134" t="s">
        <v>1268</v>
      </c>
      <c r="H134" t="s">
        <v>106</v>
      </c>
      <c r="I134" s="78">
        <v>35.299999999999997</v>
      </c>
      <c r="J134" s="78">
        <v>13705</v>
      </c>
      <c r="K134" s="78">
        <v>0</v>
      </c>
      <c r="L134" s="78">
        <v>16.76804009</v>
      </c>
      <c r="M134" s="79">
        <v>0</v>
      </c>
      <c r="N134" s="79">
        <v>1E-4</v>
      </c>
      <c r="O134" s="79">
        <v>0</v>
      </c>
    </row>
    <row r="135" spans="2:15">
      <c r="B135" t="s">
        <v>1684</v>
      </c>
      <c r="C135" t="s">
        <v>1685</v>
      </c>
      <c r="D135" t="s">
        <v>1064</v>
      </c>
      <c r="E135" t="s">
        <v>1056</v>
      </c>
      <c r="F135" t="s">
        <v>1686</v>
      </c>
      <c r="G135" t="s">
        <v>1069</v>
      </c>
      <c r="H135" t="s">
        <v>106</v>
      </c>
      <c r="I135" s="78">
        <v>5019.7</v>
      </c>
      <c r="J135" s="78">
        <v>1185</v>
      </c>
      <c r="K135" s="78">
        <v>0</v>
      </c>
      <c r="L135" s="78">
        <v>206.16962036999999</v>
      </c>
      <c r="M135" s="79">
        <v>1E-4</v>
      </c>
      <c r="N135" s="79">
        <v>1.2999999999999999E-3</v>
      </c>
      <c r="O135" s="79">
        <v>2.9999999999999997E-4</v>
      </c>
    </row>
    <row r="136" spans="2:15">
      <c r="B136" t="s">
        <v>1687</v>
      </c>
      <c r="C136" t="s">
        <v>1688</v>
      </c>
      <c r="D136" t="s">
        <v>1064</v>
      </c>
      <c r="E136" t="s">
        <v>1056</v>
      </c>
      <c r="F136" t="s">
        <v>1689</v>
      </c>
      <c r="G136" t="s">
        <v>1058</v>
      </c>
      <c r="H136" t="s">
        <v>106</v>
      </c>
      <c r="I136" s="78">
        <v>9626.09</v>
      </c>
      <c r="J136" s="78">
        <v>297</v>
      </c>
      <c r="K136" s="78">
        <v>0</v>
      </c>
      <c r="L136" s="78">
        <v>99.091162981799997</v>
      </c>
      <c r="M136" s="79">
        <v>4.0000000000000002E-4</v>
      </c>
      <c r="N136" s="79">
        <v>5.9999999999999995E-4</v>
      </c>
      <c r="O136" s="79">
        <v>1E-4</v>
      </c>
    </row>
    <row r="137" spans="2:15">
      <c r="B137" t="s">
        <v>1690</v>
      </c>
      <c r="C137" t="s">
        <v>1691</v>
      </c>
      <c r="D137" t="s">
        <v>1064</v>
      </c>
      <c r="E137" t="s">
        <v>1056</v>
      </c>
      <c r="F137" t="s">
        <v>1692</v>
      </c>
      <c r="G137" t="s">
        <v>1058</v>
      </c>
      <c r="H137" t="s">
        <v>106</v>
      </c>
      <c r="I137" s="78">
        <v>4489.25</v>
      </c>
      <c r="J137" s="78">
        <v>670</v>
      </c>
      <c r="K137" s="78">
        <v>0</v>
      </c>
      <c r="L137" s="78">
        <v>104.25026135</v>
      </c>
      <c r="M137" s="79">
        <v>2.9999999999999997E-4</v>
      </c>
      <c r="N137" s="79">
        <v>6.9999999999999999E-4</v>
      </c>
      <c r="O137" s="79">
        <v>1E-4</v>
      </c>
    </row>
    <row r="138" spans="2:15">
      <c r="B138" t="s">
        <v>1693</v>
      </c>
      <c r="C138" t="s">
        <v>1694</v>
      </c>
      <c r="D138" t="s">
        <v>1064</v>
      </c>
      <c r="E138" t="s">
        <v>1056</v>
      </c>
      <c r="F138" t="s">
        <v>1695</v>
      </c>
      <c r="G138" t="s">
        <v>1058</v>
      </c>
      <c r="H138" t="s">
        <v>106</v>
      </c>
      <c r="I138" s="78">
        <v>3722.65</v>
      </c>
      <c r="J138" s="78">
        <v>2612</v>
      </c>
      <c r="K138" s="78">
        <v>0</v>
      </c>
      <c r="L138" s="78">
        <v>337.01865198799999</v>
      </c>
      <c r="M138" s="79">
        <v>0</v>
      </c>
      <c r="N138" s="79">
        <v>2.0999999999999999E-3</v>
      </c>
      <c r="O138" s="79">
        <v>5.0000000000000001E-4</v>
      </c>
    </row>
    <row r="139" spans="2:15">
      <c r="B139" t="s">
        <v>1696</v>
      </c>
      <c r="C139" t="s">
        <v>1697</v>
      </c>
      <c r="D139" t="s">
        <v>1055</v>
      </c>
      <c r="E139" t="s">
        <v>1056</v>
      </c>
      <c r="F139" t="s">
        <v>1057</v>
      </c>
      <c r="G139" t="s">
        <v>1058</v>
      </c>
      <c r="H139" t="s">
        <v>106</v>
      </c>
      <c r="I139" s="78">
        <v>110236.19</v>
      </c>
      <c r="J139" s="78">
        <v>1233</v>
      </c>
      <c r="K139" s="78">
        <v>0</v>
      </c>
      <c r="L139" s="78">
        <v>4711.0295638782</v>
      </c>
      <c r="M139" s="79">
        <v>1E-4</v>
      </c>
      <c r="N139" s="79">
        <v>2.98E-2</v>
      </c>
      <c r="O139" s="79">
        <v>6.7000000000000002E-3</v>
      </c>
    </row>
    <row r="140" spans="2:15">
      <c r="B140" t="s">
        <v>1698</v>
      </c>
      <c r="C140" t="s">
        <v>1699</v>
      </c>
      <c r="D140" t="s">
        <v>1055</v>
      </c>
      <c r="E140" t="s">
        <v>1056</v>
      </c>
      <c r="F140" t="s">
        <v>1421</v>
      </c>
      <c r="G140" t="s">
        <v>1058</v>
      </c>
      <c r="H140" t="s">
        <v>106</v>
      </c>
      <c r="I140" s="78">
        <v>5425.73</v>
      </c>
      <c r="J140" s="78">
        <v>5527</v>
      </c>
      <c r="K140" s="78">
        <v>0</v>
      </c>
      <c r="L140" s="78">
        <v>1039.3844165486</v>
      </c>
      <c r="M140" s="79">
        <v>0</v>
      </c>
      <c r="N140" s="79">
        <v>6.6E-3</v>
      </c>
      <c r="O140" s="79">
        <v>1.5E-3</v>
      </c>
    </row>
    <row r="141" spans="2:15">
      <c r="B141" t="s">
        <v>1700</v>
      </c>
      <c r="C141" t="s">
        <v>1701</v>
      </c>
      <c r="D141" t="s">
        <v>1064</v>
      </c>
      <c r="E141" t="s">
        <v>1056</v>
      </c>
      <c r="F141" t="s">
        <v>1447</v>
      </c>
      <c r="G141" t="s">
        <v>1058</v>
      </c>
      <c r="H141" t="s">
        <v>106</v>
      </c>
      <c r="I141" s="78">
        <v>2327.84</v>
      </c>
      <c r="J141" s="78">
        <v>776</v>
      </c>
      <c r="K141" s="78">
        <v>0</v>
      </c>
      <c r="L141" s="78">
        <v>62.609957094400002</v>
      </c>
      <c r="M141" s="79">
        <v>1E-4</v>
      </c>
      <c r="N141" s="79">
        <v>4.0000000000000002E-4</v>
      </c>
      <c r="O141" s="79">
        <v>1E-4</v>
      </c>
    </row>
    <row r="142" spans="2:15">
      <c r="B142" t="s">
        <v>1702</v>
      </c>
      <c r="C142" t="s">
        <v>1703</v>
      </c>
      <c r="D142" t="s">
        <v>1055</v>
      </c>
      <c r="E142" t="s">
        <v>1056</v>
      </c>
      <c r="F142" t="s">
        <v>1704</v>
      </c>
      <c r="G142" t="s">
        <v>1303</v>
      </c>
      <c r="H142" t="s">
        <v>106</v>
      </c>
      <c r="I142" s="78">
        <v>2366.71</v>
      </c>
      <c r="J142" s="78">
        <v>7382</v>
      </c>
      <c r="K142" s="78">
        <v>0</v>
      </c>
      <c r="L142" s="78">
        <v>605.54670460520003</v>
      </c>
      <c r="M142" s="79">
        <v>0</v>
      </c>
      <c r="N142" s="79">
        <v>3.8E-3</v>
      </c>
      <c r="O142" s="79">
        <v>8.9999999999999998E-4</v>
      </c>
    </row>
    <row r="143" spans="2:15">
      <c r="B143" t="s">
        <v>1705</v>
      </c>
      <c r="C143" t="s">
        <v>1706</v>
      </c>
      <c r="D143" t="s">
        <v>1064</v>
      </c>
      <c r="E143" t="s">
        <v>1056</v>
      </c>
      <c r="F143" t="s">
        <v>1707</v>
      </c>
      <c r="G143" t="s">
        <v>1156</v>
      </c>
      <c r="H143" t="s">
        <v>106</v>
      </c>
      <c r="I143" s="78">
        <v>5322.43</v>
      </c>
      <c r="J143" s="78">
        <v>13878</v>
      </c>
      <c r="K143" s="78">
        <v>0</v>
      </c>
      <c r="L143" s="78">
        <v>2560.1499314963999</v>
      </c>
      <c r="M143" s="79">
        <v>1E-4</v>
      </c>
      <c r="N143" s="79">
        <v>1.6199999999999999E-2</v>
      </c>
      <c r="O143" s="79">
        <v>3.7000000000000002E-3</v>
      </c>
    </row>
    <row r="144" spans="2:15">
      <c r="B144" t="s">
        <v>1708</v>
      </c>
      <c r="C144" t="s">
        <v>1709</v>
      </c>
      <c r="D144" t="s">
        <v>1064</v>
      </c>
      <c r="E144" t="s">
        <v>1056</v>
      </c>
      <c r="F144" t="s">
        <v>1395</v>
      </c>
      <c r="G144" t="s">
        <v>1156</v>
      </c>
      <c r="H144" t="s">
        <v>106</v>
      </c>
      <c r="I144" s="78">
        <v>7452.75</v>
      </c>
      <c r="J144" s="78">
        <v>1909</v>
      </c>
      <c r="K144" s="78">
        <v>0</v>
      </c>
      <c r="L144" s="78">
        <v>493.11820933500002</v>
      </c>
      <c r="M144" s="79">
        <v>1E-4</v>
      </c>
      <c r="N144" s="79">
        <v>3.0999999999999999E-3</v>
      </c>
      <c r="O144" s="79">
        <v>6.9999999999999999E-4</v>
      </c>
    </row>
    <row r="145" spans="2:15">
      <c r="B145" t="s">
        <v>1710</v>
      </c>
      <c r="C145" t="s">
        <v>1711</v>
      </c>
      <c r="D145" t="s">
        <v>1064</v>
      </c>
      <c r="E145" t="s">
        <v>1056</v>
      </c>
      <c r="F145" t="s">
        <v>1482</v>
      </c>
      <c r="G145" t="s">
        <v>1156</v>
      </c>
      <c r="H145" t="s">
        <v>106</v>
      </c>
      <c r="I145" s="78">
        <v>5037.2</v>
      </c>
      <c r="J145" s="78">
        <v>4819</v>
      </c>
      <c r="K145" s="78">
        <v>0</v>
      </c>
      <c r="L145" s="78">
        <v>841.34608728800004</v>
      </c>
      <c r="M145" s="79">
        <v>2.0000000000000001E-4</v>
      </c>
      <c r="N145" s="79">
        <v>5.3E-3</v>
      </c>
      <c r="O145" s="79">
        <v>1.1999999999999999E-3</v>
      </c>
    </row>
    <row r="146" spans="2:15">
      <c r="B146" t="s">
        <v>1712</v>
      </c>
      <c r="C146" t="s">
        <v>1713</v>
      </c>
      <c r="D146" t="s">
        <v>1064</v>
      </c>
      <c r="E146" t="s">
        <v>1056</v>
      </c>
      <c r="F146" t="s">
        <v>1485</v>
      </c>
      <c r="G146" t="s">
        <v>1156</v>
      </c>
      <c r="H146" t="s">
        <v>106</v>
      </c>
      <c r="I146" s="78">
        <v>5123.01</v>
      </c>
      <c r="J146" s="78">
        <v>1258</v>
      </c>
      <c r="K146" s="78">
        <v>0</v>
      </c>
      <c r="L146" s="78">
        <v>223.3749164628</v>
      </c>
      <c r="M146" s="79">
        <v>0</v>
      </c>
      <c r="N146" s="79">
        <v>1.4E-3</v>
      </c>
      <c r="O146" s="79">
        <v>2.9999999999999997E-4</v>
      </c>
    </row>
    <row r="147" spans="2:15">
      <c r="B147" t="s">
        <v>1714</v>
      </c>
      <c r="C147" t="s">
        <v>1715</v>
      </c>
      <c r="D147" t="s">
        <v>1055</v>
      </c>
      <c r="E147" t="s">
        <v>1056</v>
      </c>
      <c r="F147" t="s">
        <v>1079</v>
      </c>
      <c r="G147" t="s">
        <v>1080</v>
      </c>
      <c r="H147" t="s">
        <v>106</v>
      </c>
      <c r="I147" s="78">
        <v>1608.46</v>
      </c>
      <c r="J147" s="78">
        <v>9927</v>
      </c>
      <c r="K147" s="78">
        <v>0</v>
      </c>
      <c r="L147" s="78">
        <v>553.4225426772</v>
      </c>
      <c r="M147" s="79">
        <v>0</v>
      </c>
      <c r="N147" s="79">
        <v>3.5000000000000001E-3</v>
      </c>
      <c r="O147" s="79">
        <v>8.0000000000000004E-4</v>
      </c>
    </row>
    <row r="148" spans="2:15">
      <c r="B148" t="s">
        <v>1716</v>
      </c>
      <c r="C148" t="s">
        <v>1717</v>
      </c>
      <c r="D148" t="s">
        <v>1064</v>
      </c>
      <c r="E148" t="s">
        <v>1056</v>
      </c>
      <c r="F148" t="s">
        <v>1718</v>
      </c>
      <c r="G148" t="s">
        <v>1080</v>
      </c>
      <c r="H148" t="s">
        <v>106</v>
      </c>
      <c r="I148" s="78">
        <v>1482.4</v>
      </c>
      <c r="J148" s="78">
        <v>8848</v>
      </c>
      <c r="K148" s="78">
        <v>0</v>
      </c>
      <c r="L148" s="78">
        <v>454.61009843199997</v>
      </c>
      <c r="M148" s="79">
        <v>1E-4</v>
      </c>
      <c r="N148" s="79">
        <v>2.8999999999999998E-3</v>
      </c>
      <c r="O148" s="79">
        <v>5.9999999999999995E-4</v>
      </c>
    </row>
    <row r="149" spans="2:15">
      <c r="B149" t="s">
        <v>1719</v>
      </c>
      <c r="C149" t="s">
        <v>1720</v>
      </c>
      <c r="D149" t="s">
        <v>1064</v>
      </c>
      <c r="E149" t="s">
        <v>1056</v>
      </c>
      <c r="F149" t="s">
        <v>1721</v>
      </c>
      <c r="G149" t="s">
        <v>1080</v>
      </c>
      <c r="H149" t="s">
        <v>106</v>
      </c>
      <c r="I149" s="78">
        <v>6680.89</v>
      </c>
      <c r="J149" s="78">
        <v>4518</v>
      </c>
      <c r="K149" s="78">
        <v>0</v>
      </c>
      <c r="L149" s="78">
        <v>1046.1864869532001</v>
      </c>
      <c r="M149" s="79">
        <v>1E-4</v>
      </c>
      <c r="N149" s="79">
        <v>6.6E-3</v>
      </c>
      <c r="O149" s="79">
        <v>1.5E-3</v>
      </c>
    </row>
    <row r="150" spans="2:15">
      <c r="B150" t="s">
        <v>1722</v>
      </c>
      <c r="C150" t="s">
        <v>1723</v>
      </c>
      <c r="D150" t="s">
        <v>1064</v>
      </c>
      <c r="E150" t="s">
        <v>1056</v>
      </c>
      <c r="F150" t="s">
        <v>1724</v>
      </c>
      <c r="G150" t="s">
        <v>1080</v>
      </c>
      <c r="H150" t="s">
        <v>106</v>
      </c>
      <c r="I150" s="78">
        <v>1033.98</v>
      </c>
      <c r="J150" s="78">
        <v>25622</v>
      </c>
      <c r="K150" s="78">
        <v>0</v>
      </c>
      <c r="L150" s="78">
        <v>918.23474850959997</v>
      </c>
      <c r="M150" s="79">
        <v>0</v>
      </c>
      <c r="N150" s="79">
        <v>5.7999999999999996E-3</v>
      </c>
      <c r="O150" s="79">
        <v>1.2999999999999999E-3</v>
      </c>
    </row>
    <row r="151" spans="2:15">
      <c r="B151" t="s">
        <v>1725</v>
      </c>
      <c r="C151" t="s">
        <v>1726</v>
      </c>
      <c r="D151" t="s">
        <v>1064</v>
      </c>
      <c r="E151" t="s">
        <v>1056</v>
      </c>
      <c r="F151" t="s">
        <v>1427</v>
      </c>
      <c r="G151" t="s">
        <v>1080</v>
      </c>
      <c r="H151" t="s">
        <v>106</v>
      </c>
      <c r="I151" s="78">
        <v>7200.08</v>
      </c>
      <c r="J151" s="78">
        <v>18924</v>
      </c>
      <c r="K151" s="78">
        <v>0</v>
      </c>
      <c r="L151" s="78">
        <v>4722.5745204672003</v>
      </c>
      <c r="M151" s="79">
        <v>1E-4</v>
      </c>
      <c r="N151" s="79">
        <v>2.9899999999999999E-2</v>
      </c>
      <c r="O151" s="79">
        <v>6.7000000000000002E-3</v>
      </c>
    </row>
    <row r="152" spans="2:15">
      <c r="B152" t="s">
        <v>1727</v>
      </c>
      <c r="C152" t="s">
        <v>1728</v>
      </c>
      <c r="D152" t="s">
        <v>1064</v>
      </c>
      <c r="E152" t="s">
        <v>1056</v>
      </c>
      <c r="F152" t="s">
        <v>1729</v>
      </c>
      <c r="G152" t="s">
        <v>1080</v>
      </c>
      <c r="H152" t="s">
        <v>106</v>
      </c>
      <c r="I152" s="78">
        <v>1551.27</v>
      </c>
      <c r="J152" s="78">
        <v>10743</v>
      </c>
      <c r="K152" s="78">
        <v>0</v>
      </c>
      <c r="L152" s="78">
        <v>577.61907652260004</v>
      </c>
      <c r="M152" s="79">
        <v>0</v>
      </c>
      <c r="N152" s="79">
        <v>3.7000000000000002E-3</v>
      </c>
      <c r="O152" s="79">
        <v>8.0000000000000004E-4</v>
      </c>
    </row>
    <row r="153" spans="2:15">
      <c r="B153" t="s">
        <v>1730</v>
      </c>
      <c r="C153" t="s">
        <v>1731</v>
      </c>
      <c r="D153" t="s">
        <v>1064</v>
      </c>
      <c r="E153" t="s">
        <v>1056</v>
      </c>
      <c r="F153" t="s">
        <v>1732</v>
      </c>
      <c r="G153" t="s">
        <v>1151</v>
      </c>
      <c r="H153" t="s">
        <v>106</v>
      </c>
      <c r="I153" s="78">
        <v>7375.46</v>
      </c>
      <c r="J153" s="78">
        <v>5338</v>
      </c>
      <c r="K153" s="78">
        <v>0</v>
      </c>
      <c r="L153" s="78">
        <v>1364.5713219367999</v>
      </c>
      <c r="M153" s="79">
        <v>2.0000000000000001E-4</v>
      </c>
      <c r="N153" s="79">
        <v>8.6E-3</v>
      </c>
      <c r="O153" s="79">
        <v>1.9E-3</v>
      </c>
    </row>
    <row r="154" spans="2:15">
      <c r="B154" t="s">
        <v>1733</v>
      </c>
      <c r="C154" t="s">
        <v>1734</v>
      </c>
      <c r="D154" t="s">
        <v>1064</v>
      </c>
      <c r="E154" t="s">
        <v>1056</v>
      </c>
      <c r="F154" t="s">
        <v>1735</v>
      </c>
      <c r="G154" t="s">
        <v>1151</v>
      </c>
      <c r="H154" t="s">
        <v>106</v>
      </c>
      <c r="I154" s="78">
        <v>778.01</v>
      </c>
      <c r="J154" s="78">
        <v>3179</v>
      </c>
      <c r="K154" s="78">
        <v>0</v>
      </c>
      <c r="L154" s="78">
        <v>85.724362761400002</v>
      </c>
      <c r="M154" s="79">
        <v>0</v>
      </c>
      <c r="N154" s="79">
        <v>5.0000000000000001E-4</v>
      </c>
      <c r="O154" s="79">
        <v>1E-4</v>
      </c>
    </row>
    <row r="155" spans="2:15">
      <c r="B155" t="s">
        <v>1736</v>
      </c>
      <c r="C155" t="s">
        <v>1737</v>
      </c>
      <c r="D155" t="s">
        <v>1064</v>
      </c>
      <c r="E155" t="s">
        <v>1056</v>
      </c>
      <c r="F155" t="s">
        <v>1738</v>
      </c>
      <c r="G155" t="s">
        <v>1151</v>
      </c>
      <c r="H155" t="s">
        <v>106</v>
      </c>
      <c r="I155" s="78">
        <v>1855.99</v>
      </c>
      <c r="J155" s="78">
        <v>1602</v>
      </c>
      <c r="K155" s="78">
        <v>0</v>
      </c>
      <c r="L155" s="78">
        <v>103.0544386668</v>
      </c>
      <c r="M155" s="79">
        <v>1E-4</v>
      </c>
      <c r="N155" s="79">
        <v>6.9999999999999999E-4</v>
      </c>
      <c r="O155" s="79">
        <v>1E-4</v>
      </c>
    </row>
    <row r="156" spans="2:15">
      <c r="B156" t="s">
        <v>1739</v>
      </c>
      <c r="C156" t="s">
        <v>1740</v>
      </c>
      <c r="D156" t="s">
        <v>1064</v>
      </c>
      <c r="E156" t="s">
        <v>1056</v>
      </c>
      <c r="F156" t="s">
        <v>1541</v>
      </c>
      <c r="G156" t="s">
        <v>1104</v>
      </c>
      <c r="H156" t="s">
        <v>106</v>
      </c>
      <c r="I156" s="78">
        <v>10162.129999999999</v>
      </c>
      <c r="J156" s="78">
        <v>1047</v>
      </c>
      <c r="K156" s="78">
        <v>0</v>
      </c>
      <c r="L156" s="78">
        <v>368.77373881260002</v>
      </c>
      <c r="M156" s="79">
        <v>2.9999999999999997E-4</v>
      </c>
      <c r="N156" s="79">
        <v>2.3E-3</v>
      </c>
      <c r="O156" s="79">
        <v>5.0000000000000001E-4</v>
      </c>
    </row>
    <row r="157" spans="2:15">
      <c r="B157" t="s">
        <v>1741</v>
      </c>
      <c r="C157" t="s">
        <v>1742</v>
      </c>
      <c r="D157" t="s">
        <v>1064</v>
      </c>
      <c r="E157" t="s">
        <v>1056</v>
      </c>
      <c r="F157" t="s">
        <v>972</v>
      </c>
      <c r="G157" t="s">
        <v>1104</v>
      </c>
      <c r="H157" t="s">
        <v>106</v>
      </c>
      <c r="I157" s="78">
        <v>372.9</v>
      </c>
      <c r="J157" s="78">
        <v>431.38</v>
      </c>
      <c r="K157" s="78">
        <v>0</v>
      </c>
      <c r="L157" s="78">
        <v>5.5754631253199998</v>
      </c>
      <c r="M157" s="79">
        <v>0</v>
      </c>
      <c r="N157" s="79">
        <v>0</v>
      </c>
      <c r="O157" s="79">
        <v>0</v>
      </c>
    </row>
    <row r="158" spans="2:15">
      <c r="B158" t="s">
        <v>1743</v>
      </c>
      <c r="C158" t="s">
        <v>1744</v>
      </c>
      <c r="D158" t="s">
        <v>1064</v>
      </c>
      <c r="E158" t="s">
        <v>1056</v>
      </c>
      <c r="F158" t="s">
        <v>1424</v>
      </c>
      <c r="G158" t="s">
        <v>1130</v>
      </c>
      <c r="H158" t="s">
        <v>106</v>
      </c>
      <c r="I158" s="78">
        <v>4953.22</v>
      </c>
      <c r="J158" s="78">
        <v>6349</v>
      </c>
      <c r="K158" s="78">
        <v>0</v>
      </c>
      <c r="L158" s="78">
        <v>1089.9874644147999</v>
      </c>
      <c r="M158" s="79">
        <v>1E-4</v>
      </c>
      <c r="N158" s="79">
        <v>6.8999999999999999E-3</v>
      </c>
      <c r="O158" s="79">
        <v>1.6000000000000001E-3</v>
      </c>
    </row>
    <row r="159" spans="2:15">
      <c r="B159" t="s">
        <v>1745</v>
      </c>
      <c r="C159" t="s">
        <v>1746</v>
      </c>
      <c r="D159" t="s">
        <v>1064</v>
      </c>
      <c r="E159" t="s">
        <v>1056</v>
      </c>
      <c r="F159" t="s">
        <v>1747</v>
      </c>
      <c r="G159" t="s">
        <v>123</v>
      </c>
      <c r="H159" t="s">
        <v>106</v>
      </c>
      <c r="I159" s="78">
        <v>5236.28</v>
      </c>
      <c r="J159" s="78">
        <v>955</v>
      </c>
      <c r="K159" s="78">
        <v>0</v>
      </c>
      <c r="L159" s="78">
        <v>173.32243888400001</v>
      </c>
      <c r="M159" s="79">
        <v>2.0000000000000001E-4</v>
      </c>
      <c r="N159" s="79">
        <v>1.1000000000000001E-3</v>
      </c>
      <c r="O159" s="79">
        <v>2.0000000000000001E-4</v>
      </c>
    </row>
    <row r="160" spans="2:15">
      <c r="B160" s="80" t="s">
        <v>370</v>
      </c>
      <c r="E160" s="16"/>
      <c r="F160" s="16"/>
      <c r="G160" s="16"/>
      <c r="I160" s="82">
        <v>241364.73</v>
      </c>
      <c r="K160" s="82">
        <v>42.186418260000003</v>
      </c>
      <c r="L160" s="82">
        <v>42828.748838358217</v>
      </c>
      <c r="N160" s="81">
        <v>0.2707</v>
      </c>
      <c r="O160" s="81">
        <v>6.1100000000000002E-2</v>
      </c>
    </row>
    <row r="161" spans="2:15">
      <c r="B161" t="s">
        <v>1748</v>
      </c>
      <c r="C161" t="s">
        <v>1749</v>
      </c>
      <c r="D161" t="s">
        <v>1064</v>
      </c>
      <c r="E161" t="s">
        <v>1056</v>
      </c>
      <c r="F161" t="s">
        <v>1750</v>
      </c>
      <c r="G161" t="s">
        <v>1176</v>
      </c>
      <c r="H161" t="s">
        <v>106</v>
      </c>
      <c r="I161" s="78">
        <v>863.03</v>
      </c>
      <c r="J161" s="78">
        <v>6451</v>
      </c>
      <c r="K161" s="78">
        <v>0</v>
      </c>
      <c r="L161" s="78">
        <v>192.9663103298</v>
      </c>
      <c r="M161" s="79">
        <v>0</v>
      </c>
      <c r="N161" s="79">
        <v>1.1999999999999999E-3</v>
      </c>
      <c r="O161" s="79">
        <v>2.9999999999999997E-4</v>
      </c>
    </row>
    <row r="162" spans="2:15">
      <c r="B162" t="s">
        <v>1751</v>
      </c>
      <c r="C162" t="s">
        <v>1752</v>
      </c>
      <c r="D162" t="s">
        <v>1090</v>
      </c>
      <c r="E162" t="s">
        <v>1056</v>
      </c>
      <c r="F162" t="s">
        <v>1280</v>
      </c>
      <c r="G162" t="s">
        <v>1176</v>
      </c>
      <c r="H162" t="s">
        <v>110</v>
      </c>
      <c r="I162" s="78">
        <v>927.76</v>
      </c>
      <c r="J162" s="78">
        <v>5698</v>
      </c>
      <c r="K162" s="78">
        <v>0</v>
      </c>
      <c r="L162" s="78">
        <v>205.25942596543999</v>
      </c>
      <c r="M162" s="79">
        <v>0</v>
      </c>
      <c r="N162" s="79">
        <v>1.2999999999999999E-3</v>
      </c>
      <c r="O162" s="79">
        <v>2.9999999999999997E-4</v>
      </c>
    </row>
    <row r="163" spans="2:15">
      <c r="B163" t="s">
        <v>1753</v>
      </c>
      <c r="C163" t="s">
        <v>1754</v>
      </c>
      <c r="D163" t="s">
        <v>1055</v>
      </c>
      <c r="E163" t="s">
        <v>1056</v>
      </c>
      <c r="F163" t="s">
        <v>1312</v>
      </c>
      <c r="G163" t="s">
        <v>1176</v>
      </c>
      <c r="H163" t="s">
        <v>106</v>
      </c>
      <c r="I163" s="78">
        <v>2157.5700000000002</v>
      </c>
      <c r="J163" s="78">
        <v>2530</v>
      </c>
      <c r="K163" s="78">
        <v>0</v>
      </c>
      <c r="L163" s="78">
        <v>189.19688178600001</v>
      </c>
      <c r="M163" s="79">
        <v>0</v>
      </c>
      <c r="N163" s="79">
        <v>1.1999999999999999E-3</v>
      </c>
      <c r="O163" s="79">
        <v>2.9999999999999997E-4</v>
      </c>
    </row>
    <row r="164" spans="2:15">
      <c r="B164" t="s">
        <v>1755</v>
      </c>
      <c r="C164" t="s">
        <v>1756</v>
      </c>
      <c r="D164" t="s">
        <v>1090</v>
      </c>
      <c r="E164" t="s">
        <v>1056</v>
      </c>
      <c r="F164" t="s">
        <v>1175</v>
      </c>
      <c r="G164" t="s">
        <v>1176</v>
      </c>
      <c r="H164" t="s">
        <v>110</v>
      </c>
      <c r="I164" s="78">
        <v>1014.06</v>
      </c>
      <c r="J164" s="78">
        <v>13554</v>
      </c>
      <c r="K164" s="78">
        <v>0</v>
      </c>
      <c r="L164" s="78">
        <v>533.67413445071998</v>
      </c>
      <c r="M164" s="79">
        <v>0</v>
      </c>
      <c r="N164" s="79">
        <v>3.3999999999999998E-3</v>
      </c>
      <c r="O164" s="79">
        <v>8.0000000000000004E-4</v>
      </c>
    </row>
    <row r="165" spans="2:15">
      <c r="B165" t="s">
        <v>1757</v>
      </c>
      <c r="C165" t="s">
        <v>1758</v>
      </c>
      <c r="D165" t="s">
        <v>1064</v>
      </c>
      <c r="E165" t="s">
        <v>1056</v>
      </c>
      <c r="F165" t="s">
        <v>1759</v>
      </c>
      <c r="G165" t="s">
        <v>1176</v>
      </c>
      <c r="H165" t="s">
        <v>203</v>
      </c>
      <c r="I165" s="78">
        <v>8371.39</v>
      </c>
      <c r="J165" s="78">
        <v>14590</v>
      </c>
      <c r="K165" s="78">
        <v>0</v>
      </c>
      <c r="L165" s="78">
        <v>451.42419204959998</v>
      </c>
      <c r="M165" s="79">
        <v>0</v>
      </c>
      <c r="N165" s="79">
        <v>2.8999999999999998E-3</v>
      </c>
      <c r="O165" s="79">
        <v>5.9999999999999995E-4</v>
      </c>
    </row>
    <row r="166" spans="2:15">
      <c r="B166" t="s">
        <v>1760</v>
      </c>
      <c r="C166" t="s">
        <v>1761</v>
      </c>
      <c r="D166" t="s">
        <v>1064</v>
      </c>
      <c r="E166" t="s">
        <v>1056</v>
      </c>
      <c r="F166" t="s">
        <v>1762</v>
      </c>
      <c r="G166" t="s">
        <v>1218</v>
      </c>
      <c r="H166" t="s">
        <v>106</v>
      </c>
      <c r="I166" s="78">
        <v>8677.76</v>
      </c>
      <c r="J166" s="78">
        <v>2375</v>
      </c>
      <c r="K166" s="78">
        <v>0</v>
      </c>
      <c r="L166" s="78">
        <v>714.33150880000005</v>
      </c>
      <c r="M166" s="79">
        <v>0</v>
      </c>
      <c r="N166" s="79">
        <v>4.4999999999999997E-3</v>
      </c>
      <c r="O166" s="79">
        <v>1E-3</v>
      </c>
    </row>
    <row r="167" spans="2:15">
      <c r="B167" t="s">
        <v>1763</v>
      </c>
      <c r="C167" t="s">
        <v>1764</v>
      </c>
      <c r="D167" t="s">
        <v>1064</v>
      </c>
      <c r="E167" t="s">
        <v>1056</v>
      </c>
      <c r="F167" t="s">
        <v>1765</v>
      </c>
      <c r="G167" t="s">
        <v>1218</v>
      </c>
      <c r="H167" t="s">
        <v>106</v>
      </c>
      <c r="I167" s="78">
        <v>3732.6</v>
      </c>
      <c r="J167" s="78">
        <v>5110</v>
      </c>
      <c r="K167" s="78">
        <v>0</v>
      </c>
      <c r="L167" s="78">
        <v>661.09049075999997</v>
      </c>
      <c r="M167" s="79">
        <v>0</v>
      </c>
      <c r="N167" s="79">
        <v>4.1999999999999997E-3</v>
      </c>
      <c r="O167" s="79">
        <v>8.9999999999999998E-4</v>
      </c>
    </row>
    <row r="168" spans="2:15">
      <c r="B168" t="s">
        <v>1766</v>
      </c>
      <c r="C168" t="s">
        <v>1767</v>
      </c>
      <c r="D168" t="s">
        <v>1055</v>
      </c>
      <c r="E168" t="s">
        <v>1056</v>
      </c>
      <c r="F168" t="s">
        <v>1768</v>
      </c>
      <c r="G168" t="s">
        <v>1218</v>
      </c>
      <c r="H168" t="s">
        <v>106</v>
      </c>
      <c r="I168" s="78">
        <v>390.09</v>
      </c>
      <c r="J168" s="78">
        <v>19762</v>
      </c>
      <c r="K168" s="78">
        <v>0</v>
      </c>
      <c r="L168" s="78">
        <v>267.1925043828</v>
      </c>
      <c r="M168" s="79">
        <v>0</v>
      </c>
      <c r="N168" s="79">
        <v>1.6999999999999999E-3</v>
      </c>
      <c r="O168" s="79">
        <v>4.0000000000000002E-4</v>
      </c>
    </row>
    <row r="169" spans="2:15">
      <c r="B169" t="s">
        <v>1769</v>
      </c>
      <c r="C169" t="s">
        <v>1770</v>
      </c>
      <c r="D169" t="s">
        <v>1055</v>
      </c>
      <c r="E169" t="s">
        <v>1056</v>
      </c>
      <c r="F169" t="s">
        <v>1771</v>
      </c>
      <c r="G169" t="s">
        <v>1218</v>
      </c>
      <c r="H169" t="s">
        <v>106</v>
      </c>
      <c r="I169" s="78">
        <v>2422.96</v>
      </c>
      <c r="J169" s="78">
        <v>9406</v>
      </c>
      <c r="K169" s="78">
        <v>0</v>
      </c>
      <c r="L169" s="78">
        <v>789.91393860159997</v>
      </c>
      <c r="M169" s="79">
        <v>0</v>
      </c>
      <c r="N169" s="79">
        <v>5.0000000000000001E-3</v>
      </c>
      <c r="O169" s="79">
        <v>1.1000000000000001E-3</v>
      </c>
    </row>
    <row r="170" spans="2:15">
      <c r="B170" t="s">
        <v>1772</v>
      </c>
      <c r="C170" t="s">
        <v>1773</v>
      </c>
      <c r="D170" t="s">
        <v>1064</v>
      </c>
      <c r="E170" t="s">
        <v>1056</v>
      </c>
      <c r="F170" t="s">
        <v>1774</v>
      </c>
      <c r="G170" t="s">
        <v>1268</v>
      </c>
      <c r="H170" t="s">
        <v>201</v>
      </c>
      <c r="I170" s="78">
        <v>5573.14</v>
      </c>
      <c r="J170" s="78">
        <v>2133</v>
      </c>
      <c r="K170" s="78">
        <v>0</v>
      </c>
      <c r="L170" s="78">
        <v>433.05001508897999</v>
      </c>
      <c r="M170" s="79">
        <v>0</v>
      </c>
      <c r="N170" s="79">
        <v>2.7000000000000001E-3</v>
      </c>
      <c r="O170" s="79">
        <v>5.9999999999999995E-4</v>
      </c>
    </row>
    <row r="171" spans="2:15">
      <c r="B171" t="s">
        <v>1775</v>
      </c>
      <c r="C171" t="s">
        <v>1776</v>
      </c>
      <c r="D171" t="s">
        <v>1200</v>
      </c>
      <c r="E171" t="s">
        <v>1056</v>
      </c>
      <c r="F171" t="s">
        <v>1777</v>
      </c>
      <c r="G171" t="s">
        <v>1268</v>
      </c>
      <c r="H171" t="s">
        <v>110</v>
      </c>
      <c r="I171" s="78">
        <v>1016.67</v>
      </c>
      <c r="J171" s="78">
        <v>6352</v>
      </c>
      <c r="K171" s="78">
        <v>0</v>
      </c>
      <c r="L171" s="78">
        <v>250.74686905152001</v>
      </c>
      <c r="M171" s="79">
        <v>0</v>
      </c>
      <c r="N171" s="79">
        <v>1.6000000000000001E-3</v>
      </c>
      <c r="O171" s="79">
        <v>4.0000000000000002E-4</v>
      </c>
    </row>
    <row r="172" spans="2:15">
      <c r="B172" t="s">
        <v>1778</v>
      </c>
      <c r="C172" t="s">
        <v>1779</v>
      </c>
      <c r="D172" t="s">
        <v>1064</v>
      </c>
      <c r="E172" t="s">
        <v>1056</v>
      </c>
      <c r="F172" t="s">
        <v>1780</v>
      </c>
      <c r="G172" t="s">
        <v>1268</v>
      </c>
      <c r="H172" t="s">
        <v>106</v>
      </c>
      <c r="I172" s="78">
        <v>798.39</v>
      </c>
      <c r="J172" s="78">
        <v>12650</v>
      </c>
      <c r="K172" s="78">
        <v>0</v>
      </c>
      <c r="L172" s="78">
        <v>350.05329711000002</v>
      </c>
      <c r="M172" s="79">
        <v>0</v>
      </c>
      <c r="N172" s="79">
        <v>2.2000000000000001E-3</v>
      </c>
      <c r="O172" s="79">
        <v>5.0000000000000001E-4</v>
      </c>
    </row>
    <row r="173" spans="2:15">
      <c r="B173" t="s">
        <v>1781</v>
      </c>
      <c r="C173" t="s">
        <v>1782</v>
      </c>
      <c r="D173" t="s">
        <v>1200</v>
      </c>
      <c r="E173" t="s">
        <v>1056</v>
      </c>
      <c r="F173" t="s">
        <v>1783</v>
      </c>
      <c r="G173" t="s">
        <v>1268</v>
      </c>
      <c r="H173" t="s">
        <v>110</v>
      </c>
      <c r="I173" s="78">
        <v>2589.09</v>
      </c>
      <c r="J173" s="78">
        <v>3205</v>
      </c>
      <c r="K173" s="78">
        <v>0</v>
      </c>
      <c r="L173" s="78">
        <v>322.19604279660001</v>
      </c>
      <c r="M173" s="79">
        <v>0</v>
      </c>
      <c r="N173" s="79">
        <v>2E-3</v>
      </c>
      <c r="O173" s="79">
        <v>5.0000000000000001E-4</v>
      </c>
    </row>
    <row r="174" spans="2:15">
      <c r="B174" t="s">
        <v>1784</v>
      </c>
      <c r="C174" t="s">
        <v>1785</v>
      </c>
      <c r="D174" t="s">
        <v>1064</v>
      </c>
      <c r="E174" t="s">
        <v>1056</v>
      </c>
      <c r="F174" t="s">
        <v>1786</v>
      </c>
      <c r="G174" t="s">
        <v>1268</v>
      </c>
      <c r="H174" t="s">
        <v>110</v>
      </c>
      <c r="I174" s="78">
        <v>1316.03</v>
      </c>
      <c r="J174" s="78">
        <v>8140</v>
      </c>
      <c r="K174" s="78">
        <v>0</v>
      </c>
      <c r="L174" s="78">
        <v>415.94433651759999</v>
      </c>
      <c r="M174" s="79">
        <v>0</v>
      </c>
      <c r="N174" s="79">
        <v>2.5999999999999999E-3</v>
      </c>
      <c r="O174" s="79">
        <v>5.9999999999999995E-4</v>
      </c>
    </row>
    <row r="175" spans="2:15">
      <c r="B175" t="s">
        <v>1787</v>
      </c>
      <c r="C175" t="s">
        <v>1788</v>
      </c>
      <c r="D175" t="s">
        <v>1064</v>
      </c>
      <c r="E175" t="s">
        <v>1056</v>
      </c>
      <c r="F175" t="s">
        <v>1789</v>
      </c>
      <c r="G175" t="s">
        <v>1268</v>
      </c>
      <c r="H175" t="s">
        <v>110</v>
      </c>
      <c r="I175" s="78">
        <v>4660.3599999999997</v>
      </c>
      <c r="J175" s="78">
        <v>2370</v>
      </c>
      <c r="K175" s="78">
        <v>0</v>
      </c>
      <c r="L175" s="78">
        <v>428.8573256496</v>
      </c>
      <c r="M175" s="79">
        <v>0</v>
      </c>
      <c r="N175" s="79">
        <v>2.7000000000000001E-3</v>
      </c>
      <c r="O175" s="79">
        <v>5.9999999999999995E-4</v>
      </c>
    </row>
    <row r="176" spans="2:15">
      <c r="B176" t="s">
        <v>1790</v>
      </c>
      <c r="C176" t="s">
        <v>1791</v>
      </c>
      <c r="D176" t="s">
        <v>1064</v>
      </c>
      <c r="E176" t="s">
        <v>1056</v>
      </c>
      <c r="F176" t="s">
        <v>1792</v>
      </c>
      <c r="G176" t="s">
        <v>1268</v>
      </c>
      <c r="H176" t="s">
        <v>106</v>
      </c>
      <c r="I176" s="78">
        <v>302.06</v>
      </c>
      <c r="J176" s="78">
        <v>16967</v>
      </c>
      <c r="K176" s="78">
        <v>0</v>
      </c>
      <c r="L176" s="78">
        <v>177.6343030132</v>
      </c>
      <c r="M176" s="79">
        <v>0</v>
      </c>
      <c r="N176" s="79">
        <v>1.1000000000000001E-3</v>
      </c>
      <c r="O176" s="79">
        <v>2.9999999999999997E-4</v>
      </c>
    </row>
    <row r="177" spans="2:15">
      <c r="B177" t="s">
        <v>1793</v>
      </c>
      <c r="C177" t="s">
        <v>1794</v>
      </c>
      <c r="D177" t="s">
        <v>1064</v>
      </c>
      <c r="E177" t="s">
        <v>1056</v>
      </c>
      <c r="F177" t="s">
        <v>1795</v>
      </c>
      <c r="G177" t="s">
        <v>1268</v>
      </c>
      <c r="H177" t="s">
        <v>106</v>
      </c>
      <c r="I177" s="78">
        <v>402.73</v>
      </c>
      <c r="J177" s="78">
        <v>36492</v>
      </c>
      <c r="K177" s="78">
        <v>0</v>
      </c>
      <c r="L177" s="78">
        <v>509.37802672560002</v>
      </c>
      <c r="M177" s="79">
        <v>0</v>
      </c>
      <c r="N177" s="79">
        <v>3.2000000000000002E-3</v>
      </c>
      <c r="O177" s="79">
        <v>6.9999999999999999E-4</v>
      </c>
    </row>
    <row r="178" spans="2:15">
      <c r="B178" t="s">
        <v>1796</v>
      </c>
      <c r="C178" t="s">
        <v>1797</v>
      </c>
      <c r="D178" t="s">
        <v>1090</v>
      </c>
      <c r="E178" t="s">
        <v>1056</v>
      </c>
      <c r="F178" t="s">
        <v>1798</v>
      </c>
      <c r="G178" t="s">
        <v>1268</v>
      </c>
      <c r="H178" t="s">
        <v>110</v>
      </c>
      <c r="I178" s="78">
        <v>867.99</v>
      </c>
      <c r="J178" s="78">
        <v>10488</v>
      </c>
      <c r="K178" s="78">
        <v>0</v>
      </c>
      <c r="L178" s="78">
        <v>353.46988727135999</v>
      </c>
      <c r="M178" s="79">
        <v>0</v>
      </c>
      <c r="N178" s="79">
        <v>2.2000000000000001E-3</v>
      </c>
      <c r="O178" s="79">
        <v>5.0000000000000001E-4</v>
      </c>
    </row>
    <row r="179" spans="2:15">
      <c r="B179" t="s">
        <v>1799</v>
      </c>
      <c r="C179" t="s">
        <v>1800</v>
      </c>
      <c r="D179" t="s">
        <v>1200</v>
      </c>
      <c r="E179" t="s">
        <v>1056</v>
      </c>
      <c r="F179" t="s">
        <v>1801</v>
      </c>
      <c r="G179" t="s">
        <v>1268</v>
      </c>
      <c r="H179" t="s">
        <v>110</v>
      </c>
      <c r="I179" s="78">
        <v>1807.06</v>
      </c>
      <c r="J179" s="78">
        <v>8200</v>
      </c>
      <c r="K179" s="78">
        <v>8.7154600000000002</v>
      </c>
      <c r="L179" s="78">
        <v>584.06457057600005</v>
      </c>
      <c r="M179" s="79">
        <v>0</v>
      </c>
      <c r="N179" s="79">
        <v>3.7000000000000002E-3</v>
      </c>
      <c r="O179" s="79">
        <v>8.0000000000000004E-4</v>
      </c>
    </row>
    <row r="180" spans="2:15">
      <c r="B180" t="s">
        <v>1802</v>
      </c>
      <c r="C180" t="s">
        <v>1803</v>
      </c>
      <c r="D180" t="s">
        <v>1064</v>
      </c>
      <c r="E180" t="s">
        <v>1056</v>
      </c>
      <c r="F180" t="s">
        <v>1804</v>
      </c>
      <c r="G180" t="s">
        <v>1340</v>
      </c>
      <c r="H180" t="s">
        <v>110</v>
      </c>
      <c r="I180" s="78">
        <v>379.73</v>
      </c>
      <c r="J180" s="78">
        <v>23350</v>
      </c>
      <c r="K180" s="78">
        <v>0</v>
      </c>
      <c r="L180" s="78">
        <v>344.27605287400002</v>
      </c>
      <c r="M180" s="79">
        <v>0</v>
      </c>
      <c r="N180" s="79">
        <v>2.2000000000000001E-3</v>
      </c>
      <c r="O180" s="79">
        <v>5.0000000000000001E-4</v>
      </c>
    </row>
    <row r="181" spans="2:15">
      <c r="B181" t="s">
        <v>1805</v>
      </c>
      <c r="C181" t="s">
        <v>1806</v>
      </c>
      <c r="D181" t="s">
        <v>1064</v>
      </c>
      <c r="E181" t="s">
        <v>1056</v>
      </c>
      <c r="F181" t="s">
        <v>1807</v>
      </c>
      <c r="G181" t="s">
        <v>1340</v>
      </c>
      <c r="H181" t="s">
        <v>106</v>
      </c>
      <c r="I181" s="78">
        <v>4547.78</v>
      </c>
      <c r="J181" s="78">
        <v>1340</v>
      </c>
      <c r="K181" s="78">
        <v>0</v>
      </c>
      <c r="L181" s="78">
        <v>211.21891343199999</v>
      </c>
      <c r="M181" s="79">
        <v>0</v>
      </c>
      <c r="N181" s="79">
        <v>1.2999999999999999E-3</v>
      </c>
      <c r="O181" s="79">
        <v>2.9999999999999997E-4</v>
      </c>
    </row>
    <row r="182" spans="2:15">
      <c r="B182" t="s">
        <v>1808</v>
      </c>
      <c r="C182" t="s">
        <v>1809</v>
      </c>
      <c r="D182" t="s">
        <v>1064</v>
      </c>
      <c r="E182" t="s">
        <v>1056</v>
      </c>
      <c r="F182" t="s">
        <v>1810</v>
      </c>
      <c r="G182" t="s">
        <v>1340</v>
      </c>
      <c r="H182" t="s">
        <v>106</v>
      </c>
      <c r="I182" s="78">
        <v>2045.38</v>
      </c>
      <c r="J182" s="78">
        <v>9805</v>
      </c>
      <c r="K182" s="78">
        <v>1.40222</v>
      </c>
      <c r="L182" s="78">
        <v>696.50681819399995</v>
      </c>
      <c r="M182" s="79">
        <v>0</v>
      </c>
      <c r="N182" s="79">
        <v>4.4000000000000003E-3</v>
      </c>
      <c r="O182" s="79">
        <v>1E-3</v>
      </c>
    </row>
    <row r="183" spans="2:15">
      <c r="B183" t="s">
        <v>1811</v>
      </c>
      <c r="C183" t="s">
        <v>1812</v>
      </c>
      <c r="D183" t="s">
        <v>1064</v>
      </c>
      <c r="E183" t="s">
        <v>1056</v>
      </c>
      <c r="F183" t="s">
        <v>1813</v>
      </c>
      <c r="G183" t="s">
        <v>1092</v>
      </c>
      <c r="H183" t="s">
        <v>106</v>
      </c>
      <c r="I183" s="78">
        <v>571.76</v>
      </c>
      <c r="J183" s="78">
        <v>9520</v>
      </c>
      <c r="K183" s="78">
        <v>0</v>
      </c>
      <c r="L183" s="78">
        <v>188.659759232</v>
      </c>
      <c r="M183" s="79">
        <v>0</v>
      </c>
      <c r="N183" s="79">
        <v>1.1999999999999999E-3</v>
      </c>
      <c r="O183" s="79">
        <v>2.9999999999999997E-4</v>
      </c>
    </row>
    <row r="184" spans="2:15">
      <c r="B184" t="s">
        <v>1814</v>
      </c>
      <c r="C184" t="s">
        <v>1815</v>
      </c>
      <c r="D184" t="s">
        <v>1064</v>
      </c>
      <c r="E184" t="s">
        <v>1056</v>
      </c>
      <c r="F184" t="s">
        <v>1816</v>
      </c>
      <c r="G184" t="s">
        <v>1092</v>
      </c>
      <c r="H184" t="s">
        <v>106</v>
      </c>
      <c r="I184" s="78">
        <v>353.46</v>
      </c>
      <c r="J184" s="78">
        <v>54409</v>
      </c>
      <c r="K184" s="78">
        <v>0</v>
      </c>
      <c r="L184" s="78">
        <v>666.56050215239998</v>
      </c>
      <c r="M184" s="79">
        <v>0</v>
      </c>
      <c r="N184" s="79">
        <v>4.1999999999999997E-3</v>
      </c>
      <c r="O184" s="79">
        <v>1E-3</v>
      </c>
    </row>
    <row r="185" spans="2:15">
      <c r="B185" t="s">
        <v>1817</v>
      </c>
      <c r="C185" t="s">
        <v>1818</v>
      </c>
      <c r="D185" t="s">
        <v>1064</v>
      </c>
      <c r="E185" t="s">
        <v>1056</v>
      </c>
      <c r="F185" t="s">
        <v>1819</v>
      </c>
      <c r="G185" t="s">
        <v>1092</v>
      </c>
      <c r="H185" t="s">
        <v>106</v>
      </c>
      <c r="I185" s="78">
        <v>649.21</v>
      </c>
      <c r="J185" s="78">
        <v>9160</v>
      </c>
      <c r="K185" s="78">
        <v>0</v>
      </c>
      <c r="L185" s="78">
        <v>206.114826376</v>
      </c>
      <c r="M185" s="79">
        <v>0</v>
      </c>
      <c r="N185" s="79">
        <v>1.2999999999999999E-3</v>
      </c>
      <c r="O185" s="79">
        <v>2.9999999999999997E-4</v>
      </c>
    </row>
    <row r="186" spans="2:15">
      <c r="B186" t="s">
        <v>1820</v>
      </c>
      <c r="C186" t="s">
        <v>1821</v>
      </c>
      <c r="D186" t="s">
        <v>1064</v>
      </c>
      <c r="E186" t="s">
        <v>1056</v>
      </c>
      <c r="F186" t="s">
        <v>1822</v>
      </c>
      <c r="G186" t="s">
        <v>1092</v>
      </c>
      <c r="H186" t="s">
        <v>106</v>
      </c>
      <c r="I186" s="78">
        <v>162.51</v>
      </c>
      <c r="J186" s="78">
        <v>27473</v>
      </c>
      <c r="K186" s="78">
        <v>0</v>
      </c>
      <c r="L186" s="78">
        <v>154.7443263918</v>
      </c>
      <c r="M186" s="79">
        <v>0</v>
      </c>
      <c r="N186" s="79">
        <v>1E-3</v>
      </c>
      <c r="O186" s="79">
        <v>2.0000000000000001E-4</v>
      </c>
    </row>
    <row r="187" spans="2:15">
      <c r="B187" t="s">
        <v>1823</v>
      </c>
      <c r="C187" t="s">
        <v>1824</v>
      </c>
      <c r="D187" t="s">
        <v>1064</v>
      </c>
      <c r="E187" t="s">
        <v>1056</v>
      </c>
      <c r="F187" t="s">
        <v>1825</v>
      </c>
      <c r="G187" t="s">
        <v>1092</v>
      </c>
      <c r="H187" t="s">
        <v>106</v>
      </c>
      <c r="I187" s="78">
        <v>1285.9100000000001</v>
      </c>
      <c r="J187" s="78">
        <v>4830</v>
      </c>
      <c r="K187" s="78">
        <v>0</v>
      </c>
      <c r="L187" s="78">
        <v>215.27136409799999</v>
      </c>
      <c r="M187" s="79">
        <v>0</v>
      </c>
      <c r="N187" s="79">
        <v>1.4E-3</v>
      </c>
      <c r="O187" s="79">
        <v>2.9999999999999997E-4</v>
      </c>
    </row>
    <row r="188" spans="2:15">
      <c r="B188" t="s">
        <v>1826</v>
      </c>
      <c r="C188" t="s">
        <v>1827</v>
      </c>
      <c r="D188" t="s">
        <v>1064</v>
      </c>
      <c r="E188" t="s">
        <v>1056</v>
      </c>
      <c r="F188" t="s">
        <v>1828</v>
      </c>
      <c r="G188" t="s">
        <v>1092</v>
      </c>
      <c r="H188" t="s">
        <v>106</v>
      </c>
      <c r="I188" s="78">
        <v>506.6</v>
      </c>
      <c r="J188" s="78">
        <v>11947</v>
      </c>
      <c r="K188" s="78">
        <v>0</v>
      </c>
      <c r="L188" s="78">
        <v>209.77445793199999</v>
      </c>
      <c r="M188" s="79">
        <v>0</v>
      </c>
      <c r="N188" s="79">
        <v>1.2999999999999999E-3</v>
      </c>
      <c r="O188" s="79">
        <v>2.9999999999999997E-4</v>
      </c>
    </row>
    <row r="189" spans="2:15">
      <c r="B189" t="s">
        <v>1829</v>
      </c>
      <c r="C189" t="s">
        <v>1830</v>
      </c>
      <c r="D189" t="s">
        <v>1064</v>
      </c>
      <c r="E189" t="s">
        <v>1056</v>
      </c>
      <c r="F189" t="s">
        <v>1159</v>
      </c>
      <c r="G189" t="s">
        <v>1092</v>
      </c>
      <c r="H189" t="s">
        <v>106</v>
      </c>
      <c r="I189" s="78">
        <v>15793</v>
      </c>
      <c r="J189" s="78">
        <v>1233</v>
      </c>
      <c r="K189" s="78">
        <v>22.579638259999999</v>
      </c>
      <c r="L189" s="78">
        <v>697.50581179999995</v>
      </c>
      <c r="M189" s="79">
        <v>0</v>
      </c>
      <c r="N189" s="79">
        <v>4.4000000000000003E-3</v>
      </c>
      <c r="O189" s="79">
        <v>1E-3</v>
      </c>
    </row>
    <row r="190" spans="2:15">
      <c r="B190" t="s">
        <v>1831</v>
      </c>
      <c r="C190" t="s">
        <v>1832</v>
      </c>
      <c r="D190" t="s">
        <v>1064</v>
      </c>
      <c r="E190" t="s">
        <v>1056</v>
      </c>
      <c r="F190" t="s">
        <v>1833</v>
      </c>
      <c r="G190" t="s">
        <v>1092</v>
      </c>
      <c r="H190" t="s">
        <v>106</v>
      </c>
      <c r="I190" s="78">
        <v>138.02000000000001</v>
      </c>
      <c r="J190" s="78">
        <v>32948</v>
      </c>
      <c r="K190" s="78">
        <v>0</v>
      </c>
      <c r="L190" s="78">
        <v>157.6157593936</v>
      </c>
      <c r="M190" s="79">
        <v>0</v>
      </c>
      <c r="N190" s="79">
        <v>1E-3</v>
      </c>
      <c r="O190" s="79">
        <v>2.0000000000000001E-4</v>
      </c>
    </row>
    <row r="191" spans="2:15">
      <c r="B191" t="s">
        <v>1834</v>
      </c>
      <c r="C191" t="s">
        <v>1835</v>
      </c>
      <c r="D191" t="s">
        <v>1064</v>
      </c>
      <c r="E191" t="s">
        <v>1056</v>
      </c>
      <c r="F191" t="s">
        <v>1836</v>
      </c>
      <c r="G191" t="s">
        <v>1092</v>
      </c>
      <c r="H191" t="s">
        <v>110</v>
      </c>
      <c r="I191" s="78">
        <v>431.51</v>
      </c>
      <c r="J191" s="78">
        <v>12468</v>
      </c>
      <c r="K191" s="78">
        <v>0</v>
      </c>
      <c r="L191" s="78">
        <v>208.89722905104</v>
      </c>
      <c r="M191" s="79">
        <v>0</v>
      </c>
      <c r="N191" s="79">
        <v>1.2999999999999999E-3</v>
      </c>
      <c r="O191" s="79">
        <v>2.9999999999999997E-4</v>
      </c>
    </row>
    <row r="192" spans="2:15">
      <c r="B192" t="s">
        <v>1837</v>
      </c>
      <c r="C192" t="s">
        <v>1838</v>
      </c>
      <c r="D192" t="s">
        <v>1839</v>
      </c>
      <c r="E192" t="s">
        <v>1056</v>
      </c>
      <c r="F192" t="s">
        <v>1840</v>
      </c>
      <c r="G192" t="s">
        <v>1147</v>
      </c>
      <c r="H192" t="s">
        <v>113</v>
      </c>
      <c r="I192" s="78">
        <v>19252.52</v>
      </c>
      <c r="J192" s="78">
        <v>615</v>
      </c>
      <c r="K192" s="78">
        <v>0</v>
      </c>
      <c r="L192" s="78">
        <v>503.69819379180001</v>
      </c>
      <c r="M192" s="79">
        <v>1E-4</v>
      </c>
      <c r="N192" s="79">
        <v>3.2000000000000002E-3</v>
      </c>
      <c r="O192" s="79">
        <v>6.9999999999999999E-4</v>
      </c>
    </row>
    <row r="193" spans="2:15">
      <c r="B193" t="s">
        <v>1841</v>
      </c>
      <c r="C193" t="s">
        <v>1842</v>
      </c>
      <c r="D193" t="s">
        <v>1064</v>
      </c>
      <c r="E193" t="s">
        <v>1056</v>
      </c>
      <c r="F193" t="s">
        <v>1843</v>
      </c>
      <c r="G193" t="s">
        <v>1166</v>
      </c>
      <c r="H193" t="s">
        <v>106</v>
      </c>
      <c r="I193" s="78">
        <v>2421.9699999999998</v>
      </c>
      <c r="J193" s="78">
        <v>11978</v>
      </c>
      <c r="K193" s="78">
        <v>0</v>
      </c>
      <c r="L193" s="78">
        <v>1005.4989618356</v>
      </c>
      <c r="M193" s="79">
        <v>0</v>
      </c>
      <c r="N193" s="79">
        <v>6.4000000000000003E-3</v>
      </c>
      <c r="O193" s="79">
        <v>1.4E-3</v>
      </c>
    </row>
    <row r="194" spans="2:15">
      <c r="B194" t="s">
        <v>1844</v>
      </c>
      <c r="C194" t="s">
        <v>1845</v>
      </c>
      <c r="D194" t="s">
        <v>1064</v>
      </c>
      <c r="E194" t="s">
        <v>1056</v>
      </c>
      <c r="F194" t="s">
        <v>1846</v>
      </c>
      <c r="G194" t="s">
        <v>1086</v>
      </c>
      <c r="H194" t="s">
        <v>106</v>
      </c>
      <c r="I194" s="78">
        <v>1022.94</v>
      </c>
      <c r="J194" s="78">
        <v>18447</v>
      </c>
      <c r="K194" s="78">
        <v>0</v>
      </c>
      <c r="L194" s="78">
        <v>654.04023707880003</v>
      </c>
      <c r="M194" s="79">
        <v>0</v>
      </c>
      <c r="N194" s="79">
        <v>4.1000000000000003E-3</v>
      </c>
      <c r="O194" s="79">
        <v>8.9999999999999998E-4</v>
      </c>
    </row>
    <row r="195" spans="2:15">
      <c r="B195" t="s">
        <v>1847</v>
      </c>
      <c r="C195" t="s">
        <v>1848</v>
      </c>
      <c r="D195" t="s">
        <v>1849</v>
      </c>
      <c r="E195" t="s">
        <v>1056</v>
      </c>
      <c r="F195" t="s">
        <v>1850</v>
      </c>
      <c r="G195" t="s">
        <v>1086</v>
      </c>
      <c r="H195" t="s">
        <v>201</v>
      </c>
      <c r="I195" s="78">
        <v>1639.76</v>
      </c>
      <c r="J195" s="78">
        <v>10474</v>
      </c>
      <c r="K195" s="78">
        <v>0</v>
      </c>
      <c r="L195" s="78">
        <v>625.66247367695996</v>
      </c>
      <c r="M195" s="79">
        <v>0</v>
      </c>
      <c r="N195" s="79">
        <v>4.0000000000000001E-3</v>
      </c>
      <c r="O195" s="79">
        <v>8.9999999999999998E-4</v>
      </c>
    </row>
    <row r="196" spans="2:15">
      <c r="B196" t="s">
        <v>1851</v>
      </c>
      <c r="C196" t="s">
        <v>1852</v>
      </c>
      <c r="D196" t="s">
        <v>1064</v>
      </c>
      <c r="E196" t="s">
        <v>1056</v>
      </c>
      <c r="F196" t="s">
        <v>1295</v>
      </c>
      <c r="G196" t="s">
        <v>1244</v>
      </c>
      <c r="H196" t="s">
        <v>106</v>
      </c>
      <c r="I196" s="78">
        <v>992.48</v>
      </c>
      <c r="J196" s="78">
        <v>6355</v>
      </c>
      <c r="K196" s="78">
        <v>0</v>
      </c>
      <c r="L196" s="78">
        <v>218.60791246400001</v>
      </c>
      <c r="M196" s="79">
        <v>0</v>
      </c>
      <c r="N196" s="79">
        <v>1.4E-3</v>
      </c>
      <c r="O196" s="79">
        <v>2.9999999999999997E-4</v>
      </c>
    </row>
    <row r="197" spans="2:15">
      <c r="B197" t="s">
        <v>1853</v>
      </c>
      <c r="C197" t="s">
        <v>1854</v>
      </c>
      <c r="D197" t="s">
        <v>1064</v>
      </c>
      <c r="E197" t="s">
        <v>1056</v>
      </c>
      <c r="F197" t="s">
        <v>1345</v>
      </c>
      <c r="G197" t="s">
        <v>1330</v>
      </c>
      <c r="H197" t="s">
        <v>106</v>
      </c>
      <c r="I197" s="78">
        <v>927.76</v>
      </c>
      <c r="J197" s="78">
        <v>7359</v>
      </c>
      <c r="K197" s="78">
        <v>0</v>
      </c>
      <c r="L197" s="78">
        <v>236.63719321440001</v>
      </c>
      <c r="M197" s="79">
        <v>0</v>
      </c>
      <c r="N197" s="79">
        <v>1.5E-3</v>
      </c>
      <c r="O197" s="79">
        <v>2.9999999999999997E-4</v>
      </c>
    </row>
    <row r="198" spans="2:15">
      <c r="B198" t="s">
        <v>1855</v>
      </c>
      <c r="C198" t="s">
        <v>1856</v>
      </c>
      <c r="D198" t="s">
        <v>1064</v>
      </c>
      <c r="E198" t="s">
        <v>1056</v>
      </c>
      <c r="F198" t="s">
        <v>1857</v>
      </c>
      <c r="G198" t="s">
        <v>1858</v>
      </c>
      <c r="H198" t="s">
        <v>106</v>
      </c>
      <c r="I198" s="78">
        <v>496.24</v>
      </c>
      <c r="J198" s="78">
        <v>18868</v>
      </c>
      <c r="K198" s="78">
        <v>0</v>
      </c>
      <c r="L198" s="78">
        <v>324.52353205119999</v>
      </c>
      <c r="M198" s="79">
        <v>0</v>
      </c>
      <c r="N198" s="79">
        <v>2.0999999999999999E-3</v>
      </c>
      <c r="O198" s="79">
        <v>5.0000000000000001E-4</v>
      </c>
    </row>
    <row r="199" spans="2:15">
      <c r="B199" t="s">
        <v>1859</v>
      </c>
      <c r="C199" t="s">
        <v>1860</v>
      </c>
      <c r="D199" t="s">
        <v>1064</v>
      </c>
      <c r="E199" t="s">
        <v>1056</v>
      </c>
      <c r="F199" t="s">
        <v>1861</v>
      </c>
      <c r="G199" t="s">
        <v>1858</v>
      </c>
      <c r="H199" t="s">
        <v>110</v>
      </c>
      <c r="I199" s="78">
        <v>217.91</v>
      </c>
      <c r="J199" s="78">
        <v>28570</v>
      </c>
      <c r="K199" s="78">
        <v>0</v>
      </c>
      <c r="L199" s="78">
        <v>241.7310408436</v>
      </c>
      <c r="M199" s="79">
        <v>0</v>
      </c>
      <c r="N199" s="79">
        <v>1.5E-3</v>
      </c>
      <c r="O199" s="79">
        <v>2.9999999999999997E-4</v>
      </c>
    </row>
    <row r="200" spans="2:15">
      <c r="B200" t="s">
        <v>1862</v>
      </c>
      <c r="C200" t="s">
        <v>1863</v>
      </c>
      <c r="D200" t="s">
        <v>1064</v>
      </c>
      <c r="E200" t="s">
        <v>1056</v>
      </c>
      <c r="F200" t="s">
        <v>1864</v>
      </c>
      <c r="G200" t="s">
        <v>1858</v>
      </c>
      <c r="H200" t="s">
        <v>113</v>
      </c>
      <c r="I200" s="78">
        <v>668.85</v>
      </c>
      <c r="J200" s="78">
        <v>7432</v>
      </c>
      <c r="K200" s="78">
        <v>0</v>
      </c>
      <c r="L200" s="78">
        <v>211.46676762120001</v>
      </c>
      <c r="M200" s="79">
        <v>0</v>
      </c>
      <c r="N200" s="79">
        <v>1.2999999999999999E-3</v>
      </c>
      <c r="O200" s="79">
        <v>2.9999999999999997E-4</v>
      </c>
    </row>
    <row r="201" spans="2:15">
      <c r="B201" t="s">
        <v>1865</v>
      </c>
      <c r="C201" t="s">
        <v>1866</v>
      </c>
      <c r="D201" t="s">
        <v>1064</v>
      </c>
      <c r="E201" t="s">
        <v>1056</v>
      </c>
      <c r="F201" t="s">
        <v>1867</v>
      </c>
      <c r="G201" t="s">
        <v>1069</v>
      </c>
      <c r="H201" t="s">
        <v>106</v>
      </c>
      <c r="I201" s="78">
        <v>409.94</v>
      </c>
      <c r="J201" s="78">
        <v>20657</v>
      </c>
      <c r="K201" s="78">
        <v>0</v>
      </c>
      <c r="L201" s="78">
        <v>293.50540590280002</v>
      </c>
      <c r="M201" s="79">
        <v>0</v>
      </c>
      <c r="N201" s="79">
        <v>1.9E-3</v>
      </c>
      <c r="O201" s="79">
        <v>4.0000000000000002E-4</v>
      </c>
    </row>
    <row r="202" spans="2:15">
      <c r="B202" t="s">
        <v>1868</v>
      </c>
      <c r="C202" t="s">
        <v>1869</v>
      </c>
      <c r="D202" t="s">
        <v>1064</v>
      </c>
      <c r="E202" t="s">
        <v>1056</v>
      </c>
      <c r="F202" t="s">
        <v>1155</v>
      </c>
      <c r="G202" t="s">
        <v>1069</v>
      </c>
      <c r="H202" t="s">
        <v>106</v>
      </c>
      <c r="I202" s="78">
        <v>1568.12</v>
      </c>
      <c r="J202" s="78">
        <v>3210</v>
      </c>
      <c r="K202" s="78">
        <v>2.4232100000000001</v>
      </c>
      <c r="L202" s="78">
        <v>176.890045832</v>
      </c>
      <c r="M202" s="79">
        <v>0</v>
      </c>
      <c r="N202" s="79">
        <v>1.1000000000000001E-3</v>
      </c>
      <c r="O202" s="79">
        <v>2.9999999999999997E-4</v>
      </c>
    </row>
    <row r="203" spans="2:15">
      <c r="B203" t="s">
        <v>1870</v>
      </c>
      <c r="C203" t="s">
        <v>1871</v>
      </c>
      <c r="D203" t="s">
        <v>1064</v>
      </c>
      <c r="E203" t="s">
        <v>1056</v>
      </c>
      <c r="F203" t="s">
        <v>1872</v>
      </c>
      <c r="G203" t="s">
        <v>1069</v>
      </c>
      <c r="H203" t="s">
        <v>106</v>
      </c>
      <c r="I203" s="78">
        <v>712</v>
      </c>
      <c r="J203" s="78">
        <v>11585</v>
      </c>
      <c r="K203" s="78">
        <v>0</v>
      </c>
      <c r="L203" s="78">
        <v>285.8937032</v>
      </c>
      <c r="M203" s="79">
        <v>0</v>
      </c>
      <c r="N203" s="79">
        <v>1.8E-3</v>
      </c>
      <c r="O203" s="79">
        <v>4.0000000000000002E-4</v>
      </c>
    </row>
    <row r="204" spans="2:15">
      <c r="B204" t="s">
        <v>1873</v>
      </c>
      <c r="C204" t="s">
        <v>1874</v>
      </c>
      <c r="D204" t="s">
        <v>1064</v>
      </c>
      <c r="E204" t="s">
        <v>1056</v>
      </c>
      <c r="F204" t="s">
        <v>1399</v>
      </c>
      <c r="G204" t="s">
        <v>1069</v>
      </c>
      <c r="H204" t="s">
        <v>106</v>
      </c>
      <c r="I204" s="78">
        <v>1679.05</v>
      </c>
      <c r="J204" s="78">
        <v>12246</v>
      </c>
      <c r="K204" s="78">
        <v>4.3243799999999997</v>
      </c>
      <c r="L204" s="78">
        <v>716.99104075800005</v>
      </c>
      <c r="M204" s="79">
        <v>0</v>
      </c>
      <c r="N204" s="79">
        <v>4.4999999999999997E-3</v>
      </c>
      <c r="O204" s="79">
        <v>1E-3</v>
      </c>
    </row>
    <row r="205" spans="2:15">
      <c r="B205" t="s">
        <v>1875</v>
      </c>
      <c r="C205" t="s">
        <v>1876</v>
      </c>
      <c r="D205" t="s">
        <v>100</v>
      </c>
      <c r="E205" t="s">
        <v>123</v>
      </c>
      <c r="F205" t="s">
        <v>1877</v>
      </c>
      <c r="G205" t="s">
        <v>1258</v>
      </c>
      <c r="H205" t="s">
        <v>106</v>
      </c>
      <c r="I205" s="78">
        <v>1689.13</v>
      </c>
      <c r="J205" s="78">
        <v>4143</v>
      </c>
      <c r="K205" s="78">
        <v>0</v>
      </c>
      <c r="L205" s="78">
        <v>242.55295334940001</v>
      </c>
      <c r="M205" s="79">
        <v>0</v>
      </c>
      <c r="N205" s="79">
        <v>1.5E-3</v>
      </c>
      <c r="O205" s="79">
        <v>2.9999999999999997E-4</v>
      </c>
    </row>
    <row r="206" spans="2:15">
      <c r="B206" t="s">
        <v>1878</v>
      </c>
      <c r="C206" t="s">
        <v>1879</v>
      </c>
      <c r="D206" t="s">
        <v>1064</v>
      </c>
      <c r="E206" t="s">
        <v>1056</v>
      </c>
      <c r="F206" t="s">
        <v>1880</v>
      </c>
      <c r="G206" t="s">
        <v>1138</v>
      </c>
      <c r="H206" t="s">
        <v>110</v>
      </c>
      <c r="I206" s="78">
        <v>323.64</v>
      </c>
      <c r="J206" s="78">
        <v>15185</v>
      </c>
      <c r="K206" s="78">
        <v>0</v>
      </c>
      <c r="L206" s="78">
        <v>190.81917317520001</v>
      </c>
      <c r="M206" s="79">
        <v>0</v>
      </c>
      <c r="N206" s="79">
        <v>1.1999999999999999E-3</v>
      </c>
      <c r="O206" s="79">
        <v>2.9999999999999997E-4</v>
      </c>
    </row>
    <row r="207" spans="2:15">
      <c r="B207" t="s">
        <v>1881</v>
      </c>
      <c r="C207" t="s">
        <v>1882</v>
      </c>
      <c r="D207" t="s">
        <v>1064</v>
      </c>
      <c r="E207" t="s">
        <v>1056</v>
      </c>
      <c r="F207" t="s">
        <v>1883</v>
      </c>
      <c r="G207" t="s">
        <v>1058</v>
      </c>
      <c r="H207" t="s">
        <v>106</v>
      </c>
      <c r="I207" s="78">
        <v>6245.43</v>
      </c>
      <c r="J207" s="78">
        <v>895.31</v>
      </c>
      <c r="K207" s="78">
        <v>0</v>
      </c>
      <c r="L207" s="78">
        <v>193.804715048178</v>
      </c>
      <c r="M207" s="79">
        <v>0</v>
      </c>
      <c r="N207" s="79">
        <v>1.1999999999999999E-3</v>
      </c>
      <c r="O207" s="79">
        <v>2.9999999999999997E-4</v>
      </c>
    </row>
    <row r="208" spans="2:15">
      <c r="B208" t="s">
        <v>1884</v>
      </c>
      <c r="C208" t="s">
        <v>1885</v>
      </c>
      <c r="D208" t="s">
        <v>1064</v>
      </c>
      <c r="E208" t="s">
        <v>1056</v>
      </c>
      <c r="F208" t="s">
        <v>1886</v>
      </c>
      <c r="G208" t="s">
        <v>1271</v>
      </c>
      <c r="H208" t="s">
        <v>106</v>
      </c>
      <c r="I208" s="78">
        <v>470.78</v>
      </c>
      <c r="J208" s="78">
        <v>25854</v>
      </c>
      <c r="K208" s="78">
        <v>1.77833</v>
      </c>
      <c r="L208" s="78">
        <v>423.64411851919999</v>
      </c>
      <c r="M208" s="79">
        <v>0</v>
      </c>
      <c r="N208" s="79">
        <v>2.7000000000000001E-3</v>
      </c>
      <c r="O208" s="79">
        <v>5.9999999999999995E-4</v>
      </c>
    </row>
    <row r="209" spans="2:15">
      <c r="B209" t="s">
        <v>1887</v>
      </c>
      <c r="C209" t="s">
        <v>1888</v>
      </c>
      <c r="D209" t="s">
        <v>1064</v>
      </c>
      <c r="E209" t="s">
        <v>1056</v>
      </c>
      <c r="F209" t="s">
        <v>1889</v>
      </c>
      <c r="G209" t="s">
        <v>1271</v>
      </c>
      <c r="H209" t="s">
        <v>110</v>
      </c>
      <c r="I209" s="78">
        <v>38421.42</v>
      </c>
      <c r="J209" s="78">
        <v>508.4</v>
      </c>
      <c r="K209" s="78">
        <v>0</v>
      </c>
      <c r="L209" s="78">
        <v>758.44479380438395</v>
      </c>
      <c r="M209" s="79">
        <v>0</v>
      </c>
      <c r="N209" s="79">
        <v>4.7999999999999996E-3</v>
      </c>
      <c r="O209" s="79">
        <v>1.1000000000000001E-3</v>
      </c>
    </row>
    <row r="210" spans="2:15">
      <c r="B210" t="s">
        <v>1890</v>
      </c>
      <c r="C210" t="s">
        <v>1891</v>
      </c>
      <c r="D210" t="s">
        <v>1064</v>
      </c>
      <c r="E210" t="s">
        <v>1056</v>
      </c>
      <c r="F210" t="s">
        <v>1892</v>
      </c>
      <c r="G210" t="s">
        <v>1271</v>
      </c>
      <c r="H210" t="s">
        <v>106</v>
      </c>
      <c r="I210" s="78">
        <v>517.82000000000005</v>
      </c>
      <c r="J210" s="78">
        <v>16735</v>
      </c>
      <c r="K210" s="78">
        <v>0</v>
      </c>
      <c r="L210" s="78">
        <v>300.353775482</v>
      </c>
      <c r="M210" s="79">
        <v>0</v>
      </c>
      <c r="N210" s="79">
        <v>1.9E-3</v>
      </c>
      <c r="O210" s="79">
        <v>4.0000000000000002E-4</v>
      </c>
    </row>
    <row r="211" spans="2:15">
      <c r="B211" t="s">
        <v>1893</v>
      </c>
      <c r="C211" t="s">
        <v>1894</v>
      </c>
      <c r="D211" t="s">
        <v>1090</v>
      </c>
      <c r="E211" t="s">
        <v>1056</v>
      </c>
      <c r="F211" t="s">
        <v>1895</v>
      </c>
      <c r="G211" t="s">
        <v>1271</v>
      </c>
      <c r="H211" t="s">
        <v>110</v>
      </c>
      <c r="I211" s="78">
        <v>863.03</v>
      </c>
      <c r="J211" s="78">
        <v>5516</v>
      </c>
      <c r="K211" s="78">
        <v>0</v>
      </c>
      <c r="L211" s="78">
        <v>184.83966428144001</v>
      </c>
      <c r="M211" s="79">
        <v>0</v>
      </c>
      <c r="N211" s="79">
        <v>1.1999999999999999E-3</v>
      </c>
      <c r="O211" s="79">
        <v>2.9999999999999997E-4</v>
      </c>
    </row>
    <row r="212" spans="2:15">
      <c r="B212" t="s">
        <v>1896</v>
      </c>
      <c r="C212" t="s">
        <v>1897</v>
      </c>
      <c r="D212" t="s">
        <v>1064</v>
      </c>
      <c r="E212" t="s">
        <v>1056</v>
      </c>
      <c r="F212" t="s">
        <v>1898</v>
      </c>
      <c r="G212" t="s">
        <v>1271</v>
      </c>
      <c r="H212" t="s">
        <v>106</v>
      </c>
      <c r="I212" s="78">
        <v>246.83</v>
      </c>
      <c r="J212" s="78">
        <v>70230</v>
      </c>
      <c r="K212" s="78">
        <v>0</v>
      </c>
      <c r="L212" s="78">
        <v>600.82662539399996</v>
      </c>
      <c r="M212" s="79">
        <v>0</v>
      </c>
      <c r="N212" s="79">
        <v>3.8E-3</v>
      </c>
      <c r="O212" s="79">
        <v>8.9999999999999998E-4</v>
      </c>
    </row>
    <row r="213" spans="2:15">
      <c r="B213" t="s">
        <v>1899</v>
      </c>
      <c r="C213" t="s">
        <v>1900</v>
      </c>
      <c r="D213" t="s">
        <v>1064</v>
      </c>
      <c r="E213" t="s">
        <v>1056</v>
      </c>
      <c r="F213" t="s">
        <v>1901</v>
      </c>
      <c r="G213" t="s">
        <v>1271</v>
      </c>
      <c r="H213" t="s">
        <v>110</v>
      </c>
      <c r="I213" s="78">
        <v>647.27</v>
      </c>
      <c r="J213" s="78">
        <v>11358</v>
      </c>
      <c r="K213" s="78">
        <v>0</v>
      </c>
      <c r="L213" s="78">
        <v>285.45152260248</v>
      </c>
      <c r="M213" s="79">
        <v>0</v>
      </c>
      <c r="N213" s="79">
        <v>1.8E-3</v>
      </c>
      <c r="O213" s="79">
        <v>4.0000000000000002E-4</v>
      </c>
    </row>
    <row r="214" spans="2:15">
      <c r="B214" t="s">
        <v>1902</v>
      </c>
      <c r="C214" t="s">
        <v>1903</v>
      </c>
      <c r="D214" t="s">
        <v>1064</v>
      </c>
      <c r="E214" t="s">
        <v>1056</v>
      </c>
      <c r="F214" t="s">
        <v>1904</v>
      </c>
      <c r="G214" t="s">
        <v>1271</v>
      </c>
      <c r="H214" t="s">
        <v>106</v>
      </c>
      <c r="I214" s="78">
        <v>2193.35</v>
      </c>
      <c r="J214" s="78">
        <v>9333</v>
      </c>
      <c r="K214" s="78">
        <v>0</v>
      </c>
      <c r="L214" s="78">
        <v>709.50876216300003</v>
      </c>
      <c r="M214" s="79">
        <v>0</v>
      </c>
      <c r="N214" s="79">
        <v>4.4999999999999997E-3</v>
      </c>
      <c r="O214" s="79">
        <v>1E-3</v>
      </c>
    </row>
    <row r="215" spans="2:15">
      <c r="B215" t="s">
        <v>1905</v>
      </c>
      <c r="C215" t="s">
        <v>1906</v>
      </c>
      <c r="D215" t="s">
        <v>1064</v>
      </c>
      <c r="E215" t="s">
        <v>1056</v>
      </c>
      <c r="F215" t="s">
        <v>1907</v>
      </c>
      <c r="G215" t="s">
        <v>1271</v>
      </c>
      <c r="H215" t="s">
        <v>113</v>
      </c>
      <c r="I215" s="78">
        <v>20642.48</v>
      </c>
      <c r="J215" s="78">
        <v>895</v>
      </c>
      <c r="K215" s="78">
        <v>0</v>
      </c>
      <c r="L215" s="78">
        <v>785.94580880360002</v>
      </c>
      <c r="M215" s="79">
        <v>0</v>
      </c>
      <c r="N215" s="79">
        <v>5.0000000000000001E-3</v>
      </c>
      <c r="O215" s="79">
        <v>1.1000000000000001E-3</v>
      </c>
    </row>
    <row r="216" spans="2:15">
      <c r="B216" t="s">
        <v>1908</v>
      </c>
      <c r="C216" t="s">
        <v>1909</v>
      </c>
      <c r="D216" t="s">
        <v>1055</v>
      </c>
      <c r="E216" t="s">
        <v>1056</v>
      </c>
      <c r="F216" t="s">
        <v>1910</v>
      </c>
      <c r="G216" t="s">
        <v>1303</v>
      </c>
      <c r="H216" t="s">
        <v>106</v>
      </c>
      <c r="I216" s="78">
        <v>643.25</v>
      </c>
      <c r="J216" s="78">
        <v>21570</v>
      </c>
      <c r="K216" s="78">
        <v>0</v>
      </c>
      <c r="L216" s="78">
        <v>480.90412064999998</v>
      </c>
      <c r="M216" s="79">
        <v>0</v>
      </c>
      <c r="N216" s="79">
        <v>3.0000000000000001E-3</v>
      </c>
      <c r="O216" s="79">
        <v>6.9999999999999999E-4</v>
      </c>
    </row>
    <row r="217" spans="2:15">
      <c r="B217" t="s">
        <v>1911</v>
      </c>
      <c r="C217" t="s">
        <v>1912</v>
      </c>
      <c r="D217" t="s">
        <v>1064</v>
      </c>
      <c r="E217" t="s">
        <v>1056</v>
      </c>
      <c r="F217" t="s">
        <v>1913</v>
      </c>
      <c r="G217" t="s">
        <v>1303</v>
      </c>
      <c r="H217" t="s">
        <v>106</v>
      </c>
      <c r="I217" s="78">
        <v>248.31</v>
      </c>
      <c r="J217" s="78">
        <v>275882</v>
      </c>
      <c r="K217" s="78">
        <v>0</v>
      </c>
      <c r="L217" s="78">
        <v>2374.3576314972001</v>
      </c>
      <c r="M217" s="79">
        <v>0</v>
      </c>
      <c r="N217" s="79">
        <v>1.4999999999999999E-2</v>
      </c>
      <c r="O217" s="79">
        <v>3.3999999999999998E-3</v>
      </c>
    </row>
    <row r="218" spans="2:15">
      <c r="B218" t="s">
        <v>1914</v>
      </c>
      <c r="C218" t="s">
        <v>1915</v>
      </c>
      <c r="D218" t="s">
        <v>1064</v>
      </c>
      <c r="E218" t="s">
        <v>1056</v>
      </c>
      <c r="F218" t="s">
        <v>1916</v>
      </c>
      <c r="G218" t="s">
        <v>1303</v>
      </c>
      <c r="H218" t="s">
        <v>106</v>
      </c>
      <c r="I218" s="78">
        <v>194.18</v>
      </c>
      <c r="J218" s="78">
        <v>19051</v>
      </c>
      <c r="K218" s="78">
        <v>0</v>
      </c>
      <c r="L218" s="78">
        <v>128.21854141879999</v>
      </c>
      <c r="M218" s="79">
        <v>0</v>
      </c>
      <c r="N218" s="79">
        <v>8.0000000000000004E-4</v>
      </c>
      <c r="O218" s="79">
        <v>2.0000000000000001E-4</v>
      </c>
    </row>
    <row r="219" spans="2:15">
      <c r="B219" t="s">
        <v>1917</v>
      </c>
      <c r="C219" t="s">
        <v>1918</v>
      </c>
      <c r="D219" t="s">
        <v>1055</v>
      </c>
      <c r="E219" t="s">
        <v>1056</v>
      </c>
      <c r="F219" t="s">
        <v>1919</v>
      </c>
      <c r="G219" t="s">
        <v>1303</v>
      </c>
      <c r="H219" t="s">
        <v>106</v>
      </c>
      <c r="I219" s="78">
        <v>496.24</v>
      </c>
      <c r="J219" s="78">
        <v>25051</v>
      </c>
      <c r="K219" s="78">
        <v>0</v>
      </c>
      <c r="L219" s="78">
        <v>430.8691435984</v>
      </c>
      <c r="M219" s="79">
        <v>0</v>
      </c>
      <c r="N219" s="79">
        <v>2.7000000000000001E-3</v>
      </c>
      <c r="O219" s="79">
        <v>5.9999999999999995E-4</v>
      </c>
    </row>
    <row r="220" spans="2:15">
      <c r="B220" t="s">
        <v>1920</v>
      </c>
      <c r="C220" t="s">
        <v>1921</v>
      </c>
      <c r="D220" t="s">
        <v>1064</v>
      </c>
      <c r="E220" t="s">
        <v>1056</v>
      </c>
      <c r="F220" t="s">
        <v>1922</v>
      </c>
      <c r="G220" t="s">
        <v>1303</v>
      </c>
      <c r="H220" t="s">
        <v>106</v>
      </c>
      <c r="I220" s="78">
        <v>484.2</v>
      </c>
      <c r="J220" s="78">
        <v>45504</v>
      </c>
      <c r="K220" s="78">
        <v>0</v>
      </c>
      <c r="L220" s="78">
        <v>763.66505548800001</v>
      </c>
      <c r="M220" s="79">
        <v>0</v>
      </c>
      <c r="N220" s="79">
        <v>4.7999999999999996E-3</v>
      </c>
      <c r="O220" s="79">
        <v>1.1000000000000001E-3</v>
      </c>
    </row>
    <row r="221" spans="2:15">
      <c r="B221" t="s">
        <v>1923</v>
      </c>
      <c r="C221" t="s">
        <v>1924</v>
      </c>
      <c r="D221" t="s">
        <v>1064</v>
      </c>
      <c r="E221" t="s">
        <v>1056</v>
      </c>
      <c r="F221" t="s">
        <v>1925</v>
      </c>
      <c r="G221" t="s">
        <v>1303</v>
      </c>
      <c r="H221" t="s">
        <v>106</v>
      </c>
      <c r="I221" s="78">
        <v>36.68</v>
      </c>
      <c r="J221" s="78">
        <v>159234</v>
      </c>
      <c r="K221" s="78">
        <v>0</v>
      </c>
      <c r="L221" s="78">
        <v>202.43877013919999</v>
      </c>
      <c r="M221" s="79">
        <v>0</v>
      </c>
      <c r="N221" s="79">
        <v>1.2999999999999999E-3</v>
      </c>
      <c r="O221" s="79">
        <v>2.9999999999999997E-4</v>
      </c>
    </row>
    <row r="222" spans="2:15">
      <c r="B222" t="s">
        <v>1926</v>
      </c>
      <c r="C222" t="s">
        <v>1927</v>
      </c>
      <c r="D222" t="s">
        <v>1064</v>
      </c>
      <c r="E222" t="s">
        <v>1056</v>
      </c>
      <c r="F222" t="s">
        <v>1928</v>
      </c>
      <c r="G222" t="s">
        <v>1303</v>
      </c>
      <c r="H222" t="s">
        <v>106</v>
      </c>
      <c r="I222" s="78">
        <v>345.21</v>
      </c>
      <c r="J222" s="78">
        <v>8524</v>
      </c>
      <c r="K222" s="78">
        <v>0</v>
      </c>
      <c r="L222" s="78">
        <v>101.9894775864</v>
      </c>
      <c r="M222" s="79">
        <v>0</v>
      </c>
      <c r="N222" s="79">
        <v>5.9999999999999995E-4</v>
      </c>
      <c r="O222" s="79">
        <v>1E-4</v>
      </c>
    </row>
    <row r="223" spans="2:15">
      <c r="B223" t="s">
        <v>1929</v>
      </c>
      <c r="C223" t="s">
        <v>1930</v>
      </c>
      <c r="D223" t="s">
        <v>1055</v>
      </c>
      <c r="E223" t="s">
        <v>1056</v>
      </c>
      <c r="F223" t="s">
        <v>1931</v>
      </c>
      <c r="G223" t="s">
        <v>1303</v>
      </c>
      <c r="H223" t="s">
        <v>106</v>
      </c>
      <c r="I223" s="78">
        <v>474.67</v>
      </c>
      <c r="J223" s="78">
        <v>11993</v>
      </c>
      <c r="K223" s="78">
        <v>0</v>
      </c>
      <c r="L223" s="78">
        <v>197.3095819646</v>
      </c>
      <c r="M223" s="79">
        <v>0</v>
      </c>
      <c r="N223" s="79">
        <v>1.1999999999999999E-3</v>
      </c>
      <c r="O223" s="79">
        <v>2.9999999999999997E-4</v>
      </c>
    </row>
    <row r="224" spans="2:15">
      <c r="B224" t="s">
        <v>1932</v>
      </c>
      <c r="C224" t="s">
        <v>1933</v>
      </c>
      <c r="D224" t="s">
        <v>1064</v>
      </c>
      <c r="E224" t="s">
        <v>1056</v>
      </c>
      <c r="F224" t="s">
        <v>1934</v>
      </c>
      <c r="G224" t="s">
        <v>1303</v>
      </c>
      <c r="H224" t="s">
        <v>106</v>
      </c>
      <c r="I224" s="78">
        <v>560.97</v>
      </c>
      <c r="J224" s="78">
        <v>5056</v>
      </c>
      <c r="K224" s="78">
        <v>0</v>
      </c>
      <c r="L224" s="78">
        <v>98.304921331200006</v>
      </c>
      <c r="M224" s="79">
        <v>0</v>
      </c>
      <c r="N224" s="79">
        <v>5.9999999999999995E-4</v>
      </c>
      <c r="O224" s="79">
        <v>1E-4</v>
      </c>
    </row>
    <row r="225" spans="2:15">
      <c r="B225" t="s">
        <v>1935</v>
      </c>
      <c r="C225" t="s">
        <v>1936</v>
      </c>
      <c r="D225" t="s">
        <v>1064</v>
      </c>
      <c r="E225" t="s">
        <v>1056</v>
      </c>
      <c r="F225" t="s">
        <v>1937</v>
      </c>
      <c r="G225" t="s">
        <v>1156</v>
      </c>
      <c r="H225" t="s">
        <v>110</v>
      </c>
      <c r="I225" s="78">
        <v>826.02</v>
      </c>
      <c r="J225" s="78">
        <v>32690</v>
      </c>
      <c r="K225" s="78">
        <v>0</v>
      </c>
      <c r="L225" s="78">
        <v>1048.4567120664001</v>
      </c>
      <c r="M225" s="79">
        <v>0</v>
      </c>
      <c r="N225" s="79">
        <v>6.6E-3</v>
      </c>
      <c r="O225" s="79">
        <v>1.5E-3</v>
      </c>
    </row>
    <row r="226" spans="2:15">
      <c r="B226" t="s">
        <v>1938</v>
      </c>
      <c r="C226" t="s">
        <v>1939</v>
      </c>
      <c r="D226" t="s">
        <v>1064</v>
      </c>
      <c r="E226" t="s">
        <v>1056</v>
      </c>
      <c r="F226" t="s">
        <v>1940</v>
      </c>
      <c r="G226" t="s">
        <v>1156</v>
      </c>
      <c r="H226" t="s">
        <v>110</v>
      </c>
      <c r="I226" s="78">
        <v>2589.09</v>
      </c>
      <c r="J226" s="78">
        <v>2097</v>
      </c>
      <c r="K226" s="78">
        <v>0</v>
      </c>
      <c r="L226" s="78">
        <v>210.80970413244</v>
      </c>
      <c r="M226" s="79">
        <v>0</v>
      </c>
      <c r="N226" s="79">
        <v>1.2999999999999999E-3</v>
      </c>
      <c r="O226" s="79">
        <v>2.9999999999999997E-4</v>
      </c>
    </row>
    <row r="227" spans="2:15">
      <c r="B227" t="s">
        <v>1941</v>
      </c>
      <c r="C227" t="s">
        <v>1942</v>
      </c>
      <c r="D227" t="s">
        <v>1064</v>
      </c>
      <c r="E227" t="s">
        <v>1056</v>
      </c>
      <c r="F227" t="s">
        <v>1943</v>
      </c>
      <c r="G227" t="s">
        <v>1156</v>
      </c>
      <c r="H227" t="s">
        <v>106</v>
      </c>
      <c r="I227" s="78">
        <v>949.33</v>
      </c>
      <c r="J227" s="78">
        <v>5983</v>
      </c>
      <c r="K227" s="78">
        <v>0</v>
      </c>
      <c r="L227" s="78">
        <v>196.86330257739999</v>
      </c>
      <c r="M227" s="79">
        <v>0</v>
      </c>
      <c r="N227" s="79">
        <v>1.1999999999999999E-3</v>
      </c>
      <c r="O227" s="79">
        <v>2.9999999999999997E-4</v>
      </c>
    </row>
    <row r="228" spans="2:15">
      <c r="B228" t="s">
        <v>1944</v>
      </c>
      <c r="C228" t="s">
        <v>1945</v>
      </c>
      <c r="D228" t="s">
        <v>1064</v>
      </c>
      <c r="E228" t="s">
        <v>1056</v>
      </c>
      <c r="F228" t="s">
        <v>1946</v>
      </c>
      <c r="G228" t="s">
        <v>1156</v>
      </c>
      <c r="H228" t="s">
        <v>106</v>
      </c>
      <c r="I228" s="78">
        <v>552.77</v>
      </c>
      <c r="J228" s="78">
        <v>37991</v>
      </c>
      <c r="K228" s="78">
        <v>0</v>
      </c>
      <c r="L228" s="78">
        <v>727.86988052619995</v>
      </c>
      <c r="M228" s="79">
        <v>0</v>
      </c>
      <c r="N228" s="79">
        <v>4.5999999999999999E-3</v>
      </c>
      <c r="O228" s="79">
        <v>1E-3</v>
      </c>
    </row>
    <row r="229" spans="2:15">
      <c r="B229" t="s">
        <v>1947</v>
      </c>
      <c r="C229" t="s">
        <v>1948</v>
      </c>
      <c r="D229" t="s">
        <v>1055</v>
      </c>
      <c r="E229" t="s">
        <v>1056</v>
      </c>
      <c r="F229" t="s">
        <v>1949</v>
      </c>
      <c r="G229" t="s">
        <v>1156</v>
      </c>
      <c r="H229" t="s">
        <v>110</v>
      </c>
      <c r="I229" s="78">
        <v>2243.88</v>
      </c>
      <c r="J229" s="78">
        <v>2422</v>
      </c>
      <c r="K229" s="78">
        <v>0</v>
      </c>
      <c r="L229" s="78">
        <v>211.01765253408001</v>
      </c>
      <c r="M229" s="79">
        <v>0</v>
      </c>
      <c r="N229" s="79">
        <v>1.2999999999999999E-3</v>
      </c>
      <c r="O229" s="79">
        <v>2.9999999999999997E-4</v>
      </c>
    </row>
    <row r="230" spans="2:15">
      <c r="B230" t="s">
        <v>1950</v>
      </c>
      <c r="C230" t="s">
        <v>1951</v>
      </c>
      <c r="D230" t="s">
        <v>1064</v>
      </c>
      <c r="E230" t="s">
        <v>1056</v>
      </c>
      <c r="F230" t="s">
        <v>1952</v>
      </c>
      <c r="G230" t="s">
        <v>1080</v>
      </c>
      <c r="H230" t="s">
        <v>106</v>
      </c>
      <c r="I230" s="78">
        <v>2429.86</v>
      </c>
      <c r="J230" s="78">
        <v>22707</v>
      </c>
      <c r="K230" s="78">
        <v>0</v>
      </c>
      <c r="L230" s="78">
        <v>1912.3596431532001</v>
      </c>
      <c r="M230" s="79">
        <v>0</v>
      </c>
      <c r="N230" s="79">
        <v>1.21E-2</v>
      </c>
      <c r="O230" s="79">
        <v>2.7000000000000001E-3</v>
      </c>
    </row>
    <row r="231" spans="2:15">
      <c r="B231" t="s">
        <v>1953</v>
      </c>
      <c r="C231" t="s">
        <v>1954</v>
      </c>
      <c r="D231" t="s">
        <v>1064</v>
      </c>
      <c r="E231" t="s">
        <v>1056</v>
      </c>
      <c r="F231" t="s">
        <v>1955</v>
      </c>
      <c r="G231" t="s">
        <v>1080</v>
      </c>
      <c r="H231" t="s">
        <v>106</v>
      </c>
      <c r="I231" s="78">
        <v>481.06</v>
      </c>
      <c r="J231" s="78">
        <v>141361</v>
      </c>
      <c r="K231" s="78">
        <v>0</v>
      </c>
      <c r="L231" s="78">
        <v>2356.9882313956</v>
      </c>
      <c r="M231" s="79">
        <v>0</v>
      </c>
      <c r="N231" s="79">
        <v>1.49E-2</v>
      </c>
      <c r="O231" s="79">
        <v>3.3999999999999998E-3</v>
      </c>
    </row>
    <row r="232" spans="2:15">
      <c r="B232" t="s">
        <v>1956</v>
      </c>
      <c r="C232" t="s">
        <v>1957</v>
      </c>
      <c r="D232" t="s">
        <v>1064</v>
      </c>
      <c r="E232" t="s">
        <v>1056</v>
      </c>
      <c r="F232" t="s">
        <v>1958</v>
      </c>
      <c r="G232" t="s">
        <v>1080</v>
      </c>
      <c r="H232" t="s">
        <v>106</v>
      </c>
      <c r="I232" s="78">
        <v>435.01</v>
      </c>
      <c r="J232" s="78">
        <v>29570</v>
      </c>
      <c r="K232" s="78">
        <v>0</v>
      </c>
      <c r="L232" s="78">
        <v>445.84009596200002</v>
      </c>
      <c r="M232" s="79">
        <v>0</v>
      </c>
      <c r="N232" s="79">
        <v>2.8E-3</v>
      </c>
      <c r="O232" s="79">
        <v>5.9999999999999995E-4</v>
      </c>
    </row>
    <row r="233" spans="2:15">
      <c r="B233" t="s">
        <v>1959</v>
      </c>
      <c r="C233" t="s">
        <v>1960</v>
      </c>
      <c r="D233" t="s">
        <v>1064</v>
      </c>
      <c r="E233" t="s">
        <v>1056</v>
      </c>
      <c r="F233" t="s">
        <v>1961</v>
      </c>
      <c r="G233" t="s">
        <v>1080</v>
      </c>
      <c r="H233" t="s">
        <v>106</v>
      </c>
      <c r="I233" s="78">
        <v>1973.99</v>
      </c>
      <c r="J233" s="78">
        <v>20351</v>
      </c>
      <c r="K233" s="78">
        <v>0</v>
      </c>
      <c r="L233" s="78">
        <v>1392.3847591834001</v>
      </c>
      <c r="M233" s="79">
        <v>0</v>
      </c>
      <c r="N233" s="79">
        <v>8.8000000000000005E-3</v>
      </c>
      <c r="O233" s="79">
        <v>2E-3</v>
      </c>
    </row>
    <row r="234" spans="2:15">
      <c r="B234" t="s">
        <v>1962</v>
      </c>
      <c r="C234" t="s">
        <v>1963</v>
      </c>
      <c r="D234" t="s">
        <v>1064</v>
      </c>
      <c r="E234" t="s">
        <v>1056</v>
      </c>
      <c r="F234" t="s">
        <v>1964</v>
      </c>
      <c r="G234" t="s">
        <v>1080</v>
      </c>
      <c r="H234" t="s">
        <v>106</v>
      </c>
      <c r="I234" s="78">
        <v>1109.3699999999999</v>
      </c>
      <c r="J234" s="78">
        <v>17423</v>
      </c>
      <c r="K234" s="78">
        <v>0</v>
      </c>
      <c r="L234" s="78">
        <v>669.92766465659997</v>
      </c>
      <c r="M234" s="79">
        <v>0</v>
      </c>
      <c r="N234" s="79">
        <v>4.1999999999999997E-3</v>
      </c>
      <c r="O234" s="79">
        <v>1E-3</v>
      </c>
    </row>
    <row r="235" spans="2:15">
      <c r="B235" t="s">
        <v>1965</v>
      </c>
      <c r="C235" t="s">
        <v>1966</v>
      </c>
      <c r="D235" t="s">
        <v>1064</v>
      </c>
      <c r="E235" t="s">
        <v>1056</v>
      </c>
      <c r="F235" t="s">
        <v>1967</v>
      </c>
      <c r="G235" t="s">
        <v>1080</v>
      </c>
      <c r="H235" t="s">
        <v>205</v>
      </c>
      <c r="I235" s="78">
        <v>979.54</v>
      </c>
      <c r="J235" s="78">
        <v>49860</v>
      </c>
      <c r="K235" s="78">
        <v>0</v>
      </c>
      <c r="L235" s="78">
        <v>218.31419386799999</v>
      </c>
      <c r="M235" s="79">
        <v>0</v>
      </c>
      <c r="N235" s="79">
        <v>1.4E-3</v>
      </c>
      <c r="O235" s="79">
        <v>2.9999999999999997E-4</v>
      </c>
    </row>
    <row r="236" spans="2:15">
      <c r="B236" t="s">
        <v>1968</v>
      </c>
      <c r="C236" t="s">
        <v>1969</v>
      </c>
      <c r="D236" t="s">
        <v>1064</v>
      </c>
      <c r="E236" t="s">
        <v>1056</v>
      </c>
      <c r="F236" t="s">
        <v>1970</v>
      </c>
      <c r="G236" t="s">
        <v>1080</v>
      </c>
      <c r="H236" t="s">
        <v>106</v>
      </c>
      <c r="I236" s="78">
        <v>796.93</v>
      </c>
      <c r="J236" s="78">
        <v>19317</v>
      </c>
      <c r="K236" s="78">
        <v>0</v>
      </c>
      <c r="L236" s="78">
        <v>533.5663274346</v>
      </c>
      <c r="M236" s="79">
        <v>0</v>
      </c>
      <c r="N236" s="79">
        <v>3.3999999999999998E-3</v>
      </c>
      <c r="O236" s="79">
        <v>8.0000000000000004E-4</v>
      </c>
    </row>
    <row r="237" spans="2:15">
      <c r="B237" t="s">
        <v>1971</v>
      </c>
      <c r="C237" t="s">
        <v>1972</v>
      </c>
      <c r="D237" t="s">
        <v>1064</v>
      </c>
      <c r="E237" t="s">
        <v>1056</v>
      </c>
      <c r="F237" t="s">
        <v>1973</v>
      </c>
      <c r="G237" t="s">
        <v>1151</v>
      </c>
      <c r="H237" t="s">
        <v>106</v>
      </c>
      <c r="I237" s="78">
        <v>1392.93</v>
      </c>
      <c r="J237" s="78">
        <v>36480</v>
      </c>
      <c r="K237" s="78">
        <v>0</v>
      </c>
      <c r="L237" s="78">
        <v>1761.216234624</v>
      </c>
      <c r="M237" s="79">
        <v>0</v>
      </c>
      <c r="N237" s="79">
        <v>1.11E-2</v>
      </c>
      <c r="O237" s="79">
        <v>2.5000000000000001E-3</v>
      </c>
    </row>
    <row r="238" spans="2:15">
      <c r="B238" t="s">
        <v>1974</v>
      </c>
      <c r="C238" t="s">
        <v>1975</v>
      </c>
      <c r="D238" t="s">
        <v>1064</v>
      </c>
      <c r="E238" t="s">
        <v>1056</v>
      </c>
      <c r="F238" t="s">
        <v>1976</v>
      </c>
      <c r="G238" t="s">
        <v>1151</v>
      </c>
      <c r="H238" t="s">
        <v>106</v>
      </c>
      <c r="I238" s="78">
        <v>2425.11</v>
      </c>
      <c r="J238" s="78">
        <v>4664</v>
      </c>
      <c r="K238" s="78">
        <v>0</v>
      </c>
      <c r="L238" s="78">
        <v>392.02931396640003</v>
      </c>
      <c r="M238" s="79">
        <v>0</v>
      </c>
      <c r="N238" s="79">
        <v>2.5000000000000001E-3</v>
      </c>
      <c r="O238" s="79">
        <v>5.9999999999999995E-4</v>
      </c>
    </row>
    <row r="239" spans="2:15">
      <c r="B239" t="s">
        <v>1977</v>
      </c>
      <c r="C239" t="s">
        <v>1978</v>
      </c>
      <c r="D239" t="s">
        <v>1064</v>
      </c>
      <c r="E239" t="s">
        <v>1056</v>
      </c>
      <c r="F239" t="s">
        <v>1979</v>
      </c>
      <c r="G239" t="s">
        <v>1151</v>
      </c>
      <c r="H239" t="s">
        <v>110</v>
      </c>
      <c r="I239" s="78">
        <v>14503.21</v>
      </c>
      <c r="J239" s="78">
        <v>388.85</v>
      </c>
      <c r="K239" s="78">
        <v>0</v>
      </c>
      <c r="L239" s="78">
        <v>218.97334853963801</v>
      </c>
      <c r="M239" s="79">
        <v>0</v>
      </c>
      <c r="N239" s="79">
        <v>1.4E-3</v>
      </c>
      <c r="O239" s="79">
        <v>2.9999999999999997E-4</v>
      </c>
    </row>
    <row r="240" spans="2:15">
      <c r="B240" t="s">
        <v>1980</v>
      </c>
      <c r="C240" t="s">
        <v>1981</v>
      </c>
      <c r="D240" t="s">
        <v>1055</v>
      </c>
      <c r="E240" t="s">
        <v>1056</v>
      </c>
      <c r="F240" t="s">
        <v>1982</v>
      </c>
      <c r="G240" t="s">
        <v>1151</v>
      </c>
      <c r="H240" t="s">
        <v>106</v>
      </c>
      <c r="I240" s="78">
        <v>728.09</v>
      </c>
      <c r="J240" s="78">
        <v>22967</v>
      </c>
      <c r="K240" s="78">
        <v>0</v>
      </c>
      <c r="L240" s="78">
        <v>579.5860114198</v>
      </c>
      <c r="M240" s="79">
        <v>0</v>
      </c>
      <c r="N240" s="79">
        <v>3.7000000000000002E-3</v>
      </c>
      <c r="O240" s="79">
        <v>8.0000000000000004E-4</v>
      </c>
    </row>
    <row r="241" spans="2:15">
      <c r="B241" t="s">
        <v>1983</v>
      </c>
      <c r="C241" t="s">
        <v>1984</v>
      </c>
      <c r="D241" t="s">
        <v>1064</v>
      </c>
      <c r="E241" t="s">
        <v>1056</v>
      </c>
      <c r="F241" t="s">
        <v>1985</v>
      </c>
      <c r="G241" t="s">
        <v>1151</v>
      </c>
      <c r="H241" t="s">
        <v>203</v>
      </c>
      <c r="I241" s="78">
        <v>14102.34</v>
      </c>
      <c r="J241" s="78">
        <v>8616</v>
      </c>
      <c r="K241" s="78">
        <v>0</v>
      </c>
      <c r="L241" s="78">
        <v>449.08529428224</v>
      </c>
      <c r="M241" s="79">
        <v>0</v>
      </c>
      <c r="N241" s="79">
        <v>2.8E-3</v>
      </c>
      <c r="O241" s="79">
        <v>5.9999999999999995E-4</v>
      </c>
    </row>
    <row r="242" spans="2:15">
      <c r="B242" t="s">
        <v>1986</v>
      </c>
      <c r="C242" t="s">
        <v>1966</v>
      </c>
      <c r="D242" t="s">
        <v>1064</v>
      </c>
      <c r="E242" t="s">
        <v>1056</v>
      </c>
      <c r="F242" t="s">
        <v>1987</v>
      </c>
      <c r="G242" t="s">
        <v>1104</v>
      </c>
      <c r="H242" t="s">
        <v>110</v>
      </c>
      <c r="I242" s="78">
        <v>1997.91</v>
      </c>
      <c r="J242" s="78">
        <v>5424</v>
      </c>
      <c r="K242" s="78">
        <v>0</v>
      </c>
      <c r="L242" s="78">
        <v>420.76598357952003</v>
      </c>
      <c r="M242" s="79">
        <v>0</v>
      </c>
      <c r="N242" s="79">
        <v>2.7000000000000001E-3</v>
      </c>
      <c r="O242" s="79">
        <v>5.9999999999999995E-4</v>
      </c>
    </row>
    <row r="243" spans="2:15">
      <c r="B243" t="s">
        <v>1988</v>
      </c>
      <c r="C243" t="s">
        <v>1989</v>
      </c>
      <c r="D243" t="s">
        <v>1064</v>
      </c>
      <c r="E243" t="s">
        <v>1056</v>
      </c>
      <c r="F243" t="s">
        <v>1990</v>
      </c>
      <c r="G243" t="s">
        <v>1120</v>
      </c>
      <c r="H243" t="s">
        <v>110</v>
      </c>
      <c r="I243" s="78">
        <v>2771.37</v>
      </c>
      <c r="J243" s="78">
        <v>3270</v>
      </c>
      <c r="K243" s="78">
        <v>0</v>
      </c>
      <c r="L243" s="78">
        <v>351.87408675720002</v>
      </c>
      <c r="M243" s="79">
        <v>0</v>
      </c>
      <c r="N243" s="79">
        <v>2.2000000000000001E-3</v>
      </c>
      <c r="O243" s="79">
        <v>5.0000000000000001E-4</v>
      </c>
    </row>
    <row r="244" spans="2:15">
      <c r="B244" t="s">
        <v>1991</v>
      </c>
      <c r="C244" t="s">
        <v>1992</v>
      </c>
      <c r="D244" t="s">
        <v>1055</v>
      </c>
      <c r="E244" t="s">
        <v>1056</v>
      </c>
      <c r="F244" t="s">
        <v>1993</v>
      </c>
      <c r="G244" t="s">
        <v>1120</v>
      </c>
      <c r="H244" t="s">
        <v>106</v>
      </c>
      <c r="I244" s="78">
        <v>431.51</v>
      </c>
      <c r="J244" s="78">
        <v>14022</v>
      </c>
      <c r="K244" s="78">
        <v>0.96318000000000004</v>
      </c>
      <c r="L244" s="78">
        <v>210.6781274052</v>
      </c>
      <c r="M244" s="79">
        <v>0</v>
      </c>
      <c r="N244" s="79">
        <v>1.2999999999999999E-3</v>
      </c>
      <c r="O244" s="79">
        <v>2.9999999999999997E-4</v>
      </c>
    </row>
    <row r="245" spans="2:15">
      <c r="B245" t="s">
        <v>1994</v>
      </c>
      <c r="C245" t="s">
        <v>1995</v>
      </c>
      <c r="D245" t="s">
        <v>1064</v>
      </c>
      <c r="E245" t="s">
        <v>1056</v>
      </c>
      <c r="F245" t="s">
        <v>1996</v>
      </c>
      <c r="G245" t="s">
        <v>1120</v>
      </c>
      <c r="H245" t="s">
        <v>106</v>
      </c>
      <c r="I245" s="78">
        <v>201.24</v>
      </c>
      <c r="J245" s="78">
        <v>110300</v>
      </c>
      <c r="K245" s="78">
        <v>0</v>
      </c>
      <c r="L245" s="78">
        <v>769.34011752000004</v>
      </c>
      <c r="M245" s="79">
        <v>0</v>
      </c>
      <c r="N245" s="79">
        <v>4.8999999999999998E-3</v>
      </c>
      <c r="O245" s="79">
        <v>1.1000000000000001E-3</v>
      </c>
    </row>
    <row r="246" spans="2:15">
      <c r="B246" t="s">
        <v>1997</v>
      </c>
      <c r="C246" t="s">
        <v>1998</v>
      </c>
      <c r="D246" t="s">
        <v>1064</v>
      </c>
      <c r="E246" t="s">
        <v>1056</v>
      </c>
      <c r="F246" t="s">
        <v>1999</v>
      </c>
      <c r="G246" t="s">
        <v>1120</v>
      </c>
      <c r="H246" t="s">
        <v>106</v>
      </c>
      <c r="I246" s="78">
        <v>1913.53</v>
      </c>
      <c r="J246" s="78">
        <v>11118</v>
      </c>
      <c r="K246" s="78">
        <v>0</v>
      </c>
      <c r="L246" s="78">
        <v>737.37855587640001</v>
      </c>
      <c r="M246" s="79">
        <v>0</v>
      </c>
      <c r="N246" s="79">
        <v>4.7000000000000002E-3</v>
      </c>
      <c r="O246" s="79">
        <v>1.1000000000000001E-3</v>
      </c>
    </row>
    <row r="247" spans="2:15">
      <c r="B247" t="s">
        <v>2000</v>
      </c>
      <c r="C247" t="s">
        <v>2001</v>
      </c>
      <c r="D247" t="s">
        <v>1064</v>
      </c>
      <c r="E247" t="s">
        <v>1056</v>
      </c>
      <c r="F247" t="s">
        <v>2002</v>
      </c>
      <c r="G247" t="s">
        <v>101</v>
      </c>
      <c r="H247" t="s">
        <v>110</v>
      </c>
      <c r="I247" s="78">
        <v>3020.6</v>
      </c>
      <c r="J247" s="78">
        <v>2357</v>
      </c>
      <c r="K247" s="78">
        <v>0</v>
      </c>
      <c r="L247" s="78">
        <v>276.43805047759997</v>
      </c>
      <c r="M247" s="79">
        <v>0</v>
      </c>
      <c r="N247" s="79">
        <v>1.6999999999999999E-3</v>
      </c>
      <c r="O247" s="79">
        <v>4.0000000000000002E-4</v>
      </c>
    </row>
    <row r="248" spans="2:15">
      <c r="B248" t="s">
        <v>243</v>
      </c>
      <c r="E248" s="16"/>
      <c r="F248" s="16"/>
      <c r="G248" s="16"/>
    </row>
    <row r="249" spans="2:15">
      <c r="B249" t="s">
        <v>363</v>
      </c>
      <c r="E249" s="16"/>
      <c r="F249" s="16"/>
      <c r="G249" s="16"/>
    </row>
    <row r="250" spans="2:15">
      <c r="B250" s="16" t="s">
        <v>364</v>
      </c>
      <c r="E250" s="16"/>
      <c r="F250" s="16"/>
      <c r="G250" s="16"/>
    </row>
    <row r="251" spans="2:15">
      <c r="B251" s="16" t="s">
        <v>365</v>
      </c>
      <c r="E251" s="16"/>
      <c r="F251" s="16"/>
      <c r="G251" s="16"/>
    </row>
    <row r="252" spans="2:15" ht="72">
      <c r="B252" s="19" t="s">
        <v>366</v>
      </c>
      <c r="E252" s="16"/>
      <c r="F252" s="16"/>
      <c r="G252" s="16"/>
    </row>
    <row r="253" spans="2:15">
      <c r="E253" s="16"/>
      <c r="F253" s="16"/>
      <c r="G253" s="16"/>
    </row>
    <row r="254" spans="2:15">
      <c r="E254" s="16"/>
      <c r="F254" s="16"/>
      <c r="G254" s="16"/>
    </row>
    <row r="255" spans="2:15">
      <c r="E255" s="16"/>
      <c r="F255" s="16"/>
      <c r="G255" s="16"/>
    </row>
    <row r="256" spans="2:15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44012</v>
      </c>
    </row>
    <row r="2" spans="2:63" s="1" customFormat="1">
      <c r="B2" s="2" t="s">
        <v>1</v>
      </c>
      <c r="C2" s="12" t="s">
        <v>3468</v>
      </c>
    </row>
    <row r="3" spans="2:63" s="1" customFormat="1">
      <c r="B3" s="2" t="s">
        <v>2</v>
      </c>
      <c r="C3" s="26" t="s">
        <v>3469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194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2464908.58</v>
      </c>
      <c r="I11" s="7"/>
      <c r="J11" s="76">
        <v>0</v>
      </c>
      <c r="K11" s="76">
        <v>97529.230774846641</v>
      </c>
      <c r="L11" s="7"/>
      <c r="M11" s="77">
        <v>1</v>
      </c>
      <c r="N11" s="77">
        <v>0.1391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1446117.98</v>
      </c>
      <c r="J12" s="82">
        <v>0</v>
      </c>
      <c r="K12" s="82">
        <v>12161.28975127603</v>
      </c>
      <c r="M12" s="81">
        <v>0.12470000000000001</v>
      </c>
      <c r="N12" s="81">
        <v>1.7299999999999999E-2</v>
      </c>
    </row>
    <row r="13" spans="2:63">
      <c r="B13" s="80" t="s">
        <v>2003</v>
      </c>
      <c r="D13" s="16"/>
      <c r="E13" s="16"/>
      <c r="F13" s="16"/>
      <c r="G13" s="16"/>
      <c r="H13" s="82">
        <v>389772.94</v>
      </c>
      <c r="J13" s="82">
        <v>0</v>
      </c>
      <c r="K13" s="82">
        <v>7743.19861081403</v>
      </c>
      <c r="M13" s="81">
        <v>7.9399999999999998E-2</v>
      </c>
      <c r="N13" s="81">
        <v>1.0999999999999999E-2</v>
      </c>
    </row>
    <row r="14" spans="2:63">
      <c r="B14" t="s">
        <v>2004</v>
      </c>
      <c r="C14" t="s">
        <v>2005</v>
      </c>
      <c r="D14" t="s">
        <v>100</v>
      </c>
      <c r="E14" t="s">
        <v>2006</v>
      </c>
      <c r="F14" t="s">
        <v>2007</v>
      </c>
      <c r="G14" t="s">
        <v>102</v>
      </c>
      <c r="H14" s="78">
        <v>62775.15</v>
      </c>
      <c r="I14" s="78">
        <v>1308</v>
      </c>
      <c r="J14" s="78">
        <v>0</v>
      </c>
      <c r="K14" s="78">
        <v>821.09896200000003</v>
      </c>
      <c r="L14" s="79">
        <v>2.9999999999999997E-4</v>
      </c>
      <c r="M14" s="79">
        <v>8.3999999999999995E-3</v>
      </c>
      <c r="N14" s="79">
        <v>1.1999999999999999E-3</v>
      </c>
    </row>
    <row r="15" spans="2:63">
      <c r="B15" t="s">
        <v>2008</v>
      </c>
      <c r="C15" t="s">
        <v>2009</v>
      </c>
      <c r="D15" t="s">
        <v>100</v>
      </c>
      <c r="E15" t="s">
        <v>2006</v>
      </c>
      <c r="F15" t="s">
        <v>2007</v>
      </c>
      <c r="G15" t="s">
        <v>102</v>
      </c>
      <c r="H15" s="78">
        <v>38370.74</v>
      </c>
      <c r="I15" s="78">
        <v>1735</v>
      </c>
      <c r="J15" s="78">
        <v>0</v>
      </c>
      <c r="K15" s="78">
        <v>665.73233900000002</v>
      </c>
      <c r="L15" s="79">
        <v>5.0000000000000001E-4</v>
      </c>
      <c r="M15" s="79">
        <v>6.7999999999999996E-3</v>
      </c>
      <c r="N15" s="79">
        <v>8.9999999999999998E-4</v>
      </c>
    </row>
    <row r="16" spans="2:63">
      <c r="B16" t="s">
        <v>2010</v>
      </c>
      <c r="C16" t="s">
        <v>2011</v>
      </c>
      <c r="D16" t="s">
        <v>100</v>
      </c>
      <c r="E16" t="s">
        <v>2012</v>
      </c>
      <c r="F16" t="s">
        <v>2007</v>
      </c>
      <c r="G16" t="s">
        <v>102</v>
      </c>
      <c r="H16" s="78">
        <v>78658.02</v>
      </c>
      <c r="I16" s="78">
        <v>1311</v>
      </c>
      <c r="J16" s="78">
        <v>0</v>
      </c>
      <c r="K16" s="78">
        <v>1031.2066422</v>
      </c>
      <c r="L16" s="79">
        <v>1E-4</v>
      </c>
      <c r="M16" s="79">
        <v>1.06E-2</v>
      </c>
      <c r="N16" s="79">
        <v>1.5E-3</v>
      </c>
    </row>
    <row r="17" spans="2:14">
      <c r="B17" t="s">
        <v>2013</v>
      </c>
      <c r="C17" t="s">
        <v>2014</v>
      </c>
      <c r="D17" t="s">
        <v>100</v>
      </c>
      <c r="E17" t="s">
        <v>2012</v>
      </c>
      <c r="F17" t="s">
        <v>2007</v>
      </c>
      <c r="G17" t="s">
        <v>102</v>
      </c>
      <c r="H17" s="78">
        <v>64993.71</v>
      </c>
      <c r="I17" s="78">
        <v>1708</v>
      </c>
      <c r="J17" s="78">
        <v>0</v>
      </c>
      <c r="K17" s="78">
        <v>1110.0925668</v>
      </c>
      <c r="L17" s="79">
        <v>4.0000000000000002E-4</v>
      </c>
      <c r="M17" s="79">
        <v>1.14E-2</v>
      </c>
      <c r="N17" s="79">
        <v>1.6000000000000001E-3</v>
      </c>
    </row>
    <row r="18" spans="2:14">
      <c r="B18" t="s">
        <v>2015</v>
      </c>
      <c r="C18" t="s">
        <v>2016</v>
      </c>
      <c r="D18" t="s">
        <v>100</v>
      </c>
      <c r="E18" t="s">
        <v>2012</v>
      </c>
      <c r="F18" t="s">
        <v>2007</v>
      </c>
      <c r="G18" t="s">
        <v>102</v>
      </c>
      <c r="H18" s="78">
        <v>0.01</v>
      </c>
      <c r="I18" s="78">
        <v>1327</v>
      </c>
      <c r="J18" s="78">
        <v>0</v>
      </c>
      <c r="K18" s="78">
        <v>1.327E-4</v>
      </c>
      <c r="L18" s="79">
        <v>0</v>
      </c>
      <c r="M18" s="79">
        <v>0</v>
      </c>
      <c r="N18" s="79">
        <v>0</v>
      </c>
    </row>
    <row r="19" spans="2:14">
      <c r="B19" t="s">
        <v>2017</v>
      </c>
      <c r="C19" t="s">
        <v>2018</v>
      </c>
      <c r="D19" t="s">
        <v>100</v>
      </c>
      <c r="E19" t="s">
        <v>2019</v>
      </c>
      <c r="F19" t="s">
        <v>2007</v>
      </c>
      <c r="G19" t="s">
        <v>102</v>
      </c>
      <c r="H19" s="78">
        <v>104221.88</v>
      </c>
      <c r="I19" s="78">
        <v>1306</v>
      </c>
      <c r="J19" s="78">
        <v>0</v>
      </c>
      <c r="K19" s="78">
        <v>1361.1377528</v>
      </c>
      <c r="L19" s="79">
        <v>2.9999999999999997E-4</v>
      </c>
      <c r="M19" s="79">
        <v>1.4E-2</v>
      </c>
      <c r="N19" s="79">
        <v>1.9E-3</v>
      </c>
    </row>
    <row r="20" spans="2:14">
      <c r="B20" t="s">
        <v>2020</v>
      </c>
      <c r="C20" t="s">
        <v>2021</v>
      </c>
      <c r="D20" t="s">
        <v>100</v>
      </c>
      <c r="E20" t="s">
        <v>2019</v>
      </c>
      <c r="F20" t="s">
        <v>2007</v>
      </c>
      <c r="G20" t="s">
        <v>102</v>
      </c>
      <c r="H20" s="78">
        <v>40.340000000000003</v>
      </c>
      <c r="I20" s="78">
        <v>1105</v>
      </c>
      <c r="J20" s="78">
        <v>0</v>
      </c>
      <c r="K20" s="78">
        <v>0.44575700000000001</v>
      </c>
      <c r="L20" s="79">
        <v>0</v>
      </c>
      <c r="M20" s="79">
        <v>0</v>
      </c>
      <c r="N20" s="79">
        <v>0</v>
      </c>
    </row>
    <row r="21" spans="2:14">
      <c r="B21" t="s">
        <v>2022</v>
      </c>
      <c r="C21" t="s">
        <v>2023</v>
      </c>
      <c r="D21" t="s">
        <v>100</v>
      </c>
      <c r="E21" t="s">
        <v>2019</v>
      </c>
      <c r="F21" t="s">
        <v>2007</v>
      </c>
      <c r="G21" t="s">
        <v>102</v>
      </c>
      <c r="H21" s="78">
        <v>23194.03</v>
      </c>
      <c r="I21" s="78">
        <v>1713.9999660000008</v>
      </c>
      <c r="J21" s="78">
        <v>0</v>
      </c>
      <c r="K21" s="78">
        <v>397.54566631402997</v>
      </c>
      <c r="L21" s="79">
        <v>1E-4</v>
      </c>
      <c r="M21" s="79">
        <v>4.1000000000000003E-3</v>
      </c>
      <c r="N21" s="79">
        <v>5.9999999999999995E-4</v>
      </c>
    </row>
    <row r="22" spans="2:14">
      <c r="B22" t="s">
        <v>2024</v>
      </c>
      <c r="C22" t="s">
        <v>2025</v>
      </c>
      <c r="D22" t="s">
        <v>100</v>
      </c>
      <c r="E22" t="s">
        <v>2026</v>
      </c>
      <c r="F22" t="s">
        <v>2007</v>
      </c>
      <c r="G22" t="s">
        <v>102</v>
      </c>
      <c r="H22" s="78">
        <v>16185.4</v>
      </c>
      <c r="I22" s="78">
        <v>13170</v>
      </c>
      <c r="J22" s="78">
        <v>0</v>
      </c>
      <c r="K22" s="78">
        <v>2131.6171800000002</v>
      </c>
      <c r="L22" s="79">
        <v>2.0000000000000001E-4</v>
      </c>
      <c r="M22" s="79">
        <v>2.1899999999999999E-2</v>
      </c>
      <c r="N22" s="79">
        <v>3.0000000000000001E-3</v>
      </c>
    </row>
    <row r="23" spans="2:14">
      <c r="B23" t="s">
        <v>2027</v>
      </c>
      <c r="C23" t="s">
        <v>2028</v>
      </c>
      <c r="D23" t="s">
        <v>100</v>
      </c>
      <c r="E23" t="s">
        <v>2026</v>
      </c>
      <c r="F23" t="s">
        <v>2007</v>
      </c>
      <c r="G23" t="s">
        <v>102</v>
      </c>
      <c r="H23" s="78">
        <v>1333.66</v>
      </c>
      <c r="I23" s="78">
        <v>16820</v>
      </c>
      <c r="J23" s="78">
        <v>0</v>
      </c>
      <c r="K23" s="78">
        <v>224.32161199999999</v>
      </c>
      <c r="L23" s="79">
        <v>1E-4</v>
      </c>
      <c r="M23" s="79">
        <v>2.3E-3</v>
      </c>
      <c r="N23" s="79">
        <v>2.9999999999999997E-4</v>
      </c>
    </row>
    <row r="24" spans="2:14">
      <c r="B24" s="80" t="s">
        <v>2029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2030</v>
      </c>
      <c r="D26" s="16"/>
      <c r="E26" s="16"/>
      <c r="F26" s="16"/>
      <c r="G26" s="16"/>
      <c r="H26" s="82">
        <v>1056345.04</v>
      </c>
      <c r="J26" s="82">
        <v>0</v>
      </c>
      <c r="K26" s="82">
        <v>4418.0911404620001</v>
      </c>
      <c r="M26" s="81">
        <v>4.53E-2</v>
      </c>
      <c r="N26" s="81">
        <v>6.3E-3</v>
      </c>
    </row>
    <row r="27" spans="2:14">
      <c r="B27" t="s">
        <v>2031</v>
      </c>
      <c r="C27" t="s">
        <v>2032</v>
      </c>
      <c r="D27" t="s">
        <v>100</v>
      </c>
      <c r="E27" t="s">
        <v>2006</v>
      </c>
      <c r="F27" t="s">
        <v>2033</v>
      </c>
      <c r="G27" t="s">
        <v>102</v>
      </c>
      <c r="H27" s="78">
        <v>290434.33</v>
      </c>
      <c r="I27" s="78">
        <v>325.79000000000002</v>
      </c>
      <c r="J27" s="78">
        <v>0</v>
      </c>
      <c r="K27" s="78">
        <v>946.20600370700004</v>
      </c>
      <c r="L27" s="79">
        <v>8.9999999999999998E-4</v>
      </c>
      <c r="M27" s="79">
        <v>9.7000000000000003E-3</v>
      </c>
      <c r="N27" s="79">
        <v>1.2999999999999999E-3</v>
      </c>
    </row>
    <row r="28" spans="2:14">
      <c r="B28" t="s">
        <v>2034</v>
      </c>
      <c r="C28" t="s">
        <v>2035</v>
      </c>
      <c r="D28" t="s">
        <v>100</v>
      </c>
      <c r="E28" t="s">
        <v>2006</v>
      </c>
      <c r="F28" t="s">
        <v>2033</v>
      </c>
      <c r="G28" t="s">
        <v>102</v>
      </c>
      <c r="H28" s="78">
        <v>39041.279999999999</v>
      </c>
      <c r="I28" s="78">
        <v>315.60000000000002</v>
      </c>
      <c r="J28" s="78">
        <v>0</v>
      </c>
      <c r="K28" s="78">
        <v>123.21427968</v>
      </c>
      <c r="L28" s="79">
        <v>2.9999999999999997E-4</v>
      </c>
      <c r="M28" s="79">
        <v>1.2999999999999999E-3</v>
      </c>
      <c r="N28" s="79">
        <v>2.0000000000000001E-4</v>
      </c>
    </row>
    <row r="29" spans="2:14">
      <c r="B29" t="s">
        <v>2036</v>
      </c>
      <c r="C29" t="s">
        <v>2037</v>
      </c>
      <c r="D29" t="s">
        <v>100</v>
      </c>
      <c r="E29" t="s">
        <v>2012</v>
      </c>
      <c r="F29" t="s">
        <v>2033</v>
      </c>
      <c r="G29" t="s">
        <v>102</v>
      </c>
      <c r="H29" s="78">
        <v>0.01</v>
      </c>
      <c r="I29" s="78">
        <v>316.33</v>
      </c>
      <c r="J29" s="78">
        <v>0</v>
      </c>
      <c r="K29" s="78">
        <v>3.1633E-5</v>
      </c>
      <c r="L29" s="79">
        <v>0</v>
      </c>
      <c r="M29" s="79">
        <v>0</v>
      </c>
      <c r="N29" s="79">
        <v>0</v>
      </c>
    </row>
    <row r="30" spans="2:14">
      <c r="B30" t="s">
        <v>2038</v>
      </c>
      <c r="C30" t="s">
        <v>2039</v>
      </c>
      <c r="D30" t="s">
        <v>100</v>
      </c>
      <c r="E30" t="s">
        <v>2012</v>
      </c>
      <c r="F30" t="s">
        <v>2033</v>
      </c>
      <c r="G30" t="s">
        <v>102</v>
      </c>
      <c r="H30" s="78">
        <v>239480.71</v>
      </c>
      <c r="I30" s="78">
        <v>326</v>
      </c>
      <c r="J30" s="78">
        <v>0</v>
      </c>
      <c r="K30" s="78">
        <v>780.70711459999995</v>
      </c>
      <c r="L30" s="79">
        <v>1E-4</v>
      </c>
      <c r="M30" s="79">
        <v>8.0000000000000002E-3</v>
      </c>
      <c r="N30" s="79">
        <v>1.1000000000000001E-3</v>
      </c>
    </row>
    <row r="31" spans="2:14">
      <c r="B31" t="s">
        <v>2040</v>
      </c>
      <c r="C31" t="s">
        <v>2041</v>
      </c>
      <c r="D31" t="s">
        <v>100</v>
      </c>
      <c r="E31" t="s">
        <v>2012</v>
      </c>
      <c r="F31" t="s">
        <v>2033</v>
      </c>
      <c r="G31" t="s">
        <v>102</v>
      </c>
      <c r="H31" s="78">
        <v>175126.66</v>
      </c>
      <c r="I31" s="78">
        <v>358.13</v>
      </c>
      <c r="J31" s="78">
        <v>0</v>
      </c>
      <c r="K31" s="78">
        <v>627.18110745800004</v>
      </c>
      <c r="L31" s="79">
        <v>2.0000000000000001E-4</v>
      </c>
      <c r="M31" s="79">
        <v>6.4000000000000003E-3</v>
      </c>
      <c r="N31" s="79">
        <v>8.9999999999999998E-4</v>
      </c>
    </row>
    <row r="32" spans="2:14">
      <c r="B32" t="s">
        <v>2042</v>
      </c>
      <c r="C32" t="s">
        <v>2043</v>
      </c>
      <c r="D32" t="s">
        <v>100</v>
      </c>
      <c r="E32" t="s">
        <v>2019</v>
      </c>
      <c r="F32" t="s">
        <v>2033</v>
      </c>
      <c r="G32" t="s">
        <v>102</v>
      </c>
      <c r="H32" s="78">
        <v>189191.91</v>
      </c>
      <c r="I32" s="78">
        <v>326.35000000000002</v>
      </c>
      <c r="J32" s="78">
        <v>0</v>
      </c>
      <c r="K32" s="78">
        <v>617.42779828499999</v>
      </c>
      <c r="L32" s="79">
        <v>1E-4</v>
      </c>
      <c r="M32" s="79">
        <v>6.3E-3</v>
      </c>
      <c r="N32" s="79">
        <v>8.9999999999999998E-4</v>
      </c>
    </row>
    <row r="33" spans="2:14">
      <c r="B33" t="s">
        <v>2044</v>
      </c>
      <c r="C33" t="s">
        <v>2045</v>
      </c>
      <c r="D33" t="s">
        <v>100</v>
      </c>
      <c r="E33" t="s">
        <v>2019</v>
      </c>
      <c r="F33" t="s">
        <v>2033</v>
      </c>
      <c r="G33" t="s">
        <v>102</v>
      </c>
      <c r="H33" s="78">
        <v>93574.9</v>
      </c>
      <c r="I33" s="78">
        <v>355.27</v>
      </c>
      <c r="J33" s="78">
        <v>0</v>
      </c>
      <c r="K33" s="78">
        <v>332.44354722999998</v>
      </c>
      <c r="L33" s="79">
        <v>1E-4</v>
      </c>
      <c r="M33" s="79">
        <v>3.3999999999999998E-3</v>
      </c>
      <c r="N33" s="79">
        <v>5.0000000000000001E-4</v>
      </c>
    </row>
    <row r="34" spans="2:14">
      <c r="B34" t="s">
        <v>2046</v>
      </c>
      <c r="C34" t="s">
        <v>2047</v>
      </c>
      <c r="D34" t="s">
        <v>100</v>
      </c>
      <c r="E34" t="s">
        <v>2019</v>
      </c>
      <c r="F34" t="s">
        <v>2033</v>
      </c>
      <c r="G34" t="s">
        <v>102</v>
      </c>
      <c r="H34" s="78">
        <v>0.01</v>
      </c>
      <c r="I34" s="78">
        <v>316.7</v>
      </c>
      <c r="J34" s="78">
        <v>0</v>
      </c>
      <c r="K34" s="78">
        <v>3.167E-5</v>
      </c>
      <c r="L34" s="79">
        <v>0</v>
      </c>
      <c r="M34" s="79">
        <v>0</v>
      </c>
      <c r="N34" s="79">
        <v>0</v>
      </c>
    </row>
    <row r="35" spans="2:14">
      <c r="B35" t="s">
        <v>2048</v>
      </c>
      <c r="C35" t="s">
        <v>2049</v>
      </c>
      <c r="D35" t="s">
        <v>100</v>
      </c>
      <c r="E35" t="s">
        <v>2026</v>
      </c>
      <c r="F35" t="s">
        <v>2033</v>
      </c>
      <c r="G35" t="s">
        <v>102</v>
      </c>
      <c r="H35" s="78">
        <v>196.52</v>
      </c>
      <c r="I35" s="78">
        <v>3321.67</v>
      </c>
      <c r="J35" s="78">
        <v>0</v>
      </c>
      <c r="K35" s="78">
        <v>6.5277458839999998</v>
      </c>
      <c r="L35" s="79">
        <v>0</v>
      </c>
      <c r="M35" s="79">
        <v>1E-4</v>
      </c>
      <c r="N35" s="79">
        <v>0</v>
      </c>
    </row>
    <row r="36" spans="2:14">
      <c r="B36" t="s">
        <v>2050</v>
      </c>
      <c r="C36" t="s">
        <v>2051</v>
      </c>
      <c r="D36" t="s">
        <v>100</v>
      </c>
      <c r="E36" t="s">
        <v>2026</v>
      </c>
      <c r="F36" t="s">
        <v>2033</v>
      </c>
      <c r="G36" t="s">
        <v>102</v>
      </c>
      <c r="H36" s="78">
        <v>870.74</v>
      </c>
      <c r="I36" s="78">
        <v>3144.84</v>
      </c>
      <c r="J36" s="78">
        <v>0</v>
      </c>
      <c r="K36" s="78">
        <v>27.383379816000001</v>
      </c>
      <c r="L36" s="79">
        <v>0</v>
      </c>
      <c r="M36" s="79">
        <v>2.9999999999999997E-4</v>
      </c>
      <c r="N36" s="79">
        <v>0</v>
      </c>
    </row>
    <row r="37" spans="2:14">
      <c r="B37" t="s">
        <v>2052</v>
      </c>
      <c r="C37" t="s">
        <v>2053</v>
      </c>
      <c r="D37" t="s">
        <v>100</v>
      </c>
      <c r="E37" t="s">
        <v>2026</v>
      </c>
      <c r="F37" t="s">
        <v>2033</v>
      </c>
      <c r="G37" t="s">
        <v>102</v>
      </c>
      <c r="H37" s="78">
        <v>17641.669999999998</v>
      </c>
      <c r="I37" s="78">
        <v>3245.67</v>
      </c>
      <c r="J37" s="78">
        <v>0</v>
      </c>
      <c r="K37" s="78">
        <v>572.59039068899995</v>
      </c>
      <c r="L37" s="79">
        <v>1E-4</v>
      </c>
      <c r="M37" s="79">
        <v>5.8999999999999999E-3</v>
      </c>
      <c r="N37" s="79">
        <v>8.0000000000000004E-4</v>
      </c>
    </row>
    <row r="38" spans="2:14">
      <c r="B38" t="s">
        <v>2054</v>
      </c>
      <c r="C38" t="s">
        <v>2055</v>
      </c>
      <c r="D38" t="s">
        <v>100</v>
      </c>
      <c r="E38" t="s">
        <v>2026</v>
      </c>
      <c r="F38" t="s">
        <v>2033</v>
      </c>
      <c r="G38" t="s">
        <v>102</v>
      </c>
      <c r="H38" s="78">
        <v>10786.3</v>
      </c>
      <c r="I38" s="78">
        <v>3563.87</v>
      </c>
      <c r="J38" s="78">
        <v>0</v>
      </c>
      <c r="K38" s="78">
        <v>384.40970980999998</v>
      </c>
      <c r="L38" s="79">
        <v>5.0000000000000001E-4</v>
      </c>
      <c r="M38" s="79">
        <v>3.8999999999999998E-3</v>
      </c>
      <c r="N38" s="79">
        <v>5.0000000000000001E-4</v>
      </c>
    </row>
    <row r="39" spans="2:14">
      <c r="B39" s="80" t="s">
        <v>2056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215</v>
      </c>
      <c r="C40" t="s">
        <v>215</v>
      </c>
      <c r="D40" s="16"/>
      <c r="E40" s="16"/>
      <c r="F40" t="s">
        <v>215</v>
      </c>
      <c r="G40" t="s">
        <v>215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s="80" t="s">
        <v>1052</v>
      </c>
      <c r="D41" s="16"/>
      <c r="E41" s="16"/>
      <c r="F41" s="16"/>
      <c r="G41" s="16"/>
      <c r="H41" s="82">
        <v>0</v>
      </c>
      <c r="J41" s="82">
        <v>0</v>
      </c>
      <c r="K41" s="82">
        <v>0</v>
      </c>
      <c r="M41" s="81">
        <v>0</v>
      </c>
      <c r="N41" s="81">
        <v>0</v>
      </c>
    </row>
    <row r="42" spans="2:14">
      <c r="B42" t="s">
        <v>215</v>
      </c>
      <c r="C42" t="s">
        <v>215</v>
      </c>
      <c r="D42" s="16"/>
      <c r="E42" s="16"/>
      <c r="F42" t="s">
        <v>215</v>
      </c>
      <c r="G42" t="s">
        <v>215</v>
      </c>
      <c r="H42" s="78">
        <v>0</v>
      </c>
      <c r="I42" s="78">
        <v>0</v>
      </c>
      <c r="K42" s="78">
        <v>0</v>
      </c>
      <c r="L42" s="79">
        <v>0</v>
      </c>
      <c r="M42" s="79">
        <v>0</v>
      </c>
      <c r="N42" s="79">
        <v>0</v>
      </c>
    </row>
    <row r="43" spans="2:14">
      <c r="B43" s="80" t="s">
        <v>2057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215</v>
      </c>
      <c r="C44" t="s">
        <v>215</v>
      </c>
      <c r="D44" s="16"/>
      <c r="E44" s="16"/>
      <c r="F44" t="s">
        <v>215</v>
      </c>
      <c r="G44" t="s">
        <v>215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241</v>
      </c>
      <c r="D45" s="16"/>
      <c r="E45" s="16"/>
      <c r="F45" s="16"/>
      <c r="G45" s="16"/>
      <c r="H45" s="82">
        <v>1018790.6</v>
      </c>
      <c r="J45" s="82">
        <v>0</v>
      </c>
      <c r="K45" s="82">
        <v>85367.941023570616</v>
      </c>
      <c r="M45" s="81">
        <v>0.87529999999999997</v>
      </c>
      <c r="N45" s="81">
        <v>0.12180000000000001</v>
      </c>
    </row>
    <row r="46" spans="2:14">
      <c r="B46" s="80" t="s">
        <v>2058</v>
      </c>
      <c r="D46" s="16"/>
      <c r="E46" s="16"/>
      <c r="F46" s="16"/>
      <c r="G46" s="16"/>
      <c r="H46" s="82">
        <v>923153.22</v>
      </c>
      <c r="J46" s="82">
        <v>0</v>
      </c>
      <c r="K46" s="82">
        <v>80161.572163267556</v>
      </c>
      <c r="M46" s="81">
        <v>0.82189999999999996</v>
      </c>
      <c r="N46" s="81">
        <v>0.1143</v>
      </c>
    </row>
    <row r="47" spans="2:14">
      <c r="B47" t="s">
        <v>2059</v>
      </c>
      <c r="C47" t="s">
        <v>2060</v>
      </c>
      <c r="D47" t="s">
        <v>1064</v>
      </c>
      <c r="E47" t="s">
        <v>1813</v>
      </c>
      <c r="F47" t="s">
        <v>1092</v>
      </c>
      <c r="G47" t="s">
        <v>106</v>
      </c>
      <c r="H47" s="78">
        <v>1149.1199999999999</v>
      </c>
      <c r="I47" s="78">
        <v>10449</v>
      </c>
      <c r="J47" s="78">
        <v>0</v>
      </c>
      <c r="K47" s="78">
        <v>416.16798814079999</v>
      </c>
      <c r="L47" s="79">
        <v>0</v>
      </c>
      <c r="M47" s="79">
        <v>4.3E-3</v>
      </c>
      <c r="N47" s="79">
        <v>5.9999999999999995E-4</v>
      </c>
    </row>
    <row r="48" spans="2:14">
      <c r="B48" t="s">
        <v>2061</v>
      </c>
      <c r="C48" t="s">
        <v>2062</v>
      </c>
      <c r="D48" t="s">
        <v>1064</v>
      </c>
      <c r="E48" t="s">
        <v>2063</v>
      </c>
      <c r="F48" t="s">
        <v>1092</v>
      </c>
      <c r="G48" t="s">
        <v>106</v>
      </c>
      <c r="H48" s="78">
        <v>8302.34</v>
      </c>
      <c r="I48" s="78">
        <v>3371.14</v>
      </c>
      <c r="J48" s="78">
        <v>0</v>
      </c>
      <c r="K48" s="78">
        <v>970.07622720701602</v>
      </c>
      <c r="L48" s="79">
        <v>1E-3</v>
      </c>
      <c r="M48" s="79">
        <v>9.9000000000000008E-3</v>
      </c>
      <c r="N48" s="79">
        <v>1.4E-3</v>
      </c>
    </row>
    <row r="49" spans="2:14">
      <c r="B49" t="s">
        <v>2064</v>
      </c>
      <c r="C49" t="s">
        <v>2065</v>
      </c>
      <c r="D49" t="s">
        <v>1064</v>
      </c>
      <c r="E49" t="s">
        <v>2063</v>
      </c>
      <c r="F49" t="s">
        <v>1092</v>
      </c>
      <c r="G49" t="s">
        <v>106</v>
      </c>
      <c r="H49" s="78">
        <v>345.01</v>
      </c>
      <c r="I49" s="78">
        <v>449.32</v>
      </c>
      <c r="J49" s="78">
        <v>0</v>
      </c>
      <c r="K49" s="78">
        <v>5.3729894983120001</v>
      </c>
      <c r="L49" s="79">
        <v>0</v>
      </c>
      <c r="M49" s="79">
        <v>1E-4</v>
      </c>
      <c r="N49" s="79">
        <v>0</v>
      </c>
    </row>
    <row r="50" spans="2:14">
      <c r="B50" t="s">
        <v>2066</v>
      </c>
      <c r="C50" t="s">
        <v>2067</v>
      </c>
      <c r="D50" t="s">
        <v>1064</v>
      </c>
      <c r="E50" t="s">
        <v>2068</v>
      </c>
      <c r="F50" t="s">
        <v>1092</v>
      </c>
      <c r="G50" t="s">
        <v>110</v>
      </c>
      <c r="H50" s="78">
        <v>3020.6</v>
      </c>
      <c r="I50" s="78">
        <v>5500.1</v>
      </c>
      <c r="J50" s="78">
        <v>0</v>
      </c>
      <c r="K50" s="78">
        <v>645.07294078567998</v>
      </c>
      <c r="L50" s="79">
        <v>2.0000000000000001E-4</v>
      </c>
      <c r="M50" s="79">
        <v>6.6E-3</v>
      </c>
      <c r="N50" s="79">
        <v>8.9999999999999998E-4</v>
      </c>
    </row>
    <row r="51" spans="2:14">
      <c r="B51" t="s">
        <v>2069</v>
      </c>
      <c r="C51" t="s">
        <v>2070</v>
      </c>
      <c r="D51" t="s">
        <v>1064</v>
      </c>
      <c r="E51" t="s">
        <v>2071</v>
      </c>
      <c r="F51" t="s">
        <v>1092</v>
      </c>
      <c r="G51" t="s">
        <v>106</v>
      </c>
      <c r="H51" s="78">
        <v>336.58</v>
      </c>
      <c r="I51" s="78">
        <v>16472</v>
      </c>
      <c r="J51" s="78">
        <v>0</v>
      </c>
      <c r="K51" s="78">
        <v>192.1600920416</v>
      </c>
      <c r="L51" s="79">
        <v>0</v>
      </c>
      <c r="M51" s="79">
        <v>2E-3</v>
      </c>
      <c r="N51" s="79">
        <v>2.9999999999999997E-4</v>
      </c>
    </row>
    <row r="52" spans="2:14">
      <c r="B52" t="s">
        <v>2072</v>
      </c>
      <c r="C52" t="s">
        <v>2073</v>
      </c>
      <c r="D52" t="s">
        <v>1064</v>
      </c>
      <c r="E52" t="s">
        <v>2074</v>
      </c>
      <c r="F52" t="s">
        <v>1092</v>
      </c>
      <c r="G52" t="s">
        <v>202</v>
      </c>
      <c r="H52" s="78">
        <v>1065.8399999999999</v>
      </c>
      <c r="I52" s="78">
        <v>2309000</v>
      </c>
      <c r="J52" s="78">
        <v>0</v>
      </c>
      <c r="K52" s="78">
        <v>791.78543168880003</v>
      </c>
      <c r="L52" s="79">
        <v>0</v>
      </c>
      <c r="M52" s="79">
        <v>8.0999999999999996E-3</v>
      </c>
      <c r="N52" s="79">
        <v>1.1000000000000001E-3</v>
      </c>
    </row>
    <row r="53" spans="2:14">
      <c r="B53" t="s">
        <v>2075</v>
      </c>
      <c r="C53" t="s">
        <v>2076</v>
      </c>
      <c r="D53" t="s">
        <v>1064</v>
      </c>
      <c r="E53" t="s">
        <v>2077</v>
      </c>
      <c r="F53" t="s">
        <v>1092</v>
      </c>
      <c r="G53" t="s">
        <v>205</v>
      </c>
      <c r="H53" s="78">
        <v>172422.27</v>
      </c>
      <c r="I53" s="78">
        <v>2778</v>
      </c>
      <c r="J53" s="78">
        <v>0</v>
      </c>
      <c r="K53" s="78">
        <v>2141.0811252881999</v>
      </c>
      <c r="L53" s="79">
        <v>6.9999999999999999E-4</v>
      </c>
      <c r="M53" s="79">
        <v>2.1999999999999999E-2</v>
      </c>
      <c r="N53" s="79">
        <v>3.0999999999999999E-3</v>
      </c>
    </row>
    <row r="54" spans="2:14">
      <c r="B54" t="s">
        <v>2078</v>
      </c>
      <c r="C54" t="s">
        <v>2079</v>
      </c>
      <c r="D54" t="s">
        <v>1064</v>
      </c>
      <c r="E54" t="s">
        <v>2080</v>
      </c>
      <c r="F54" t="s">
        <v>1092</v>
      </c>
      <c r="G54" t="s">
        <v>106</v>
      </c>
      <c r="H54" s="78">
        <v>5503.97</v>
      </c>
      <c r="I54" s="78">
        <v>14318</v>
      </c>
      <c r="J54" s="78">
        <v>0</v>
      </c>
      <c r="K54" s="78">
        <v>2731.4104996636001</v>
      </c>
      <c r="L54" s="79">
        <v>0</v>
      </c>
      <c r="M54" s="79">
        <v>2.8000000000000001E-2</v>
      </c>
      <c r="N54" s="79">
        <v>3.8999999999999998E-3</v>
      </c>
    </row>
    <row r="55" spans="2:14">
      <c r="B55" t="s">
        <v>2081</v>
      </c>
      <c r="C55" t="s">
        <v>2082</v>
      </c>
      <c r="D55" t="s">
        <v>1064</v>
      </c>
      <c r="E55" t="s">
        <v>2083</v>
      </c>
      <c r="F55" t="s">
        <v>1092</v>
      </c>
      <c r="G55" t="s">
        <v>106</v>
      </c>
      <c r="H55" s="78">
        <v>7745.69</v>
      </c>
      <c r="I55" s="78">
        <v>5404</v>
      </c>
      <c r="J55" s="78">
        <v>0</v>
      </c>
      <c r="K55" s="78">
        <v>1450.7881856216</v>
      </c>
      <c r="L55" s="79">
        <v>0</v>
      </c>
      <c r="M55" s="79">
        <v>1.49E-2</v>
      </c>
      <c r="N55" s="79">
        <v>2.0999999999999999E-3</v>
      </c>
    </row>
    <row r="56" spans="2:14">
      <c r="B56" t="s">
        <v>2084</v>
      </c>
      <c r="C56" t="s">
        <v>2085</v>
      </c>
      <c r="D56" t="s">
        <v>1055</v>
      </c>
      <c r="E56" t="s">
        <v>2086</v>
      </c>
      <c r="F56" t="s">
        <v>1092</v>
      </c>
      <c r="G56" t="s">
        <v>106</v>
      </c>
      <c r="H56" s="78">
        <v>3969.94</v>
      </c>
      <c r="I56" s="78">
        <v>12771</v>
      </c>
      <c r="J56" s="78">
        <v>0</v>
      </c>
      <c r="K56" s="78">
        <v>1757.2655956284</v>
      </c>
      <c r="L56" s="79">
        <v>0</v>
      </c>
      <c r="M56" s="79">
        <v>1.7999999999999999E-2</v>
      </c>
      <c r="N56" s="79">
        <v>2.5000000000000001E-3</v>
      </c>
    </row>
    <row r="57" spans="2:14">
      <c r="B57" t="s">
        <v>2087</v>
      </c>
      <c r="C57" t="s">
        <v>2088</v>
      </c>
      <c r="D57" t="s">
        <v>1055</v>
      </c>
      <c r="E57" t="s">
        <v>2086</v>
      </c>
      <c r="F57" t="s">
        <v>1092</v>
      </c>
      <c r="G57" t="s">
        <v>106</v>
      </c>
      <c r="H57" s="78">
        <v>6018.68</v>
      </c>
      <c r="I57" s="78">
        <v>5864</v>
      </c>
      <c r="J57" s="78">
        <v>0</v>
      </c>
      <c r="K57" s="78">
        <v>1223.2740797632</v>
      </c>
      <c r="L57" s="79">
        <v>0</v>
      </c>
      <c r="M57" s="79">
        <v>1.2500000000000001E-2</v>
      </c>
      <c r="N57" s="79">
        <v>1.6999999999999999E-3</v>
      </c>
    </row>
    <row r="58" spans="2:14">
      <c r="B58" t="s">
        <v>2089</v>
      </c>
      <c r="C58" t="s">
        <v>2090</v>
      </c>
      <c r="D58" t="s">
        <v>1064</v>
      </c>
      <c r="E58" t="s">
        <v>2091</v>
      </c>
      <c r="F58" t="s">
        <v>1092</v>
      </c>
      <c r="G58" t="s">
        <v>116</v>
      </c>
      <c r="H58" s="78">
        <v>18470.48</v>
      </c>
      <c r="I58" s="78">
        <v>3530</v>
      </c>
      <c r="J58" s="78">
        <v>0</v>
      </c>
      <c r="K58" s="78">
        <v>1650.1017046751999</v>
      </c>
      <c r="L58" s="79">
        <v>0</v>
      </c>
      <c r="M58" s="79">
        <v>1.6899999999999998E-2</v>
      </c>
      <c r="N58" s="79">
        <v>2.3999999999999998E-3</v>
      </c>
    </row>
    <row r="59" spans="2:14">
      <c r="B59" t="s">
        <v>2092</v>
      </c>
      <c r="C59" t="s">
        <v>2093</v>
      </c>
      <c r="D59" t="s">
        <v>1055</v>
      </c>
      <c r="E59" t="s">
        <v>2094</v>
      </c>
      <c r="F59" t="s">
        <v>1092</v>
      </c>
      <c r="G59" t="s">
        <v>106</v>
      </c>
      <c r="H59" s="78">
        <v>2511.42</v>
      </c>
      <c r="I59" s="78">
        <v>10007</v>
      </c>
      <c r="J59" s="78">
        <v>0</v>
      </c>
      <c r="K59" s="78">
        <v>871.06749272039997</v>
      </c>
      <c r="L59" s="79">
        <v>0</v>
      </c>
      <c r="M59" s="79">
        <v>8.8999999999999999E-3</v>
      </c>
      <c r="N59" s="79">
        <v>1.1999999999999999E-3</v>
      </c>
    </row>
    <row r="60" spans="2:14">
      <c r="B60" t="s">
        <v>2095</v>
      </c>
      <c r="C60" t="s">
        <v>2096</v>
      </c>
      <c r="D60" t="s">
        <v>1064</v>
      </c>
      <c r="E60" t="s">
        <v>2097</v>
      </c>
      <c r="F60" t="s">
        <v>1092</v>
      </c>
      <c r="G60" t="s">
        <v>106</v>
      </c>
      <c r="H60" s="78">
        <v>226.02</v>
      </c>
      <c r="I60" s="78">
        <v>30830</v>
      </c>
      <c r="J60" s="78">
        <v>0</v>
      </c>
      <c r="K60" s="78">
        <v>241.517694156</v>
      </c>
      <c r="L60" s="79">
        <v>0</v>
      </c>
      <c r="M60" s="79">
        <v>2.5000000000000001E-3</v>
      </c>
      <c r="N60" s="79">
        <v>2.9999999999999997E-4</v>
      </c>
    </row>
    <row r="61" spans="2:14">
      <c r="B61" t="s">
        <v>2098</v>
      </c>
      <c r="C61" t="s">
        <v>2099</v>
      </c>
      <c r="D61" t="s">
        <v>1064</v>
      </c>
      <c r="E61" t="s">
        <v>2100</v>
      </c>
      <c r="F61" t="s">
        <v>1092</v>
      </c>
      <c r="G61" t="s">
        <v>106</v>
      </c>
      <c r="H61" s="78">
        <v>211255.37</v>
      </c>
      <c r="I61" s="78">
        <v>737.5</v>
      </c>
      <c r="J61" s="78">
        <v>0</v>
      </c>
      <c r="K61" s="78">
        <v>5400.0569540975002</v>
      </c>
      <c r="L61" s="79">
        <v>0</v>
      </c>
      <c r="M61" s="79">
        <v>5.5399999999999998E-2</v>
      </c>
      <c r="N61" s="79">
        <v>7.7000000000000002E-3</v>
      </c>
    </row>
    <row r="62" spans="2:14">
      <c r="B62" t="s">
        <v>2101</v>
      </c>
      <c r="C62" t="s">
        <v>2102</v>
      </c>
      <c r="D62" t="s">
        <v>1064</v>
      </c>
      <c r="E62" t="s">
        <v>2103</v>
      </c>
      <c r="F62" t="s">
        <v>1092</v>
      </c>
      <c r="G62" t="s">
        <v>106</v>
      </c>
      <c r="H62" s="78">
        <v>2983.76</v>
      </c>
      <c r="I62" s="78">
        <v>28425</v>
      </c>
      <c r="J62" s="78">
        <v>0</v>
      </c>
      <c r="K62" s="78">
        <v>2939.6316814800002</v>
      </c>
      <c r="L62" s="79">
        <v>0</v>
      </c>
      <c r="M62" s="79">
        <v>3.0099999999999998E-2</v>
      </c>
      <c r="N62" s="79">
        <v>4.1999999999999997E-3</v>
      </c>
    </row>
    <row r="63" spans="2:14">
      <c r="B63" t="s">
        <v>2104</v>
      </c>
      <c r="C63" t="s">
        <v>2105</v>
      </c>
      <c r="D63" t="s">
        <v>1064</v>
      </c>
      <c r="E63" t="s">
        <v>2106</v>
      </c>
      <c r="F63" t="s">
        <v>1092</v>
      </c>
      <c r="G63" t="s">
        <v>110</v>
      </c>
      <c r="H63" s="78">
        <v>8238.48</v>
      </c>
      <c r="I63" s="78">
        <v>2557</v>
      </c>
      <c r="J63" s="78">
        <v>0</v>
      </c>
      <c r="K63" s="78">
        <v>817.94262458208004</v>
      </c>
      <c r="L63" s="79">
        <v>0</v>
      </c>
      <c r="M63" s="79">
        <v>8.3999999999999995E-3</v>
      </c>
      <c r="N63" s="79">
        <v>1.1999999999999999E-3</v>
      </c>
    </row>
    <row r="64" spans="2:14">
      <c r="B64" t="s">
        <v>2107</v>
      </c>
      <c r="C64" t="s">
        <v>2108</v>
      </c>
      <c r="D64" t="s">
        <v>1064</v>
      </c>
      <c r="E64" t="s">
        <v>2109</v>
      </c>
      <c r="F64" t="s">
        <v>1092</v>
      </c>
      <c r="G64" t="s">
        <v>110</v>
      </c>
      <c r="H64" s="78">
        <v>8198.7800000000007</v>
      </c>
      <c r="I64" s="78">
        <v>3691</v>
      </c>
      <c r="J64" s="78">
        <v>0</v>
      </c>
      <c r="K64" s="78">
        <v>1175.00117033944</v>
      </c>
      <c r="L64" s="79">
        <v>2.5000000000000001E-3</v>
      </c>
      <c r="M64" s="79">
        <v>1.2E-2</v>
      </c>
      <c r="N64" s="79">
        <v>1.6999999999999999E-3</v>
      </c>
    </row>
    <row r="65" spans="2:14">
      <c r="B65" t="s">
        <v>2110</v>
      </c>
      <c r="C65" t="s">
        <v>2111</v>
      </c>
      <c r="D65" t="s">
        <v>1839</v>
      </c>
      <c r="E65" t="s">
        <v>2112</v>
      </c>
      <c r="F65" t="s">
        <v>1092</v>
      </c>
      <c r="G65" t="s">
        <v>106</v>
      </c>
      <c r="H65" s="78">
        <v>3305.4</v>
      </c>
      <c r="I65" s="78">
        <v>6348</v>
      </c>
      <c r="J65" s="78">
        <v>0</v>
      </c>
      <c r="K65" s="78">
        <v>727.25966107199997</v>
      </c>
      <c r="L65" s="79">
        <v>0</v>
      </c>
      <c r="M65" s="79">
        <v>7.4999999999999997E-3</v>
      </c>
      <c r="N65" s="79">
        <v>1E-3</v>
      </c>
    </row>
    <row r="66" spans="2:14">
      <c r="B66" t="s">
        <v>2113</v>
      </c>
      <c r="C66" t="s">
        <v>2114</v>
      </c>
      <c r="D66" t="s">
        <v>1839</v>
      </c>
      <c r="E66" t="s">
        <v>2112</v>
      </c>
      <c r="F66" t="s">
        <v>1092</v>
      </c>
      <c r="G66" t="s">
        <v>106</v>
      </c>
      <c r="H66" s="78">
        <v>55790</v>
      </c>
      <c r="I66" s="78">
        <v>459.5</v>
      </c>
      <c r="J66" s="78">
        <v>0</v>
      </c>
      <c r="K66" s="78">
        <v>888.52660330000003</v>
      </c>
      <c r="L66" s="79">
        <v>0</v>
      </c>
      <c r="M66" s="79">
        <v>9.1000000000000004E-3</v>
      </c>
      <c r="N66" s="79">
        <v>1.2999999999999999E-3</v>
      </c>
    </row>
    <row r="67" spans="2:14">
      <c r="B67" t="s">
        <v>2115</v>
      </c>
      <c r="C67" t="s">
        <v>2116</v>
      </c>
      <c r="D67" t="s">
        <v>1839</v>
      </c>
      <c r="E67" t="s">
        <v>2112</v>
      </c>
      <c r="F67" t="s">
        <v>1092</v>
      </c>
      <c r="G67" t="s">
        <v>106</v>
      </c>
      <c r="H67" s="78">
        <v>40993.9</v>
      </c>
      <c r="I67" s="78">
        <v>569.70000000000005</v>
      </c>
      <c r="J67" s="78">
        <v>0</v>
      </c>
      <c r="K67" s="78">
        <v>809.4574326078</v>
      </c>
      <c r="L67" s="79">
        <v>1.8E-3</v>
      </c>
      <c r="M67" s="79">
        <v>8.3000000000000001E-3</v>
      </c>
      <c r="N67" s="79">
        <v>1.1999999999999999E-3</v>
      </c>
    </row>
    <row r="68" spans="2:14">
      <c r="B68" t="s">
        <v>2117</v>
      </c>
      <c r="C68" t="s">
        <v>2118</v>
      </c>
      <c r="D68" t="s">
        <v>1064</v>
      </c>
      <c r="E68" t="s">
        <v>2119</v>
      </c>
      <c r="F68" t="s">
        <v>1092</v>
      </c>
      <c r="G68" t="s">
        <v>110</v>
      </c>
      <c r="H68" s="78">
        <v>12384.47</v>
      </c>
      <c r="I68" s="78">
        <v>3494.5</v>
      </c>
      <c r="J68" s="78">
        <v>0</v>
      </c>
      <c r="K68" s="78">
        <v>1680.37995095362</v>
      </c>
      <c r="L68" s="79">
        <v>4.0000000000000001E-3</v>
      </c>
      <c r="M68" s="79">
        <v>1.72E-2</v>
      </c>
      <c r="N68" s="79">
        <v>2.3999999999999998E-3</v>
      </c>
    </row>
    <row r="69" spans="2:14">
      <c r="B69" t="s">
        <v>2120</v>
      </c>
      <c r="C69" t="s">
        <v>2121</v>
      </c>
      <c r="D69" t="s">
        <v>1064</v>
      </c>
      <c r="E69" t="s">
        <v>2122</v>
      </c>
      <c r="F69" t="s">
        <v>1092</v>
      </c>
      <c r="G69" t="s">
        <v>110</v>
      </c>
      <c r="H69" s="78">
        <v>9516.49</v>
      </c>
      <c r="I69" s="78">
        <v>5170</v>
      </c>
      <c r="J69" s="78">
        <v>0</v>
      </c>
      <c r="K69" s="78">
        <v>1910.3474351324001</v>
      </c>
      <c r="L69" s="79">
        <v>0</v>
      </c>
      <c r="M69" s="79">
        <v>1.9599999999999999E-2</v>
      </c>
      <c r="N69" s="79">
        <v>2.7000000000000001E-3</v>
      </c>
    </row>
    <row r="70" spans="2:14">
      <c r="B70" t="s">
        <v>2123</v>
      </c>
      <c r="C70" t="s">
        <v>2124</v>
      </c>
      <c r="D70" t="s">
        <v>1064</v>
      </c>
      <c r="E70" t="s">
        <v>2125</v>
      </c>
      <c r="F70" t="s">
        <v>1092</v>
      </c>
      <c r="G70" t="s">
        <v>110</v>
      </c>
      <c r="H70" s="78">
        <v>4040.98</v>
      </c>
      <c r="I70" s="78">
        <v>5164.7</v>
      </c>
      <c r="J70" s="78">
        <v>0</v>
      </c>
      <c r="K70" s="78">
        <v>810.35780953616802</v>
      </c>
      <c r="L70" s="79">
        <v>1.1999999999999999E-3</v>
      </c>
      <c r="M70" s="79">
        <v>8.3000000000000001E-3</v>
      </c>
      <c r="N70" s="79">
        <v>1.1999999999999999E-3</v>
      </c>
    </row>
    <row r="71" spans="2:14">
      <c r="B71" t="s">
        <v>2126</v>
      </c>
      <c r="C71" t="s">
        <v>2127</v>
      </c>
      <c r="D71" t="s">
        <v>1064</v>
      </c>
      <c r="E71" t="s">
        <v>2128</v>
      </c>
      <c r="F71" t="s">
        <v>1092</v>
      </c>
      <c r="G71" t="s">
        <v>106</v>
      </c>
      <c r="H71" s="78">
        <v>2404.62</v>
      </c>
      <c r="I71" s="78">
        <v>15280</v>
      </c>
      <c r="J71" s="78">
        <v>0</v>
      </c>
      <c r="K71" s="78">
        <v>1273.4982941759999</v>
      </c>
      <c r="L71" s="79">
        <v>2.0000000000000001E-4</v>
      </c>
      <c r="M71" s="79">
        <v>1.3100000000000001E-2</v>
      </c>
      <c r="N71" s="79">
        <v>1.8E-3</v>
      </c>
    </row>
    <row r="72" spans="2:14">
      <c r="B72" t="s">
        <v>2129</v>
      </c>
      <c r="C72" t="s">
        <v>2130</v>
      </c>
      <c r="D72" t="s">
        <v>1064</v>
      </c>
      <c r="E72" t="s">
        <v>2131</v>
      </c>
      <c r="F72" t="s">
        <v>1092</v>
      </c>
      <c r="G72" t="s">
        <v>110</v>
      </c>
      <c r="H72" s="78">
        <v>45876.08</v>
      </c>
      <c r="I72" s="78">
        <v>2227</v>
      </c>
      <c r="J72" s="78">
        <v>0</v>
      </c>
      <c r="K72" s="78">
        <v>3966.9026190524801</v>
      </c>
      <c r="L72" s="79">
        <v>0</v>
      </c>
      <c r="M72" s="79">
        <v>4.07E-2</v>
      </c>
      <c r="N72" s="79">
        <v>5.7000000000000002E-3</v>
      </c>
    </row>
    <row r="73" spans="2:14">
      <c r="B73" t="s">
        <v>2132</v>
      </c>
      <c r="C73" t="s">
        <v>2133</v>
      </c>
      <c r="D73" t="s">
        <v>1055</v>
      </c>
      <c r="E73" t="s">
        <v>2134</v>
      </c>
      <c r="F73" t="s">
        <v>1092</v>
      </c>
      <c r="G73" t="s">
        <v>106</v>
      </c>
      <c r="H73" s="78">
        <v>10578.05</v>
      </c>
      <c r="I73" s="78">
        <v>6870</v>
      </c>
      <c r="J73" s="78">
        <v>0</v>
      </c>
      <c r="K73" s="78">
        <v>2518.7839133100001</v>
      </c>
      <c r="L73" s="79">
        <v>1E-4</v>
      </c>
      <c r="M73" s="79">
        <v>2.58E-2</v>
      </c>
      <c r="N73" s="79">
        <v>3.5999999999999999E-3</v>
      </c>
    </row>
    <row r="74" spans="2:14">
      <c r="B74" t="s">
        <v>2135</v>
      </c>
      <c r="C74" t="s">
        <v>2136</v>
      </c>
      <c r="D74" t="s">
        <v>1839</v>
      </c>
      <c r="E74" t="s">
        <v>2134</v>
      </c>
      <c r="F74" t="s">
        <v>1092</v>
      </c>
      <c r="G74" t="s">
        <v>106</v>
      </c>
      <c r="H74" s="78">
        <v>16052.35</v>
      </c>
      <c r="I74" s="78">
        <v>2730.1250000000091</v>
      </c>
      <c r="J74" s="78">
        <v>0</v>
      </c>
      <c r="K74" s="78">
        <v>1518.9717980363801</v>
      </c>
      <c r="L74" s="79">
        <v>1.8E-3</v>
      </c>
      <c r="M74" s="79">
        <v>1.5599999999999999E-2</v>
      </c>
      <c r="N74" s="79">
        <v>2.2000000000000001E-3</v>
      </c>
    </row>
    <row r="75" spans="2:14">
      <c r="B75" t="s">
        <v>2137</v>
      </c>
      <c r="C75" t="s">
        <v>2138</v>
      </c>
      <c r="D75" t="s">
        <v>1064</v>
      </c>
      <c r="E75" t="s">
        <v>2139</v>
      </c>
      <c r="F75" t="s">
        <v>1092</v>
      </c>
      <c r="G75" t="s">
        <v>110</v>
      </c>
      <c r="H75" s="78">
        <v>4124.5</v>
      </c>
      <c r="I75" s="78">
        <v>19034</v>
      </c>
      <c r="J75" s="78">
        <v>0</v>
      </c>
      <c r="K75" s="78">
        <v>3048.2206009239999</v>
      </c>
      <c r="L75" s="79">
        <v>1.2999999999999999E-3</v>
      </c>
      <c r="M75" s="79">
        <v>3.1300000000000001E-2</v>
      </c>
      <c r="N75" s="79">
        <v>4.3E-3</v>
      </c>
    </row>
    <row r="76" spans="2:14">
      <c r="B76" t="s">
        <v>2140</v>
      </c>
      <c r="C76" t="s">
        <v>2141</v>
      </c>
      <c r="D76" t="s">
        <v>1064</v>
      </c>
      <c r="E76" t="s">
        <v>2142</v>
      </c>
      <c r="F76" t="s">
        <v>1092</v>
      </c>
      <c r="G76" t="s">
        <v>106</v>
      </c>
      <c r="H76" s="78">
        <v>7929.08</v>
      </c>
      <c r="I76" s="78">
        <v>3154</v>
      </c>
      <c r="J76" s="78">
        <v>0</v>
      </c>
      <c r="K76" s="78">
        <v>866.78831297119996</v>
      </c>
      <c r="L76" s="79">
        <v>1E-4</v>
      </c>
      <c r="M76" s="79">
        <v>8.8999999999999999E-3</v>
      </c>
      <c r="N76" s="79">
        <v>1.1999999999999999E-3</v>
      </c>
    </row>
    <row r="77" spans="2:14">
      <c r="B77" t="s">
        <v>2143</v>
      </c>
      <c r="C77" t="s">
        <v>2144</v>
      </c>
      <c r="D77" t="s">
        <v>1064</v>
      </c>
      <c r="E77" t="s">
        <v>2145</v>
      </c>
      <c r="F77" t="s">
        <v>1092</v>
      </c>
      <c r="G77" t="s">
        <v>106</v>
      </c>
      <c r="H77" s="78">
        <v>7447.94</v>
      </c>
      <c r="I77" s="78">
        <v>9857</v>
      </c>
      <c r="J77" s="78">
        <v>0</v>
      </c>
      <c r="K77" s="78">
        <v>2544.5411831428</v>
      </c>
      <c r="L77" s="79">
        <v>5.0000000000000001E-4</v>
      </c>
      <c r="M77" s="79">
        <v>2.6100000000000002E-2</v>
      </c>
      <c r="N77" s="79">
        <v>3.5999999999999999E-3</v>
      </c>
    </row>
    <row r="78" spans="2:14">
      <c r="B78" t="s">
        <v>2146</v>
      </c>
      <c r="C78" t="s">
        <v>2147</v>
      </c>
      <c r="D78" t="s">
        <v>1064</v>
      </c>
      <c r="E78" t="s">
        <v>2148</v>
      </c>
      <c r="F78" t="s">
        <v>1092</v>
      </c>
      <c r="G78" t="s">
        <v>106</v>
      </c>
      <c r="H78" s="78">
        <v>7413.07</v>
      </c>
      <c r="I78" s="78">
        <v>27871</v>
      </c>
      <c r="J78" s="78">
        <v>0</v>
      </c>
      <c r="K78" s="78">
        <v>7161.0912998002004</v>
      </c>
      <c r="L78" s="79">
        <v>1E-4</v>
      </c>
      <c r="M78" s="79">
        <v>7.3400000000000007E-2</v>
      </c>
      <c r="N78" s="79">
        <v>1.0200000000000001E-2</v>
      </c>
    </row>
    <row r="79" spans="2:14">
      <c r="B79" t="s">
        <v>2149</v>
      </c>
      <c r="C79" t="s">
        <v>2150</v>
      </c>
      <c r="D79" t="s">
        <v>1064</v>
      </c>
      <c r="E79" t="s">
        <v>2151</v>
      </c>
      <c r="F79" t="s">
        <v>1092</v>
      </c>
      <c r="G79" t="s">
        <v>106</v>
      </c>
      <c r="H79" s="78">
        <v>560.97</v>
      </c>
      <c r="I79" s="78">
        <v>19265</v>
      </c>
      <c r="J79" s="78">
        <v>0</v>
      </c>
      <c r="K79" s="78">
        <v>374.57363715299999</v>
      </c>
      <c r="L79" s="79">
        <v>0</v>
      </c>
      <c r="M79" s="79">
        <v>3.8E-3</v>
      </c>
      <c r="N79" s="79">
        <v>5.0000000000000001E-4</v>
      </c>
    </row>
    <row r="80" spans="2:14">
      <c r="B80" t="s">
        <v>2152</v>
      </c>
      <c r="C80" t="s">
        <v>2153</v>
      </c>
      <c r="D80" t="s">
        <v>1055</v>
      </c>
      <c r="E80" t="s">
        <v>2134</v>
      </c>
      <c r="F80" t="s">
        <v>1147</v>
      </c>
      <c r="G80" t="s">
        <v>106</v>
      </c>
      <c r="H80" s="78">
        <v>7115.68</v>
      </c>
      <c r="I80" s="78">
        <v>5643</v>
      </c>
      <c r="J80" s="78">
        <v>0</v>
      </c>
      <c r="K80" s="78">
        <v>1391.7300924384001</v>
      </c>
      <c r="L80" s="79">
        <v>0</v>
      </c>
      <c r="M80" s="79">
        <v>1.43E-2</v>
      </c>
      <c r="N80" s="79">
        <v>2E-3</v>
      </c>
    </row>
    <row r="81" spans="2:14">
      <c r="B81" t="s">
        <v>2154</v>
      </c>
      <c r="C81" t="s">
        <v>2155</v>
      </c>
      <c r="D81" t="s">
        <v>1839</v>
      </c>
      <c r="E81" t="s">
        <v>2156</v>
      </c>
      <c r="F81" t="s">
        <v>1138</v>
      </c>
      <c r="G81" t="s">
        <v>106</v>
      </c>
      <c r="H81" s="78">
        <v>1700.17</v>
      </c>
      <c r="I81" s="78">
        <v>9595.98</v>
      </c>
      <c r="J81" s="78">
        <v>0</v>
      </c>
      <c r="K81" s="78">
        <v>565.47087499335601</v>
      </c>
      <c r="L81" s="79">
        <v>6.9999999999999999E-4</v>
      </c>
      <c r="M81" s="79">
        <v>5.7999999999999996E-3</v>
      </c>
      <c r="N81" s="79">
        <v>8.0000000000000004E-4</v>
      </c>
    </row>
    <row r="82" spans="2:14">
      <c r="B82" t="s">
        <v>2157</v>
      </c>
      <c r="C82" t="s">
        <v>2158</v>
      </c>
      <c r="D82" t="s">
        <v>1064</v>
      </c>
      <c r="E82" t="s">
        <v>2068</v>
      </c>
      <c r="F82" t="s">
        <v>2007</v>
      </c>
      <c r="G82" t="s">
        <v>106</v>
      </c>
      <c r="H82" s="78">
        <v>14087.59</v>
      </c>
      <c r="I82" s="78">
        <v>5940.9</v>
      </c>
      <c r="J82" s="78">
        <v>0</v>
      </c>
      <c r="K82" s="78">
        <v>2900.7981125184601</v>
      </c>
      <c r="L82" s="79">
        <v>0</v>
      </c>
      <c r="M82" s="79">
        <v>2.9700000000000001E-2</v>
      </c>
      <c r="N82" s="79">
        <v>4.1000000000000003E-3</v>
      </c>
    </row>
    <row r="83" spans="2:14">
      <c r="B83" t="s">
        <v>2159</v>
      </c>
      <c r="C83" t="s">
        <v>2160</v>
      </c>
      <c r="D83" t="s">
        <v>1055</v>
      </c>
      <c r="E83" t="s">
        <v>2074</v>
      </c>
      <c r="F83" t="s">
        <v>2007</v>
      </c>
      <c r="G83" t="s">
        <v>106</v>
      </c>
      <c r="H83" s="78">
        <v>9040.23</v>
      </c>
      <c r="I83" s="78">
        <v>4415</v>
      </c>
      <c r="J83" s="78">
        <v>0</v>
      </c>
      <c r="K83" s="78">
        <v>1383.371251497</v>
      </c>
      <c r="L83" s="79">
        <v>2.9999999999999997E-4</v>
      </c>
      <c r="M83" s="79">
        <v>1.4200000000000001E-2</v>
      </c>
      <c r="N83" s="79">
        <v>2E-3</v>
      </c>
    </row>
    <row r="84" spans="2:14">
      <c r="B84" t="s">
        <v>2161</v>
      </c>
      <c r="C84" t="s">
        <v>2162</v>
      </c>
      <c r="D84" t="s">
        <v>2163</v>
      </c>
      <c r="E84" t="s">
        <v>2164</v>
      </c>
      <c r="F84" t="s">
        <v>2007</v>
      </c>
      <c r="G84" t="s">
        <v>106</v>
      </c>
      <c r="H84" s="78">
        <v>51625.78</v>
      </c>
      <c r="I84" s="78">
        <v>2703</v>
      </c>
      <c r="J84" s="78">
        <v>0</v>
      </c>
      <c r="K84" s="78">
        <v>4836.6117925644003</v>
      </c>
      <c r="L84" s="79">
        <v>0</v>
      </c>
      <c r="M84" s="79">
        <v>4.9599999999999998E-2</v>
      </c>
      <c r="N84" s="79">
        <v>6.8999999999999999E-3</v>
      </c>
    </row>
    <row r="85" spans="2:14">
      <c r="B85" t="s">
        <v>2165</v>
      </c>
      <c r="C85" t="s">
        <v>2166</v>
      </c>
      <c r="D85" t="s">
        <v>1055</v>
      </c>
      <c r="E85" t="s">
        <v>2167</v>
      </c>
      <c r="F85" t="s">
        <v>2007</v>
      </c>
      <c r="G85" t="s">
        <v>106</v>
      </c>
      <c r="H85" s="78">
        <v>6880.59</v>
      </c>
      <c r="I85" s="78">
        <v>6194</v>
      </c>
      <c r="J85" s="78">
        <v>0</v>
      </c>
      <c r="K85" s="78">
        <v>1477.1528587836001</v>
      </c>
      <c r="L85" s="79">
        <v>1E-3</v>
      </c>
      <c r="M85" s="79">
        <v>1.5100000000000001E-2</v>
      </c>
      <c r="N85" s="79">
        <v>2.0999999999999999E-3</v>
      </c>
    </row>
    <row r="86" spans="2:14">
      <c r="B86" t="s">
        <v>2168</v>
      </c>
      <c r="C86" t="s">
        <v>2169</v>
      </c>
      <c r="D86" t="s">
        <v>1064</v>
      </c>
      <c r="E86" t="s">
        <v>2125</v>
      </c>
      <c r="F86" t="s">
        <v>2007</v>
      </c>
      <c r="G86" t="s">
        <v>110</v>
      </c>
      <c r="H86" s="78">
        <v>4388.5</v>
      </c>
      <c r="I86" s="78">
        <v>11129.4</v>
      </c>
      <c r="J86" s="78">
        <v>0</v>
      </c>
      <c r="K86" s="78">
        <v>1896.4127881331999</v>
      </c>
      <c r="L86" s="79">
        <v>1.1000000000000001E-3</v>
      </c>
      <c r="M86" s="79">
        <v>1.9400000000000001E-2</v>
      </c>
      <c r="N86" s="79">
        <v>2.7000000000000001E-3</v>
      </c>
    </row>
    <row r="87" spans="2:14">
      <c r="B87" t="s">
        <v>2170</v>
      </c>
      <c r="C87" t="s">
        <v>2171</v>
      </c>
      <c r="D87" t="s">
        <v>1064</v>
      </c>
      <c r="E87" t="s">
        <v>2172</v>
      </c>
      <c r="F87" t="s">
        <v>2007</v>
      </c>
      <c r="G87" t="s">
        <v>202</v>
      </c>
      <c r="H87" s="78">
        <v>129162.73</v>
      </c>
      <c r="I87" s="78">
        <v>165300</v>
      </c>
      <c r="J87" s="78">
        <v>0</v>
      </c>
      <c r="K87" s="78">
        <v>6869.1283028153703</v>
      </c>
      <c r="L87" s="79">
        <v>1E-4</v>
      </c>
      <c r="M87" s="79">
        <v>7.0400000000000004E-2</v>
      </c>
      <c r="N87" s="79">
        <v>9.7999999999999997E-3</v>
      </c>
    </row>
    <row r="88" spans="2:14">
      <c r="B88" t="s">
        <v>2173</v>
      </c>
      <c r="C88" t="s">
        <v>2174</v>
      </c>
      <c r="D88" t="s">
        <v>1064</v>
      </c>
      <c r="E88" t="s">
        <v>2175</v>
      </c>
      <c r="F88" t="s">
        <v>2007</v>
      </c>
      <c r="G88" t="s">
        <v>106</v>
      </c>
      <c r="H88" s="78">
        <v>963.4</v>
      </c>
      <c r="I88" s="78">
        <v>56746</v>
      </c>
      <c r="J88" s="78">
        <v>0</v>
      </c>
      <c r="K88" s="78">
        <v>1894.830881224</v>
      </c>
      <c r="L88" s="79">
        <v>2.0000000000000001E-4</v>
      </c>
      <c r="M88" s="79">
        <v>1.9400000000000001E-2</v>
      </c>
      <c r="N88" s="79">
        <v>2.7000000000000001E-3</v>
      </c>
    </row>
    <row r="89" spans="2:14">
      <c r="B89" t="s">
        <v>2176</v>
      </c>
      <c r="C89" t="s">
        <v>2177</v>
      </c>
      <c r="D89" t="s">
        <v>107</v>
      </c>
      <c r="E89" t="s">
        <v>2148</v>
      </c>
      <c r="F89" t="s">
        <v>2007</v>
      </c>
      <c r="G89" t="s">
        <v>120</v>
      </c>
      <c r="H89" s="78">
        <v>8006.3</v>
      </c>
      <c r="I89" s="78">
        <v>7511</v>
      </c>
      <c r="J89" s="78">
        <v>0</v>
      </c>
      <c r="K89" s="78">
        <v>1426.5901797539</v>
      </c>
      <c r="L89" s="79">
        <v>0</v>
      </c>
      <c r="M89" s="79">
        <v>1.46E-2</v>
      </c>
      <c r="N89" s="79">
        <v>2E-3</v>
      </c>
    </row>
    <row r="90" spans="2:14">
      <c r="B90" s="80" t="s">
        <v>2178</v>
      </c>
      <c r="D90" s="16"/>
      <c r="E90" s="16"/>
      <c r="F90" s="16"/>
      <c r="G90" s="16"/>
      <c r="H90" s="82">
        <v>95637.38</v>
      </c>
      <c r="J90" s="82">
        <v>0</v>
      </c>
      <c r="K90" s="82">
        <v>5206.3688603030496</v>
      </c>
      <c r="M90" s="81">
        <v>5.3400000000000003E-2</v>
      </c>
      <c r="N90" s="81">
        <v>7.4000000000000003E-3</v>
      </c>
    </row>
    <row r="91" spans="2:14">
      <c r="B91" t="s">
        <v>2179</v>
      </c>
      <c r="C91" t="s">
        <v>2180</v>
      </c>
      <c r="D91" t="s">
        <v>1064</v>
      </c>
      <c r="E91" t="s">
        <v>2181</v>
      </c>
      <c r="F91" t="s">
        <v>1218</v>
      </c>
      <c r="G91" t="s">
        <v>113</v>
      </c>
      <c r="H91" s="78">
        <v>74861.490000000005</v>
      </c>
      <c r="I91" s="78">
        <v>125</v>
      </c>
      <c r="J91" s="78">
        <v>0</v>
      </c>
      <c r="K91" s="78">
        <v>398.08533076125002</v>
      </c>
      <c r="L91" s="79">
        <v>0</v>
      </c>
      <c r="M91" s="79">
        <v>4.1000000000000003E-3</v>
      </c>
      <c r="N91" s="79">
        <v>5.9999999999999995E-4</v>
      </c>
    </row>
    <row r="92" spans="2:14">
      <c r="B92" t="s">
        <v>2182</v>
      </c>
      <c r="C92" t="s">
        <v>2183</v>
      </c>
      <c r="D92" t="s">
        <v>1064</v>
      </c>
      <c r="E92" t="s">
        <v>2184</v>
      </c>
      <c r="F92" t="s">
        <v>1092</v>
      </c>
      <c r="G92" t="s">
        <v>106</v>
      </c>
      <c r="H92" s="78">
        <v>494.97</v>
      </c>
      <c r="I92" s="78">
        <v>10055</v>
      </c>
      <c r="J92" s="78">
        <v>0</v>
      </c>
      <c r="K92" s="78">
        <v>172.50016331099999</v>
      </c>
      <c r="L92" s="79">
        <v>2.0000000000000001E-4</v>
      </c>
      <c r="M92" s="79">
        <v>1.8E-3</v>
      </c>
      <c r="N92" s="79">
        <v>2.0000000000000001E-4</v>
      </c>
    </row>
    <row r="93" spans="2:14">
      <c r="B93" t="s">
        <v>2185</v>
      </c>
      <c r="C93" t="s">
        <v>2186</v>
      </c>
      <c r="D93" t="s">
        <v>1064</v>
      </c>
      <c r="E93" t="s">
        <v>2119</v>
      </c>
      <c r="F93" t="s">
        <v>1092</v>
      </c>
      <c r="G93" t="s">
        <v>106</v>
      </c>
      <c r="H93" s="78">
        <v>9495.35</v>
      </c>
      <c r="I93" s="78">
        <v>9602</v>
      </c>
      <c r="J93" s="78">
        <v>0</v>
      </c>
      <c r="K93" s="78">
        <v>3160.1029952620001</v>
      </c>
      <c r="L93" s="79">
        <v>2.0000000000000001E-4</v>
      </c>
      <c r="M93" s="79">
        <v>3.2399999999999998E-2</v>
      </c>
      <c r="N93" s="79">
        <v>4.4999999999999997E-3</v>
      </c>
    </row>
    <row r="94" spans="2:14">
      <c r="B94" t="s">
        <v>2187</v>
      </c>
      <c r="C94" t="s">
        <v>2188</v>
      </c>
      <c r="D94" t="s">
        <v>1064</v>
      </c>
      <c r="E94" t="s">
        <v>2189</v>
      </c>
      <c r="F94" t="s">
        <v>1092</v>
      </c>
      <c r="G94" t="s">
        <v>106</v>
      </c>
      <c r="H94" s="78">
        <v>2698.47</v>
      </c>
      <c r="I94" s="78">
        <v>6814</v>
      </c>
      <c r="J94" s="78">
        <v>0</v>
      </c>
      <c r="K94" s="78">
        <v>637.30640294279999</v>
      </c>
      <c r="L94" s="79">
        <v>1E-4</v>
      </c>
      <c r="M94" s="79">
        <v>6.4999999999999997E-3</v>
      </c>
      <c r="N94" s="79">
        <v>8.9999999999999998E-4</v>
      </c>
    </row>
    <row r="95" spans="2:14">
      <c r="B95" t="s">
        <v>2190</v>
      </c>
      <c r="C95" t="s">
        <v>2191</v>
      </c>
      <c r="D95" t="s">
        <v>123</v>
      </c>
      <c r="E95" t="s">
        <v>2192</v>
      </c>
      <c r="F95" t="s">
        <v>1138</v>
      </c>
      <c r="G95" t="s">
        <v>106</v>
      </c>
      <c r="H95" s="78">
        <v>8087.1</v>
      </c>
      <c r="I95" s="78">
        <v>2991</v>
      </c>
      <c r="J95" s="78">
        <v>0</v>
      </c>
      <c r="K95" s="78">
        <v>838.37396802600006</v>
      </c>
      <c r="L95" s="79">
        <v>4.0000000000000002E-4</v>
      </c>
      <c r="M95" s="79">
        <v>8.6E-3</v>
      </c>
      <c r="N95" s="79">
        <v>1.1999999999999999E-3</v>
      </c>
    </row>
    <row r="96" spans="2:14">
      <c r="B96" s="80" t="s">
        <v>1052</v>
      </c>
      <c r="D96" s="16"/>
      <c r="E96" s="16"/>
      <c r="F96" s="16"/>
      <c r="G96" s="16"/>
      <c r="H96" s="82">
        <v>0</v>
      </c>
      <c r="J96" s="82">
        <v>0</v>
      </c>
      <c r="K96" s="82">
        <v>0</v>
      </c>
      <c r="M96" s="81">
        <v>0</v>
      </c>
      <c r="N96" s="81">
        <v>0</v>
      </c>
    </row>
    <row r="97" spans="2:14">
      <c r="B97" t="s">
        <v>215</v>
      </c>
      <c r="C97" t="s">
        <v>215</v>
      </c>
      <c r="D97" s="16"/>
      <c r="E97" s="16"/>
      <c r="F97" t="s">
        <v>215</v>
      </c>
      <c r="G97" t="s">
        <v>215</v>
      </c>
      <c r="H97" s="78">
        <v>0</v>
      </c>
      <c r="I97" s="78">
        <v>0</v>
      </c>
      <c r="K97" s="78">
        <v>0</v>
      </c>
      <c r="L97" s="79">
        <v>0</v>
      </c>
      <c r="M97" s="79">
        <v>0</v>
      </c>
      <c r="N97" s="79">
        <v>0</v>
      </c>
    </row>
    <row r="98" spans="2:14">
      <c r="B98" s="80" t="s">
        <v>2057</v>
      </c>
      <c r="D98" s="16"/>
      <c r="E98" s="16"/>
      <c r="F98" s="16"/>
      <c r="G98" s="16"/>
      <c r="H98" s="82">
        <v>0</v>
      </c>
      <c r="J98" s="82">
        <v>0</v>
      </c>
      <c r="K98" s="82">
        <v>0</v>
      </c>
      <c r="M98" s="81">
        <v>0</v>
      </c>
      <c r="N98" s="81">
        <v>0</v>
      </c>
    </row>
    <row r="99" spans="2:14">
      <c r="B99" t="s">
        <v>215</v>
      </c>
      <c r="C99" t="s">
        <v>215</v>
      </c>
      <c r="D99" s="16"/>
      <c r="E99" s="16"/>
      <c r="F99" t="s">
        <v>215</v>
      </c>
      <c r="G99" t="s">
        <v>215</v>
      </c>
      <c r="H99" s="78">
        <v>0</v>
      </c>
      <c r="I99" s="78">
        <v>0</v>
      </c>
      <c r="K99" s="78">
        <v>0</v>
      </c>
      <c r="L99" s="79">
        <v>0</v>
      </c>
      <c r="M99" s="79">
        <v>0</v>
      </c>
      <c r="N99" s="79">
        <v>0</v>
      </c>
    </row>
    <row r="100" spans="2:14">
      <c r="B100" t="s">
        <v>243</v>
      </c>
      <c r="D100" s="16"/>
      <c r="E100" s="16"/>
      <c r="F100" s="16"/>
      <c r="G100" s="16"/>
    </row>
    <row r="101" spans="2:14">
      <c r="B101" t="s">
        <v>363</v>
      </c>
      <c r="D101" s="16"/>
      <c r="E101" s="16"/>
      <c r="F101" s="16"/>
      <c r="G101" s="16"/>
    </row>
    <row r="102" spans="2:14">
      <c r="B102" t="s">
        <v>364</v>
      </c>
      <c r="D102" s="16"/>
      <c r="E102" s="16"/>
      <c r="F102" s="16"/>
      <c r="G102" s="16"/>
    </row>
    <row r="103" spans="2:14">
      <c r="B103" t="s">
        <v>365</v>
      </c>
      <c r="D103" s="16"/>
      <c r="E103" s="16"/>
      <c r="F103" s="16"/>
      <c r="G103" s="16"/>
    </row>
    <row r="104" spans="2:14">
      <c r="B104" t="s">
        <v>366</v>
      </c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44012</v>
      </c>
    </row>
    <row r="2" spans="2:65" s="1" customFormat="1">
      <c r="B2" s="2" t="s">
        <v>1</v>
      </c>
      <c r="C2" s="12" t="s">
        <v>3468</v>
      </c>
    </row>
    <row r="3" spans="2:65" s="1" customFormat="1">
      <c r="B3" s="2" t="s">
        <v>2</v>
      </c>
      <c r="C3" s="26" t="s">
        <v>3469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178937.41</v>
      </c>
      <c r="K11" s="7"/>
      <c r="L11" s="76">
        <v>35876.81687556806</v>
      </c>
      <c r="M11" s="7"/>
      <c r="N11" s="77">
        <v>1</v>
      </c>
      <c r="O11" s="77">
        <v>5.1200000000000002E-2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2193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2194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241</v>
      </c>
      <c r="C21" s="16"/>
      <c r="D21" s="16"/>
      <c r="E21" s="16"/>
      <c r="J21" s="82">
        <v>178937.41</v>
      </c>
      <c r="L21" s="82">
        <v>35876.81687556806</v>
      </c>
      <c r="N21" s="81">
        <v>1</v>
      </c>
      <c r="O21" s="81">
        <v>5.1200000000000002E-2</v>
      </c>
    </row>
    <row r="22" spans="2:15">
      <c r="B22" s="80" t="s">
        <v>2193</v>
      </c>
      <c r="C22" s="16"/>
      <c r="D22" s="16"/>
      <c r="E22" s="16"/>
      <c r="J22" s="82">
        <v>17675.27</v>
      </c>
      <c r="L22" s="82">
        <v>566.67799383500005</v>
      </c>
      <c r="N22" s="81">
        <v>1.5800000000000002E-2</v>
      </c>
      <c r="O22" s="81">
        <v>8.0000000000000004E-4</v>
      </c>
    </row>
    <row r="23" spans="2:15">
      <c r="B23" t="s">
        <v>2195</v>
      </c>
      <c r="C23" t="s">
        <v>2196</v>
      </c>
      <c r="D23" t="s">
        <v>123</v>
      </c>
      <c r="E23" t="s">
        <v>2197</v>
      </c>
      <c r="F23" t="s">
        <v>1092</v>
      </c>
      <c r="G23" t="s">
        <v>215</v>
      </c>
      <c r="H23" t="s">
        <v>216</v>
      </c>
      <c r="I23" t="s">
        <v>106</v>
      </c>
      <c r="J23" s="78">
        <v>17675.27</v>
      </c>
      <c r="K23" s="78">
        <v>925</v>
      </c>
      <c r="L23" s="78">
        <v>566.67799383500005</v>
      </c>
      <c r="M23" s="79">
        <v>0</v>
      </c>
      <c r="N23" s="79">
        <v>1.5800000000000002E-2</v>
      </c>
      <c r="O23" s="79">
        <v>8.0000000000000004E-4</v>
      </c>
    </row>
    <row r="24" spans="2:15">
      <c r="B24" s="80" t="s">
        <v>2194</v>
      </c>
      <c r="C24" s="16"/>
      <c r="D24" s="16"/>
      <c r="E24" s="16"/>
      <c r="J24" s="82">
        <v>45523.31</v>
      </c>
      <c r="L24" s="82">
        <v>18754.003343086049</v>
      </c>
      <c r="N24" s="81">
        <v>0.52270000000000005</v>
      </c>
      <c r="O24" s="81">
        <v>2.6700000000000002E-2</v>
      </c>
    </row>
    <row r="25" spans="2:15">
      <c r="B25" t="s">
        <v>2198</v>
      </c>
      <c r="C25" t="s">
        <v>2199</v>
      </c>
      <c r="D25" t="s">
        <v>123</v>
      </c>
      <c r="E25" t="s">
        <v>1209</v>
      </c>
      <c r="F25" t="s">
        <v>1092</v>
      </c>
      <c r="G25" t="s">
        <v>1061</v>
      </c>
      <c r="H25" t="s">
        <v>217</v>
      </c>
      <c r="I25" t="s">
        <v>110</v>
      </c>
      <c r="J25" s="78">
        <v>278.20999999999998</v>
      </c>
      <c r="K25" s="78">
        <v>91309</v>
      </c>
      <c r="L25" s="78">
        <v>986.35066948491999</v>
      </c>
      <c r="M25" s="79">
        <v>0</v>
      </c>
      <c r="N25" s="79">
        <v>2.75E-2</v>
      </c>
      <c r="O25" s="79">
        <v>1.4E-3</v>
      </c>
    </row>
    <row r="26" spans="2:15">
      <c r="B26" t="s">
        <v>2200</v>
      </c>
      <c r="C26" t="s">
        <v>2201</v>
      </c>
      <c r="D26" t="s">
        <v>123</v>
      </c>
      <c r="E26" t="s">
        <v>2202</v>
      </c>
      <c r="F26" t="s">
        <v>1092</v>
      </c>
      <c r="G26" t="s">
        <v>215</v>
      </c>
      <c r="H26" t="s">
        <v>216</v>
      </c>
      <c r="I26" t="s">
        <v>106</v>
      </c>
      <c r="J26" s="78">
        <v>21.14</v>
      </c>
      <c r="K26" s="78">
        <v>1033892</v>
      </c>
      <c r="L26" s="78">
        <v>757.54548866079995</v>
      </c>
      <c r="M26" s="79">
        <v>0</v>
      </c>
      <c r="N26" s="79">
        <v>2.1100000000000001E-2</v>
      </c>
      <c r="O26" s="79">
        <v>1.1000000000000001E-3</v>
      </c>
    </row>
    <row r="27" spans="2:15">
      <c r="B27" t="s">
        <v>2203</v>
      </c>
      <c r="C27" t="s">
        <v>2204</v>
      </c>
      <c r="D27" t="s">
        <v>123</v>
      </c>
      <c r="E27" t="s">
        <v>2205</v>
      </c>
      <c r="F27" t="s">
        <v>1092</v>
      </c>
      <c r="G27" t="s">
        <v>215</v>
      </c>
      <c r="H27" t="s">
        <v>216</v>
      </c>
      <c r="I27" t="s">
        <v>110</v>
      </c>
      <c r="J27" s="78">
        <v>1623.24</v>
      </c>
      <c r="K27" s="78">
        <v>14342</v>
      </c>
      <c r="L27" s="78">
        <v>903.93556773024</v>
      </c>
      <c r="M27" s="79">
        <v>5.9999999999999995E-4</v>
      </c>
      <c r="N27" s="79">
        <v>2.52E-2</v>
      </c>
      <c r="O27" s="79">
        <v>1.2999999999999999E-3</v>
      </c>
    </row>
    <row r="28" spans="2:15">
      <c r="B28" t="s">
        <v>2206</v>
      </c>
      <c r="C28" t="s">
        <v>2207</v>
      </c>
      <c r="D28" t="s">
        <v>123</v>
      </c>
      <c r="E28" t="s">
        <v>1117</v>
      </c>
      <c r="F28" t="s">
        <v>1092</v>
      </c>
      <c r="G28" t="s">
        <v>215</v>
      </c>
      <c r="H28" t="s">
        <v>216</v>
      </c>
      <c r="I28" t="s">
        <v>106</v>
      </c>
      <c r="J28" s="78">
        <v>750.45</v>
      </c>
      <c r="K28" s="78">
        <v>129799</v>
      </c>
      <c r="L28" s="78">
        <v>3376.149480003</v>
      </c>
      <c r="M28" s="79">
        <v>0</v>
      </c>
      <c r="N28" s="79">
        <v>9.4100000000000003E-2</v>
      </c>
      <c r="O28" s="79">
        <v>4.7999999999999996E-3</v>
      </c>
    </row>
    <row r="29" spans="2:15">
      <c r="B29" t="s">
        <v>2208</v>
      </c>
      <c r="C29" t="s">
        <v>2209</v>
      </c>
      <c r="D29" t="s">
        <v>123</v>
      </c>
      <c r="E29" t="s">
        <v>2210</v>
      </c>
      <c r="F29" t="s">
        <v>1092</v>
      </c>
      <c r="G29" t="s">
        <v>215</v>
      </c>
      <c r="H29" t="s">
        <v>216</v>
      </c>
      <c r="I29" t="s">
        <v>106</v>
      </c>
      <c r="J29" s="78">
        <v>23809.88</v>
      </c>
      <c r="K29" s="78">
        <v>1364</v>
      </c>
      <c r="L29" s="78">
        <v>1125.6416012512</v>
      </c>
      <c r="M29" s="79">
        <v>0</v>
      </c>
      <c r="N29" s="79">
        <v>3.1399999999999997E-2</v>
      </c>
      <c r="O29" s="79">
        <v>1.6000000000000001E-3</v>
      </c>
    </row>
    <row r="30" spans="2:15">
      <c r="B30" t="s">
        <v>2211</v>
      </c>
      <c r="C30" t="s">
        <v>2212</v>
      </c>
      <c r="D30" t="s">
        <v>123</v>
      </c>
      <c r="E30" t="s">
        <v>2213</v>
      </c>
      <c r="F30" t="s">
        <v>1092</v>
      </c>
      <c r="G30" t="s">
        <v>215</v>
      </c>
      <c r="H30" t="s">
        <v>216</v>
      </c>
      <c r="I30" t="s">
        <v>106</v>
      </c>
      <c r="J30" s="78">
        <v>3178.8</v>
      </c>
      <c r="K30" s="78">
        <v>12559</v>
      </c>
      <c r="L30" s="78">
        <v>1383.7155552720001</v>
      </c>
      <c r="M30" s="79">
        <v>0</v>
      </c>
      <c r="N30" s="79">
        <v>3.8600000000000002E-2</v>
      </c>
      <c r="O30" s="79">
        <v>2E-3</v>
      </c>
    </row>
    <row r="31" spans="2:15">
      <c r="B31" t="s">
        <v>2214</v>
      </c>
      <c r="C31" t="s">
        <v>2215</v>
      </c>
      <c r="D31" t="s">
        <v>123</v>
      </c>
      <c r="E31" t="s">
        <v>2216</v>
      </c>
      <c r="F31" t="s">
        <v>1092</v>
      </c>
      <c r="G31" t="s">
        <v>215</v>
      </c>
      <c r="H31" t="s">
        <v>216</v>
      </c>
      <c r="I31" t="s">
        <v>106</v>
      </c>
      <c r="J31" s="78">
        <v>24.53</v>
      </c>
      <c r="K31" s="78">
        <v>1120498</v>
      </c>
      <c r="L31" s="78">
        <v>952.65838048039996</v>
      </c>
      <c r="M31" s="79">
        <v>0</v>
      </c>
      <c r="N31" s="79">
        <v>2.6599999999999999E-2</v>
      </c>
      <c r="O31" s="79">
        <v>1.4E-3</v>
      </c>
    </row>
    <row r="32" spans="2:15">
      <c r="B32" t="s">
        <v>2217</v>
      </c>
      <c r="C32" t="s">
        <v>2218</v>
      </c>
      <c r="D32" t="s">
        <v>123</v>
      </c>
      <c r="E32" t="s">
        <v>1209</v>
      </c>
      <c r="F32" t="s">
        <v>1092</v>
      </c>
      <c r="G32" t="s">
        <v>215</v>
      </c>
      <c r="H32" t="s">
        <v>216</v>
      </c>
      <c r="I32" t="s">
        <v>113</v>
      </c>
      <c r="J32" s="78">
        <v>383.79</v>
      </c>
      <c r="K32" s="78">
        <v>111187</v>
      </c>
      <c r="L32" s="78">
        <v>1815.32906683293</v>
      </c>
      <c r="M32" s="79">
        <v>0</v>
      </c>
      <c r="N32" s="79">
        <v>5.0599999999999999E-2</v>
      </c>
      <c r="O32" s="79">
        <v>2.5999999999999999E-3</v>
      </c>
    </row>
    <row r="33" spans="2:15">
      <c r="B33" t="s">
        <v>2219</v>
      </c>
      <c r="C33" t="s">
        <v>2220</v>
      </c>
      <c r="D33" t="s">
        <v>123</v>
      </c>
      <c r="E33" t="s">
        <v>1209</v>
      </c>
      <c r="F33" t="s">
        <v>1092</v>
      </c>
      <c r="G33" t="s">
        <v>215</v>
      </c>
      <c r="H33" t="s">
        <v>216</v>
      </c>
      <c r="I33" t="s">
        <v>110</v>
      </c>
      <c r="J33" s="78">
        <v>241.67</v>
      </c>
      <c r="K33" s="78">
        <v>181248</v>
      </c>
      <c r="L33" s="78">
        <v>1700.7519831244799</v>
      </c>
      <c r="M33" s="79">
        <v>0</v>
      </c>
      <c r="N33" s="79">
        <v>4.7399999999999998E-2</v>
      </c>
      <c r="O33" s="79">
        <v>2.3999999999999998E-3</v>
      </c>
    </row>
    <row r="34" spans="2:15">
      <c r="B34" t="s">
        <v>2221</v>
      </c>
      <c r="C34" t="s">
        <v>2222</v>
      </c>
      <c r="D34" t="s">
        <v>123</v>
      </c>
      <c r="E34" t="s">
        <v>2223</v>
      </c>
      <c r="F34" t="s">
        <v>1092</v>
      </c>
      <c r="G34" t="s">
        <v>215</v>
      </c>
      <c r="H34" t="s">
        <v>216</v>
      </c>
      <c r="I34" t="s">
        <v>106</v>
      </c>
      <c r="J34" s="78">
        <v>478.35</v>
      </c>
      <c r="K34" s="78">
        <v>91233</v>
      </c>
      <c r="L34" s="78">
        <v>1512.6076503629999</v>
      </c>
      <c r="M34" s="79">
        <v>0</v>
      </c>
      <c r="N34" s="79">
        <v>4.2200000000000001E-2</v>
      </c>
      <c r="O34" s="79">
        <v>2.2000000000000001E-3</v>
      </c>
    </row>
    <row r="35" spans="2:15">
      <c r="B35" t="s">
        <v>2224</v>
      </c>
      <c r="C35" t="s">
        <v>2225</v>
      </c>
      <c r="D35" t="s">
        <v>123</v>
      </c>
      <c r="E35" t="s">
        <v>2226</v>
      </c>
      <c r="F35" t="s">
        <v>1092</v>
      </c>
      <c r="G35" t="s">
        <v>215</v>
      </c>
      <c r="H35" t="s">
        <v>216</v>
      </c>
      <c r="I35" t="s">
        <v>106</v>
      </c>
      <c r="J35" s="78">
        <v>1340.18</v>
      </c>
      <c r="K35" s="78">
        <v>29775.270000000088</v>
      </c>
      <c r="L35" s="78">
        <v>1383.08031194248</v>
      </c>
      <c r="M35" s="79">
        <v>0</v>
      </c>
      <c r="N35" s="79">
        <v>3.8600000000000002E-2</v>
      </c>
      <c r="O35" s="79">
        <v>2E-3</v>
      </c>
    </row>
    <row r="36" spans="2:15">
      <c r="B36" t="s">
        <v>2227</v>
      </c>
      <c r="C36" t="s">
        <v>2228</v>
      </c>
      <c r="D36" t="s">
        <v>123</v>
      </c>
      <c r="E36" t="s">
        <v>2229</v>
      </c>
      <c r="F36" t="s">
        <v>1092</v>
      </c>
      <c r="G36" t="s">
        <v>215</v>
      </c>
      <c r="H36" t="s">
        <v>216</v>
      </c>
      <c r="I36" t="s">
        <v>106</v>
      </c>
      <c r="J36" s="78">
        <v>10669.84</v>
      </c>
      <c r="K36" s="78">
        <v>1644</v>
      </c>
      <c r="L36" s="78">
        <v>607.97857983359995</v>
      </c>
      <c r="M36" s="79">
        <v>0</v>
      </c>
      <c r="N36" s="79">
        <v>1.6899999999999998E-2</v>
      </c>
      <c r="O36" s="79">
        <v>8.9999999999999998E-4</v>
      </c>
    </row>
    <row r="37" spans="2:15">
      <c r="B37" t="s">
        <v>2230</v>
      </c>
      <c r="C37" t="s">
        <v>2231</v>
      </c>
      <c r="D37" t="s">
        <v>123</v>
      </c>
      <c r="E37" t="s">
        <v>2232</v>
      </c>
      <c r="F37" t="s">
        <v>1218</v>
      </c>
      <c r="G37" t="s">
        <v>215</v>
      </c>
      <c r="H37" t="s">
        <v>216</v>
      </c>
      <c r="I37" t="s">
        <v>106</v>
      </c>
      <c r="J37" s="78">
        <v>207.73</v>
      </c>
      <c r="K37" s="78">
        <v>187905</v>
      </c>
      <c r="L37" s="78">
        <v>1352.901305829</v>
      </c>
      <c r="M37" s="79">
        <v>0</v>
      </c>
      <c r="N37" s="79">
        <v>3.7699999999999997E-2</v>
      </c>
      <c r="O37" s="79">
        <v>1.9E-3</v>
      </c>
    </row>
    <row r="38" spans="2:15">
      <c r="B38" t="s">
        <v>2233</v>
      </c>
      <c r="C38" t="s">
        <v>2234</v>
      </c>
      <c r="D38" t="s">
        <v>123</v>
      </c>
      <c r="E38" t="s">
        <v>1209</v>
      </c>
      <c r="F38" t="s">
        <v>1092</v>
      </c>
      <c r="G38" t="s">
        <v>215</v>
      </c>
      <c r="H38" t="s">
        <v>216</v>
      </c>
      <c r="I38" t="s">
        <v>110</v>
      </c>
      <c r="J38" s="78">
        <v>2515.5</v>
      </c>
      <c r="K38" s="78">
        <v>9167</v>
      </c>
      <c r="L38" s="78">
        <v>895.35770227800003</v>
      </c>
      <c r="M38" s="79">
        <v>0</v>
      </c>
      <c r="N38" s="79">
        <v>2.5000000000000001E-2</v>
      </c>
      <c r="O38" s="79">
        <v>1.2999999999999999E-3</v>
      </c>
    </row>
    <row r="39" spans="2:15">
      <c r="B39" s="80" t="s">
        <v>92</v>
      </c>
      <c r="C39" s="16"/>
      <c r="D39" s="16"/>
      <c r="E39" s="16"/>
      <c r="J39" s="82">
        <v>115738.83</v>
      </c>
      <c r="L39" s="82">
        <v>16556.13553864701</v>
      </c>
      <c r="N39" s="81">
        <v>0.46150000000000002</v>
      </c>
      <c r="O39" s="81">
        <v>2.3599999999999999E-2</v>
      </c>
    </row>
    <row r="40" spans="2:15">
      <c r="B40" t="s">
        <v>2235</v>
      </c>
      <c r="C40" t="s">
        <v>2236</v>
      </c>
      <c r="D40" t="s">
        <v>123</v>
      </c>
      <c r="E40" t="s">
        <v>1816</v>
      </c>
      <c r="F40" t="s">
        <v>1092</v>
      </c>
      <c r="G40" t="s">
        <v>215</v>
      </c>
      <c r="H40" t="s">
        <v>216</v>
      </c>
      <c r="I40" t="s">
        <v>106</v>
      </c>
      <c r="J40" s="78">
        <v>71569.8</v>
      </c>
      <c r="K40" s="78">
        <v>1403.8</v>
      </c>
      <c r="L40" s="78">
        <v>3482.2792904183998</v>
      </c>
      <c r="M40" s="79">
        <v>0</v>
      </c>
      <c r="N40" s="79">
        <v>9.7100000000000006E-2</v>
      </c>
      <c r="O40" s="79">
        <v>5.0000000000000001E-3</v>
      </c>
    </row>
    <row r="41" spans="2:15">
      <c r="B41" t="s">
        <v>2237</v>
      </c>
      <c r="C41" t="s">
        <v>2238</v>
      </c>
      <c r="D41" t="s">
        <v>123</v>
      </c>
      <c r="E41" t="s">
        <v>2239</v>
      </c>
      <c r="F41" t="s">
        <v>1092</v>
      </c>
      <c r="G41" t="s">
        <v>215</v>
      </c>
      <c r="H41" t="s">
        <v>216</v>
      </c>
      <c r="I41" t="s">
        <v>113</v>
      </c>
      <c r="J41" s="78">
        <v>5534.15</v>
      </c>
      <c r="K41" s="78">
        <v>13775.130000000003</v>
      </c>
      <c r="L41" s="78">
        <v>3243.0550958670201</v>
      </c>
      <c r="M41" s="79">
        <v>0</v>
      </c>
      <c r="N41" s="79">
        <v>9.0399999999999994E-2</v>
      </c>
      <c r="O41" s="79">
        <v>4.5999999999999999E-3</v>
      </c>
    </row>
    <row r="42" spans="2:15">
      <c r="B42" t="s">
        <v>2240</v>
      </c>
      <c r="C42" t="s">
        <v>2241</v>
      </c>
      <c r="D42" t="s">
        <v>123</v>
      </c>
      <c r="E42" t="s">
        <v>2242</v>
      </c>
      <c r="F42" t="s">
        <v>2007</v>
      </c>
      <c r="G42" t="s">
        <v>215</v>
      </c>
      <c r="H42" t="s">
        <v>216</v>
      </c>
      <c r="I42" t="s">
        <v>110</v>
      </c>
      <c r="J42" s="78">
        <v>3684.58</v>
      </c>
      <c r="K42" s="78">
        <v>3047</v>
      </c>
      <c r="L42" s="78">
        <v>435.91866571527999</v>
      </c>
      <c r="M42" s="79">
        <v>0</v>
      </c>
      <c r="N42" s="79">
        <v>1.2200000000000001E-2</v>
      </c>
      <c r="O42" s="79">
        <v>5.9999999999999995E-4</v>
      </c>
    </row>
    <row r="43" spans="2:15">
      <c r="B43" t="s">
        <v>2243</v>
      </c>
      <c r="C43" t="s">
        <v>2244</v>
      </c>
      <c r="D43" t="s">
        <v>123</v>
      </c>
      <c r="E43" t="s">
        <v>2242</v>
      </c>
      <c r="F43" t="s">
        <v>1092</v>
      </c>
      <c r="G43" t="s">
        <v>215</v>
      </c>
      <c r="H43" t="s">
        <v>216</v>
      </c>
      <c r="I43" t="s">
        <v>202</v>
      </c>
      <c r="J43" s="78">
        <v>14239.99</v>
      </c>
      <c r="K43" s="78">
        <v>153100</v>
      </c>
      <c r="L43" s="78">
        <v>701.41723655137002</v>
      </c>
      <c r="M43" s="79">
        <v>0</v>
      </c>
      <c r="N43" s="79">
        <v>1.9599999999999999E-2</v>
      </c>
      <c r="O43" s="79">
        <v>1E-3</v>
      </c>
    </row>
    <row r="44" spans="2:15">
      <c r="B44" t="s">
        <v>2245</v>
      </c>
      <c r="C44" t="s">
        <v>2246</v>
      </c>
      <c r="D44" t="s">
        <v>123</v>
      </c>
      <c r="E44" t="s">
        <v>2247</v>
      </c>
      <c r="F44" t="s">
        <v>2033</v>
      </c>
      <c r="G44" t="s">
        <v>215</v>
      </c>
      <c r="H44" t="s">
        <v>216</v>
      </c>
      <c r="I44" t="s">
        <v>106</v>
      </c>
      <c r="J44" s="78">
        <v>6878.08</v>
      </c>
      <c r="K44" s="78">
        <v>13509</v>
      </c>
      <c r="L44" s="78">
        <v>3220.4679610752</v>
      </c>
      <c r="M44" s="79">
        <v>0</v>
      </c>
      <c r="N44" s="79">
        <v>8.9800000000000005E-2</v>
      </c>
      <c r="O44" s="79">
        <v>4.5999999999999999E-3</v>
      </c>
    </row>
    <row r="45" spans="2:15">
      <c r="B45" t="s">
        <v>2248</v>
      </c>
      <c r="C45" t="s">
        <v>2249</v>
      </c>
      <c r="D45" t="s">
        <v>123</v>
      </c>
      <c r="E45" t="s">
        <v>2250</v>
      </c>
      <c r="F45" t="s">
        <v>1092</v>
      </c>
      <c r="G45" t="s">
        <v>215</v>
      </c>
      <c r="H45" t="s">
        <v>216</v>
      </c>
      <c r="I45" t="s">
        <v>202</v>
      </c>
      <c r="J45" s="78">
        <v>1857.98</v>
      </c>
      <c r="K45" s="78">
        <v>1167895.9999999993</v>
      </c>
      <c r="L45" s="78">
        <v>698.13074564503802</v>
      </c>
      <c r="M45" s="79">
        <v>0</v>
      </c>
      <c r="N45" s="79">
        <v>1.95E-2</v>
      </c>
      <c r="O45" s="79">
        <v>1E-3</v>
      </c>
    </row>
    <row r="46" spans="2:15">
      <c r="B46" t="s">
        <v>2251</v>
      </c>
      <c r="C46" t="s">
        <v>2252</v>
      </c>
      <c r="D46" t="s">
        <v>123</v>
      </c>
      <c r="E46" t="s">
        <v>2148</v>
      </c>
      <c r="F46" t="s">
        <v>1092</v>
      </c>
      <c r="G46" t="s">
        <v>215</v>
      </c>
      <c r="H46" t="s">
        <v>216</v>
      </c>
      <c r="I46" t="s">
        <v>106</v>
      </c>
      <c r="J46" s="78">
        <v>11974.25</v>
      </c>
      <c r="K46" s="78">
        <v>11504.94</v>
      </c>
      <c r="L46" s="78">
        <v>4774.8665433747001</v>
      </c>
      <c r="M46" s="79">
        <v>0</v>
      </c>
      <c r="N46" s="79">
        <v>0.1331</v>
      </c>
      <c r="O46" s="79">
        <v>6.7999999999999996E-3</v>
      </c>
    </row>
    <row r="47" spans="2:15">
      <c r="B47" s="80" t="s">
        <v>1052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215</v>
      </c>
      <c r="C48" t="s">
        <v>215</v>
      </c>
      <c r="D48" s="16"/>
      <c r="E48" s="16"/>
      <c r="F48" t="s">
        <v>215</v>
      </c>
      <c r="G48" t="s">
        <v>215</v>
      </c>
      <c r="I48" t="s">
        <v>215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243</v>
      </c>
      <c r="C49" s="16"/>
      <c r="D49" s="16"/>
      <c r="E49" s="16"/>
    </row>
    <row r="50" spans="2:5">
      <c r="B50" t="s">
        <v>363</v>
      </c>
      <c r="C50" s="16"/>
      <c r="D50" s="16"/>
      <c r="E50" s="16"/>
    </row>
    <row r="51" spans="2:5">
      <c r="B51" t="s">
        <v>364</v>
      </c>
      <c r="C51" s="16"/>
      <c r="D51" s="16"/>
      <c r="E51" s="16"/>
    </row>
    <row r="52" spans="2:5">
      <c r="B52" t="s">
        <v>365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44012</v>
      </c>
    </row>
    <row r="2" spans="2:60" s="1" customFormat="1">
      <c r="B2" s="2" t="s">
        <v>1</v>
      </c>
      <c r="C2" s="12" t="s">
        <v>3468</v>
      </c>
    </row>
    <row r="3" spans="2:60" s="1" customFormat="1">
      <c r="B3" s="2" t="s">
        <v>2</v>
      </c>
      <c r="C3" s="26" t="s">
        <v>3469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14" t="s">
        <v>68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7884.14</v>
      </c>
      <c r="H11" s="7"/>
      <c r="I11" s="76">
        <v>35.689938480083519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6050.62</v>
      </c>
      <c r="I12" s="82">
        <v>28.78279934</v>
      </c>
      <c r="K12" s="81">
        <v>0.80649999999999999</v>
      </c>
      <c r="L12" s="81">
        <v>0</v>
      </c>
    </row>
    <row r="13" spans="2:60">
      <c r="B13" s="80" t="s">
        <v>2253</v>
      </c>
      <c r="D13" s="16"/>
      <c r="E13" s="16"/>
      <c r="G13" s="82">
        <v>6050.62</v>
      </c>
      <c r="I13" s="82">
        <v>28.78279934</v>
      </c>
      <c r="K13" s="81">
        <v>0.80649999999999999</v>
      </c>
      <c r="L13" s="81">
        <v>0</v>
      </c>
    </row>
    <row r="14" spans="2:60">
      <c r="B14" t="s">
        <v>2254</v>
      </c>
      <c r="C14" t="s">
        <v>2255</v>
      </c>
      <c r="D14" t="s">
        <v>100</v>
      </c>
      <c r="E14" t="s">
        <v>125</v>
      </c>
      <c r="F14" t="s">
        <v>102</v>
      </c>
      <c r="G14" s="78">
        <v>6050.62</v>
      </c>
      <c r="H14" s="78">
        <v>475.7</v>
      </c>
      <c r="I14" s="78">
        <v>28.78279934</v>
      </c>
      <c r="J14" s="79">
        <v>6.9999999999999999E-4</v>
      </c>
      <c r="K14" s="79">
        <v>0.80649999999999999</v>
      </c>
      <c r="L14" s="79">
        <v>0</v>
      </c>
    </row>
    <row r="15" spans="2:60">
      <c r="B15" s="80" t="s">
        <v>241</v>
      </c>
      <c r="D15" s="16"/>
      <c r="E15" s="16"/>
      <c r="G15" s="82">
        <v>1833.52</v>
      </c>
      <c r="I15" s="82">
        <v>6.9071391400835198</v>
      </c>
      <c r="K15" s="81">
        <v>0.19350000000000001</v>
      </c>
      <c r="L15" s="81">
        <v>0</v>
      </c>
    </row>
    <row r="16" spans="2:60">
      <c r="B16" s="80" t="s">
        <v>2256</v>
      </c>
      <c r="D16" s="16"/>
      <c r="E16" s="16"/>
      <c r="G16" s="82">
        <v>1833.52</v>
      </c>
      <c r="I16" s="82">
        <v>6.9071391400835198</v>
      </c>
      <c r="K16" s="81">
        <v>0.19350000000000001</v>
      </c>
      <c r="L16" s="81">
        <v>0</v>
      </c>
    </row>
    <row r="17" spans="2:12">
      <c r="B17" t="s">
        <v>2257</v>
      </c>
      <c r="C17" t="s">
        <v>2258</v>
      </c>
      <c r="D17" t="s">
        <v>1064</v>
      </c>
      <c r="E17" t="s">
        <v>1448</v>
      </c>
      <c r="F17" t="s">
        <v>106</v>
      </c>
      <c r="G17" s="78">
        <v>1833.52</v>
      </c>
      <c r="H17" s="78">
        <v>108.68859999999999</v>
      </c>
      <c r="I17" s="78">
        <v>6.9071391400835198</v>
      </c>
      <c r="J17" s="79">
        <v>0</v>
      </c>
      <c r="K17" s="79">
        <v>0.19350000000000001</v>
      </c>
      <c r="L17" s="79">
        <v>0</v>
      </c>
    </row>
    <row r="18" spans="2:12">
      <c r="B18" t="s">
        <v>243</v>
      </c>
      <c r="D18" s="16"/>
      <c r="E18" s="16"/>
    </row>
    <row r="19" spans="2:12">
      <c r="B19" t="s">
        <v>363</v>
      </c>
      <c r="D19" s="16"/>
      <c r="E19" s="16"/>
    </row>
    <row r="20" spans="2:12">
      <c r="B20" t="s">
        <v>364</v>
      </c>
      <c r="D20" s="16"/>
      <c r="E20" s="16"/>
    </row>
    <row r="21" spans="2:12">
      <c r="B21" t="s">
        <v>365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2020-08-23T10:32:00Z</dcterms:modified>
</cp:coreProperties>
</file>