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610" windowHeight="116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1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J25" i="2"/>
  <c r="J24" i="2"/>
  <c r="K24" i="2" s="1"/>
  <c r="K23" i="2"/>
  <c r="J23" i="2"/>
  <c r="K22" i="2"/>
  <c r="J21" i="2"/>
  <c r="K21" i="2" s="1"/>
  <c r="K20" i="2"/>
  <c r="J20" i="2"/>
  <c r="K19" i="2"/>
  <c r="K18" i="2"/>
  <c r="K17" i="2"/>
  <c r="K15" i="2"/>
  <c r="K14" i="2"/>
  <c r="K13" i="2"/>
  <c r="K12" i="2"/>
  <c r="K11" i="2"/>
  <c r="J16" i="2" l="1"/>
  <c r="K25" i="2"/>
  <c r="K16" i="2" l="1"/>
</calcChain>
</file>

<file path=xl/sharedStrings.xml><?xml version="1.0" encoding="utf-8"?>
<sst xmlns="http://schemas.openxmlformats.org/spreadsheetml/2006/main" count="4050" uniqueCount="950">
  <si>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</si>
  <si>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</si>
  <si>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</si>
  <si>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</si>
  <si>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</si>
  <si>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</si>
  <si>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</si>
  <si>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</si>
  <si>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</si>
  <si>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</si>
  <si>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</si>
  <si>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</si>
  <si>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</si>
  <si>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</si>
  <si>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</si>
  <si>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</si>
  <si>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</si>
  <si>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</si>
  <si>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</si>
  <si>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</si>
  <si>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</si>
  <si>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</si>
  <si>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</si>
  <si>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</si>
  <si>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</si>
  <si>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</si>
  <si>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</si>
  <si>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</si>
  <si>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</si>
  <si>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</si>
  <si>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</si>
  <si>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</si>
  <si>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</si>
  <si>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</si>
  <si>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</si>
  <si>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</si>
  <si>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</si>
  <si>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</si>
  <si>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</si>
  <si>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</si>
  <si>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</si>
  <si>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</si>
  <si>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</si>
  <si>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</si>
  <si>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</si>
  <si>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</si>
  <si>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</si>
  <si>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</si>
  <si>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</si>
  <si>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</si>
  <si>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</si>
  <si>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</si>
  <si>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</si>
  <si>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</si>
  <si>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</si>
  <si>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</si>
  <si>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</si>
  <si>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</si>
  <si>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</si>
  <si>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</si>
  <si>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</si>
  <si>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</si>
  <si>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</si>
  <si>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</si>
  <si>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</si>
  <si>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</si>
  <si>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</si>
  <si>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</si>
  <si>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</si>
  <si>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</si>
  <si>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</si>
  <si>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</si>
  <si>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</si>
  <si>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</si>
  <si>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</si>
  <si>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</si>
  <si>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</si>
  <si>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</si>
  <si>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</si>
  <si>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</si>
  <si>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</si>
  <si>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</si>
  <si>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</si>
  <si>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</si>
  <si>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</si>
  <si>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</si>
  <si>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</si>
  <si>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</si>
  <si>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</si>
  <si>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</si>
  <si>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</si>
  <si>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</si>
  <si>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</si>
  <si>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</si>
  <si>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</si>
  <si>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</si>
  <si>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</si>
  <si>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</si>
  <si>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</si>
  <si>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</si>
  <si>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</si>
  <si>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</si>
  <si>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</si>
  <si>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</si>
  <si>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</si>
  <si>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</si>
  <si>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</si>
  <si>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</si>
  <si>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</si>
  <si>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</si>
  <si>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</si>
  <si>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</si>
  <si>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</si>
  <si>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</si>
  <si>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</si>
  <si>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</si>
  <si>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</si>
  <si>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</si>
  <si>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</si>
  <si>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</si>
  <si>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</si>
  <si>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</si>
  <si>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</si>
  <si>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</si>
  <si>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</si>
  <si>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</si>
  <si>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</si>
  <si>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</si>
  <si>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</si>
  <si>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</si>
  <si>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</si>
  <si>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</si>
  <si>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</si>
  <si>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</si>
  <si>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</si>
  <si>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</si>
  <si>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</si>
  <si>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</si>
  <si>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</si>
  <si>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</si>
  <si>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</si>
  <si>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</si>
  <si>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</si>
  <si>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</si>
  <si>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</si>
  <si>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</si>
  <si>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</si>
  <si>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</si>
  <si>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</si>
  <si>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</si>
  <si>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</si>
  <si>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</si>
  <si>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</si>
  <si>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</si>
  <si>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</si>
  <si>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</si>
  <si>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</si>
  <si>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</si>
  <si>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</si>
  <si>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</si>
  <si>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</si>
  <si>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</si>
  <si>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</si>
  <si>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</si>
  <si>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</si>
  <si>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</si>
  <si>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</si>
  <si>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</si>
  <si>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</si>
  <si>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</si>
  <si>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</si>
  <si>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</si>
  <si>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</si>
  <si>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</si>
  <si>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</si>
  <si>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</si>
  <si>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</si>
  <si>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</si>
  <si>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</si>
  <si>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</si>
  <si>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</si>
  <si>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</si>
  <si>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</si>
  <si>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</si>
  <si>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</si>
  <si>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</si>
  <si>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</si>
  <si>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</si>
  <si>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</si>
  <si>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</si>
  <si>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</si>
  <si>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</si>
  <si>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</si>
  <si>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</si>
  <si>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</si>
  <si>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</si>
  <si>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</si>
  <si>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862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</si>
  <si>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</si>
  <si>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</si>
  <si>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</si>
  <si>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</si>
  <si>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</si>
  <si>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</si>
  <si>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</si>
  <si>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</si>
  <si>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</si>
  <si>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1111111111- 26- יובנק בע"מ</t>
  </si>
  <si>
    <t>26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</si>
  <si>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</si>
  <si>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</si>
  <si>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</si>
  <si>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</si>
  <si>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</si>
  <si>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</si>
  <si>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</si>
  <si>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</si>
  <si>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</si>
  <si>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</si>
  <si>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</si>
  <si>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</si>
  <si>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</si>
  <si>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</si>
  <si>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</si>
  <si>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</si>
  <si>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</si>
  <si>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</si>
  <si>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</si>
  <si>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</si>
  <si>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</si>
  <si>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</si>
  <si>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</si>
  <si>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</si>
  <si>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</si>
  <si>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1020- בנק ישראל- מק"מ</t>
  </si>
  <si>
    <t>8201022</t>
  </si>
  <si>
    <t>RF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</si>
  <si>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</si>
  <si>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</si>
  <si>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</si>
  <si>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</si>
  <si>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</si>
  <si>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</si>
  <si>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</si>
  <si>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</si>
  <si>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</si>
  <si>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</si>
  <si>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</si>
  <si>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</si>
  <si>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</si>
  <si>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</si>
  <si>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</si>
  <si>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</si>
  <si>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</si>
  <si>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</si>
  <si>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</si>
  <si>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</si>
  <si>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</si>
  <si>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</si>
  <si>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</si>
  <si>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1 1/2 02/28/23- US TREASURY N/B</t>
  </si>
  <si>
    <t>US912828P790</t>
  </si>
  <si>
    <t>03/12/19</t>
  </si>
  <si>
    <t>T 1 1/8 02/28/21- US TREASURY N/B</t>
  </si>
  <si>
    <t>US912828P873</t>
  </si>
  <si>
    <t>20/11/17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</si>
  <si>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</si>
  <si>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</si>
  <si>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</si>
  <si>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</si>
  <si>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</si>
  <si>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</si>
  <si>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</si>
  <si>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</si>
  <si>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</si>
  <si>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</si>
  <si>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</si>
  <si>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</si>
  <si>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</si>
  <si>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BNP CHINA EQUITY-I C- BNP Paribas Asset Manag</t>
  </si>
  <si>
    <t>LU0823426647</t>
  </si>
  <si>
    <t>NASDAQ</t>
  </si>
  <si>
    <t>בלומברג</t>
  </si>
  <si>
    <t>12501</t>
  </si>
  <si>
    <t>Banks</t>
  </si>
  <si>
    <t>AUTOLIV- AUTOLIV INC</t>
  </si>
  <si>
    <t>US0528001094</t>
  </si>
  <si>
    <t>28181</t>
  </si>
  <si>
    <t>Automobiles &amp; Components</t>
  </si>
  <si>
    <t>Bayerische Motoren Werke (bmw- BMW</t>
  </si>
  <si>
    <t>DE0005190003</t>
  </si>
  <si>
    <t>FWB</t>
  </si>
  <si>
    <t>10052</t>
  </si>
  <si>
    <t>General motors- GENERAL MOTORS CORP</t>
  </si>
  <si>
    <t>US37045V1008</t>
  </si>
  <si>
    <t>NYSE</t>
  </si>
  <si>
    <t>10753</t>
  </si>
  <si>
    <t>Volkswagen AG- Volkswagen intl fin</t>
  </si>
  <si>
    <t>DE0007664039</t>
  </si>
  <si>
    <t>10774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</si>
  <si>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</si>
  <si>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</si>
  <si>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</si>
  <si>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</si>
  <si>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</si>
  <si>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</si>
  <si>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</si>
  <si>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</si>
  <si>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</si>
  <si>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</si>
  <si>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</si>
  <si>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</si>
  <si>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</si>
  <si>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</si>
  <si>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</si>
  <si>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</si>
  <si>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</si>
  <si>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</si>
  <si>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</si>
  <si>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</si>
  <si>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</si>
  <si>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EURONEXT</t>
  </si>
  <si>
    <t>11195</t>
  </si>
  <si>
    <t>CATERPILLAR INC FOR- CATERPILLAR</t>
  </si>
  <si>
    <t>US1491231015</t>
  </si>
  <si>
    <t>10068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</si>
  <si>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</si>
  <si>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</si>
  <si>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</si>
  <si>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</si>
  <si>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</si>
  <si>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</si>
  <si>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 Ferrovial SA</t>
  </si>
  <si>
    <t>ES0118900010</t>
  </si>
  <si>
    <t>12740</t>
  </si>
  <si>
    <t>L3HARRIS TECHNOLOGIES- L3HARRIS TECHNOLOGIES</t>
  </si>
  <si>
    <t>US5024311095</t>
  </si>
  <si>
    <t>27987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</si>
  <si>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</si>
  <si>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</si>
  <si>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</si>
  <si>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</si>
  <si>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</si>
  <si>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</si>
  <si>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</si>
  <si>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</si>
  <si>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</si>
  <si>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</si>
  <si>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</si>
  <si>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</si>
  <si>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</si>
  <si>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LEVI STRAUSS &amp; CO- CLASS A- LEVI STRAUSS &amp; CO</t>
  </si>
  <si>
    <t>US52736R1023</t>
  </si>
  <si>
    <t>27145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</si>
  <si>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</si>
  <si>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</si>
  <si>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</si>
  <si>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</si>
  <si>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</si>
  <si>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</si>
  <si>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Diversified Financials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</si>
  <si>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</si>
  <si>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</si>
  <si>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</si>
  <si>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</si>
  <si>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</si>
  <si>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</si>
  <si>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MODDYS CORP- Moody's corporation</t>
  </si>
  <si>
    <t>US6153691059</t>
  </si>
  <si>
    <t>12067</t>
  </si>
  <si>
    <t>MORGAN STANLEY- MORGAN STANLEY</t>
  </si>
  <si>
    <t>US6174464486</t>
  </si>
  <si>
    <t>10289</t>
  </si>
  <si>
    <t>NASDAQ INC- NASDAQ 100</t>
  </si>
  <si>
    <t>US6311031081</t>
  </si>
  <si>
    <t>10297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</si>
  <si>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</si>
  <si>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</si>
  <si>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</si>
  <si>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</si>
  <si>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</si>
  <si>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</si>
  <si>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</si>
  <si>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</si>
  <si>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</si>
  <si>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</si>
  <si>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</si>
  <si>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</si>
  <si>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</si>
  <si>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</si>
  <si>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</si>
  <si>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</si>
  <si>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</si>
  <si>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</si>
  <si>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CENTENE CORP- Centene Corporation</t>
  </si>
  <si>
    <t>US15135B1017</t>
  </si>
  <si>
    <t>13058</t>
  </si>
  <si>
    <t>Health Care Equipment &amp; Services</t>
  </si>
  <si>
    <t>Starbucks Corp- Starbucks Corporation</t>
  </si>
  <si>
    <t>US8552441094</t>
  </si>
  <si>
    <t>12407</t>
  </si>
  <si>
    <t>Hotels Restaurants &amp; Leisure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</si>
  <si>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</si>
  <si>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</si>
  <si>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</si>
  <si>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</si>
  <si>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</si>
  <si>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</si>
  <si>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</si>
  <si>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</si>
  <si>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</si>
  <si>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</si>
  <si>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</si>
  <si>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</si>
  <si>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</si>
  <si>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Materials</t>
  </si>
  <si>
    <t>VULCAN MATERIALS CO- Vulcan Materials</t>
  </si>
  <si>
    <t>US9291601097 - 70450671</t>
  </si>
  <si>
    <t>27639</t>
  </si>
  <si>
    <t>FERRARI NV- FERRARI</t>
  </si>
  <si>
    <t>NL0011585146</t>
  </si>
  <si>
    <t>28180</t>
  </si>
  <si>
    <t>Other</t>
  </si>
  <si>
    <t>AMERICAN TOWER- AMRICAN TOWER</t>
  </si>
  <si>
    <t>US03027X1000</t>
  </si>
  <si>
    <t>28162</t>
  </si>
  <si>
    <t>Real Estate</t>
  </si>
  <si>
    <t>CROWN CASTLE INTL CORP- CROWN CASTLE INTL</t>
  </si>
  <si>
    <t>US22822V1017</t>
  </si>
  <si>
    <t>27630</t>
  </si>
  <si>
    <t>Deutsche Annington Immobilie- DEUTSCHE ANNINGTON IMMOBILE</t>
  </si>
  <si>
    <t>DE000A1ML7J1</t>
  </si>
  <si>
    <t>11264</t>
  </si>
  <si>
    <t>EQUINIX- Equinix Inc</t>
  </si>
  <si>
    <t>US29444U7000</t>
  </si>
  <si>
    <t>12746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</si>
  <si>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</si>
  <si>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</si>
  <si>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</si>
  <si>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</si>
  <si>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</si>
  <si>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</si>
  <si>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</si>
  <si>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</si>
  <si>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</si>
  <si>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</si>
  <si>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</si>
  <si>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</si>
  <si>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Retailing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</si>
  <si>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</si>
  <si>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</si>
  <si>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</si>
  <si>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</si>
  <si>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</si>
  <si>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</si>
  <si>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Home Depot Inc- HOME DEPOT</t>
  </si>
  <si>
    <t>US4370761029</t>
  </si>
  <si>
    <t>10192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</si>
  <si>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</si>
  <si>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</si>
  <si>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</si>
  <si>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</si>
  <si>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</si>
  <si>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</si>
  <si>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</si>
  <si>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</si>
  <si>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</si>
  <si>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</si>
  <si>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</si>
  <si>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</si>
  <si>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</si>
  <si>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</si>
  <si>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</si>
  <si>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</si>
  <si>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</si>
  <si>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</si>
  <si>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Semiconductors &amp; Semiconductor Equipment</t>
  </si>
  <si>
    <t>INFINEON TECHNOLOGIES- Infineon Technologies Ag</t>
  </si>
  <si>
    <t>DE0006231004</t>
  </si>
  <si>
    <t>12124</t>
  </si>
  <si>
    <t>INTEL CORP- INTEL CORP</t>
  </si>
  <si>
    <t>US4581401001</t>
  </si>
  <si>
    <t>10210</t>
  </si>
  <si>
    <t>Nvidia crop- NVIDIA CORP</t>
  </si>
  <si>
    <t>US67066G1040</t>
  </si>
  <si>
    <t>10322</t>
  </si>
  <si>
    <t>Stm FP- STMicroelectronics</t>
  </si>
  <si>
    <t>NL0000226223</t>
  </si>
  <si>
    <t>13014</t>
  </si>
  <si>
    <t>Facebook Inc- FACEBOOK INC - A</t>
  </si>
  <si>
    <t>US30303M1027</t>
  </si>
  <si>
    <t>12310</t>
  </si>
  <si>
    <t>Software &amp; Services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</si>
  <si>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</si>
  <si>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</si>
  <si>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</si>
  <si>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</si>
  <si>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</si>
  <si>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</si>
  <si>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</si>
  <si>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</si>
  <si>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</si>
  <si>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</si>
  <si>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</si>
  <si>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</si>
  <si>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TENCENT HOLDINGS LTD- Tencent holdings ltd</t>
  </si>
  <si>
    <t>FR0000121261-70193925</t>
  </si>
  <si>
    <t>11074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</si>
  <si>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</si>
  <si>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</si>
  <si>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</si>
  <si>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</si>
  <si>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</si>
  <si>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</si>
  <si>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Technology Hardware &amp; Equipment</t>
  </si>
  <si>
    <t>Cisco systems- CISCO SYS</t>
  </si>
  <si>
    <t>US17275R1023</t>
  </si>
  <si>
    <t>10082</t>
  </si>
  <si>
    <t>NOKIA OYJ A SHS- Noble Group</t>
  </si>
  <si>
    <t>FI0009000681</t>
  </si>
  <si>
    <t>12303</t>
  </si>
  <si>
    <t>ERICSSON LM B SHS- TELEFONAKTIEBOL</t>
  </si>
  <si>
    <t>SE0000108656</t>
  </si>
  <si>
    <t>11259</t>
  </si>
  <si>
    <t>CELLNEX TELECOM SA- CELLNEX TELECOM SA</t>
  </si>
  <si>
    <t>28198</t>
  </si>
  <si>
    <t>Telecommunication Services</t>
  </si>
  <si>
    <t>Deutsche Post Ag-Reg- DEUTCHE POST AG</t>
  </si>
  <si>
    <t>DE0005552004</t>
  </si>
  <si>
    <t>12215</t>
  </si>
  <si>
    <t>Transportation</t>
  </si>
  <si>
    <t>FEDEX CORP- Fedex corp</t>
  </si>
  <si>
    <t>US31428X1063</t>
  </si>
  <si>
    <t>12127</t>
  </si>
  <si>
    <t>SAMSUNG ELECTR-GDR REG- Samsung Electronics co ltd</t>
  </si>
  <si>
    <t>US7960508882</t>
  </si>
  <si>
    <t>11111</t>
  </si>
  <si>
    <t>UNITED PARCEL SERVICE-CL B- United Parcel Service Inc</t>
  </si>
  <si>
    <t>US9113121068</t>
  </si>
  <si>
    <t>27795</t>
  </si>
  <si>
    <t>INDITEX- Industria de Diseno Textil s.a ZARA</t>
  </si>
  <si>
    <t>ES0148396007</t>
  </si>
  <si>
    <t>12537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</si>
  <si>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</si>
  <si>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</si>
  <si>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</si>
  <si>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</si>
  <si>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</si>
  <si>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</si>
  <si>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</si>
  <si>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US81369Y8030-300052</t>
  </si>
  <si>
    <t>AMUNDI ETF MSCI- Amundi etf</t>
  </si>
  <si>
    <t>LU1681044563</t>
  </si>
  <si>
    <t>12772</t>
  </si>
  <si>
    <t>AUEM FP_ Amundi ETF MSCI Emerging Marke- Amundi etf</t>
  </si>
  <si>
    <t>LU1681045453</t>
  </si>
  <si>
    <t>AMUNDI INDEX MSCI EUROPE SRI- AMUNDI INDEX</t>
  </si>
  <si>
    <t>LU1861137484</t>
  </si>
  <si>
    <t>27907</t>
  </si>
  <si>
    <t>ISHARES US AEROSPACE &amp; DEF- BLACKROCK FUND ADVISORS</t>
  </si>
  <si>
    <t>US4642887602</t>
  </si>
  <si>
    <t>27567</t>
  </si>
  <si>
    <t>ISHARES CORE NIKKEI 225 ETF- BlackRock Inc</t>
  </si>
  <si>
    <t>JP3027710007</t>
  </si>
  <si>
    <t>27796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</si>
  <si>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</si>
  <si>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</si>
  <si>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</si>
  <si>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</si>
  <si>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</si>
  <si>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</si>
  <si>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</si>
  <si>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</si>
  <si>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</si>
  <si>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</si>
  <si>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</si>
  <si>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</si>
  <si>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</si>
  <si>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</si>
  <si>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</si>
  <si>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</si>
  <si>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</si>
  <si>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</si>
  <si>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</si>
  <si>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</si>
  <si>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</si>
  <si>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</si>
  <si>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</si>
  <si>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</si>
  <si>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</si>
  <si>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</si>
  <si>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</si>
  <si>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</si>
  <si>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</si>
  <si>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</si>
  <si>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</si>
  <si>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</si>
  <si>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</si>
  <si>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</si>
  <si>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</si>
  <si>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</si>
  <si>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US46138E800</t>
  </si>
  <si>
    <t>ISE</t>
  </si>
  <si>
    <t>20093</t>
  </si>
  <si>
    <t>ISH MSCI CHINA A- Ishares_BlackRock _ IRE</t>
  </si>
  <si>
    <t>IE00BQT3WG13</t>
  </si>
  <si>
    <t>ISH MSCI USA ESG EHNCD USD-D- Ishares_BlackRock _ IRE</t>
  </si>
  <si>
    <t>IE00BHZPJ890</t>
  </si>
  <si>
    <t>Ishares st eur 600 utilities- Ishares_BlackRock _ US</t>
  </si>
  <si>
    <t>DE000A0Q4R02-70607171</t>
  </si>
  <si>
    <t>20090</t>
  </si>
  <si>
    <t>ISHARES-IND G&amp;S- ISHARES-IND G&amp;S</t>
  </si>
  <si>
    <t>DE000A0H08J9</t>
  </si>
  <si>
    <t>27658</t>
  </si>
  <si>
    <t>Lyxor etf basic rs- LYXOR ETF</t>
  </si>
  <si>
    <t>FR0010345389</t>
  </si>
  <si>
    <t>10267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</si>
  <si>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</si>
  <si>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</si>
  <si>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</si>
  <si>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</si>
  <si>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</si>
  <si>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</si>
  <si>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</si>
  <si>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</si>
  <si>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</si>
  <si>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</si>
  <si>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IE00BWBXM385</t>
  </si>
  <si>
    <t>SPDR MSCI EUROPE CON- spdr s&amp;p 500</t>
  </si>
  <si>
    <t>IE00BKWQ0D84</t>
  </si>
  <si>
    <t>27401</t>
  </si>
  <si>
    <t>Spdr kbw bank- SPDR TRUST</t>
  </si>
  <si>
    <t>US78464A7972</t>
  </si>
  <si>
    <t>10395</t>
  </si>
  <si>
    <t>UBS ETF MSCI EMERG.MARKETS- UBS ETF MSCI EMU H</t>
  </si>
  <si>
    <t>LU0480132876</t>
  </si>
  <si>
    <t>28093</t>
  </si>
  <si>
    <t>Vangurad info tech etf- VANGUARD</t>
  </si>
  <si>
    <t>us92204a7028</t>
  </si>
  <si>
    <t>10457</t>
  </si>
  <si>
    <t>VANGUARD HEALTH CARE ETF- Vanguard Group</t>
  </si>
  <si>
    <t>US92204A5048</t>
  </si>
  <si>
    <t>12517</t>
  </si>
  <si>
    <t>UTILITIES SELECT SECTOR FUND- SPDR - State Street Global Advisors</t>
  </si>
  <si>
    <t>US81369Y8865</t>
  </si>
  <si>
    <t>Energy</t>
  </si>
  <si>
    <t>WISDOMTREE CHINA EX-ST OW- WisdomTree</t>
  </si>
  <si>
    <t>US97717X7194</t>
  </si>
  <si>
    <t>12311</t>
  </si>
  <si>
    <t>AMUNDI INDEX MSCI E- AMUNDI INDEX</t>
  </si>
  <si>
    <t>LU1437017350</t>
  </si>
  <si>
    <t>מניות</t>
  </si>
  <si>
    <t>Ishares DJ construction- BlackRock Inc</t>
  </si>
  <si>
    <t>US4642887529</t>
  </si>
  <si>
    <t>ISHARES CORE EM- ISHARES CORE MSCI EMERGING</t>
  </si>
  <si>
    <t>IE00BKM4GZ66</t>
  </si>
  <si>
    <t>LSE</t>
  </si>
  <si>
    <t>27421</t>
  </si>
  <si>
    <t>Kraneshares Csi China- Krane Fund Advisors LLc</t>
  </si>
  <si>
    <t>US5007673065</t>
  </si>
  <si>
    <t>12941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</si>
  <si>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</si>
  <si>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</si>
  <si>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</si>
  <si>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</si>
  <si>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</si>
  <si>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</si>
  <si>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</si>
  <si>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</si>
  <si>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</si>
  <si>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</si>
  <si>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</si>
  <si>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Pimco inv grade bond- allianz se-reg</t>
  </si>
  <si>
    <t>US72201R8170</t>
  </si>
  <si>
    <t>11071</t>
  </si>
  <si>
    <t>ISHARES EMER MKTS- BlackRock Inc</t>
  </si>
  <si>
    <t>IE00B6TLBW47</t>
  </si>
  <si>
    <t>Amundi Etf Euro- CREDIT AGRICOLE SA</t>
  </si>
  <si>
    <t>FR0010754119</t>
  </si>
  <si>
    <t>10886</t>
  </si>
  <si>
    <t>DB x corp bnd- DEUTSCHE BANK AG</t>
  </si>
  <si>
    <t>LU0478205379</t>
  </si>
  <si>
    <t>10113</t>
  </si>
  <si>
    <t>XUT3 LN- DEUTSCHE BANK AG</t>
  </si>
  <si>
    <t>LU0429458895</t>
  </si>
  <si>
    <t>Ishares barclays 1-3 year- ishares barclays 1-3 year</t>
  </si>
  <si>
    <t>US4642874576</t>
  </si>
  <si>
    <t>20083</t>
  </si>
  <si>
    <t>powershares h/y bond</t>
  </si>
  <si>
    <t>US73936T5570</t>
  </si>
  <si>
    <t>21011</t>
  </si>
  <si>
    <t>Spdr Barclays- State Street Corp</t>
  </si>
  <si>
    <t>US78464A6727</t>
  </si>
  <si>
    <t>22041</t>
  </si>
  <si>
    <t>Spdr emerging bond- State Street Corp</t>
  </si>
  <si>
    <t>IE00B4613386</t>
  </si>
  <si>
    <t>Vanguard gov bnd- Vanguard Group</t>
  </si>
  <si>
    <t>US92206C1027</t>
  </si>
  <si>
    <t>Vanguard shortterm bnd etf- Vanguard Group</t>
  </si>
  <si>
    <t>US92206C4096</t>
  </si>
  <si>
    <t>WISDOMTREE EMERG MKT EX-ST- Wisdomtree emrg mkts</t>
  </si>
  <si>
    <t>US97717X7848</t>
  </si>
  <si>
    <t>10913</t>
  </si>
  <si>
    <t>spdr barclays high yield- State Street Corp</t>
  </si>
  <si>
    <t>US78468R6229</t>
  </si>
  <si>
    <t>אג"ח</t>
  </si>
  <si>
    <t>סה"כ אג"ח ממשלתי</t>
  </si>
  <si>
    <t>סה"כ אגח קונצרני</t>
  </si>
  <si>
    <t>NOMURA-US HIGH YLD BD-I USD- Nomura Holdings Inc</t>
  </si>
  <si>
    <t>IE00B3RW8498</t>
  </si>
  <si>
    <t>12514</t>
  </si>
  <si>
    <t>Ubs Lux Bnd- UBS GROUP FUNDING SWITZE</t>
  </si>
  <si>
    <t>LU0396367608</t>
  </si>
  <si>
    <t>27640</t>
  </si>
  <si>
    <t>BLACKROCK  EM MKTS  IND- BLACKROCK GLOBAL FUNDS</t>
  </si>
  <si>
    <t>IE00B3T0V975</t>
  </si>
  <si>
    <t>COMEEIA ID Comgest Gr PLC - EU- Comgest</t>
  </si>
  <si>
    <t>IE00B5WN3467</t>
  </si>
  <si>
    <t>12656</t>
  </si>
  <si>
    <t>COMGEST GROWTH JAPAN-YEN IA- Comgest</t>
  </si>
  <si>
    <t>IE00BQ1YBP44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</si>
  <si>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</si>
  <si>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</si>
  <si>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</si>
  <si>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</si>
  <si>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</si>
  <si>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</si>
  <si>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</si>
  <si>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</si>
  <si>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</si>
  <si>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</si>
  <si>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 08/21/20 C3000- בורסה בחול</t>
  </si>
  <si>
    <t>SPX0520P3250</t>
  </si>
  <si>
    <t>SX5E 07/17/20 C3300- בורסה בחול</t>
  </si>
  <si>
    <t>SX5E720C3300</t>
  </si>
  <si>
    <t>SX5E 08/21/20 C3350- בורסה בחול</t>
  </si>
  <si>
    <t>SX5E820C3350</t>
  </si>
  <si>
    <t>סה"כ מטבע</t>
  </si>
  <si>
    <t>סה"כ סחורות</t>
  </si>
  <si>
    <t>EUROSTOXX 50 SEP20 - חוזים עתידיים בחול</t>
  </si>
  <si>
    <t>576137</t>
  </si>
  <si>
    <t>S&amp;P 500 ANNL DIV DEC21 - חוזים עתידיים בחול</t>
  </si>
  <si>
    <t>577106</t>
  </si>
  <si>
    <t>S&amp;P500 EMINI FUT SEP20 - חוזים עתידיים בחול</t>
  </si>
  <si>
    <t>576155</t>
  </si>
  <si>
    <t>STOXX EUROPE 600 SEP20 - חוזים עתידיים בחול</t>
  </si>
  <si>
    <t>576186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</si>
  <si>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</si>
  <si>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</si>
  <si>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</si>
  <si>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</si>
  <si>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</si>
  <si>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</si>
  <si>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</si>
  <si>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</si>
  <si>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</si>
  <si>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</si>
  <si>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</si>
  <si>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</si>
  <si>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</si>
  <si>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</si>
  <si>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</si>
  <si>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</si>
  <si>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</si>
  <si>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</si>
  <si>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</si>
  <si>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</si>
  <si>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</si>
  <si>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</si>
  <si>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</si>
  <si>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</si>
  <si>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</si>
  <si>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</si>
  <si>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שקל/דולר</t>
  </si>
  <si>
    <t>702000137</t>
  </si>
  <si>
    <t>702000149</t>
  </si>
  <si>
    <t>702000162</t>
  </si>
  <si>
    <t>31/03/20</t>
  </si>
  <si>
    <t>702000168</t>
  </si>
  <si>
    <t>702000183</t>
  </si>
  <si>
    <t>702000185</t>
  </si>
  <si>
    <t>702000187</t>
  </si>
  <si>
    <t>702000189</t>
  </si>
  <si>
    <t>702000260</t>
  </si>
  <si>
    <t>702000263</t>
  </si>
  <si>
    <t>702000280</t>
  </si>
  <si>
    <t>30/04/20</t>
  </si>
  <si>
    <t>702000283</t>
  </si>
  <si>
    <t>702000286</t>
  </si>
  <si>
    <t>702000322</t>
  </si>
  <si>
    <t>31/05/20</t>
  </si>
  <si>
    <t>702000324</t>
  </si>
  <si>
    <t>702000364</t>
  </si>
  <si>
    <t>30/06/20</t>
  </si>
  <si>
    <t>702000366</t>
  </si>
  <si>
    <t>702000368</t>
  </si>
  <si>
    <t>702000370</t>
  </si>
  <si>
    <t>702000372</t>
  </si>
  <si>
    <t>702000378</t>
  </si>
  <si>
    <t>702000380</t>
  </si>
  <si>
    <t>702000393</t>
  </si>
  <si>
    <t>702000407</t>
  </si>
  <si>
    <t>לונג דולר שקל</t>
  </si>
  <si>
    <t>702000158</t>
  </si>
  <si>
    <t>702000336</t>
  </si>
  <si>
    <t>702000343</t>
  </si>
  <si>
    <t>702000345</t>
  </si>
  <si>
    <t>פורוורד ש"ח-מט"ח</t>
  </si>
  <si>
    <t>702000353</t>
  </si>
  <si>
    <t>702000356</t>
  </si>
  <si>
    <t>702000382</t>
  </si>
  <si>
    <t>702000385</t>
  </si>
  <si>
    <t>702000391</t>
  </si>
  <si>
    <t>702000399</t>
  </si>
  <si>
    <t>702000401</t>
  </si>
  <si>
    <t>702000408</t>
  </si>
  <si>
    <t>FWD CCY\ILS 20200303 USD\ILS 3.3937000 20210325- בנק לאומי לישראל בע"מ</t>
  </si>
  <si>
    <t>90009918</t>
  </si>
  <si>
    <t>03/03/20</t>
  </si>
  <si>
    <t>FWD CCY\ILS 20200303 USD\ILS 3.4025000 20210325- בנק לאומי לישראל בע"מ</t>
  </si>
  <si>
    <t>90009919</t>
  </si>
  <si>
    <t>FWD CCY\ILS 20200311 USD\ILS 3.5067000 20210325- בנק לאומי לישראל בע"מ</t>
  </si>
  <si>
    <t>90009956</t>
  </si>
  <si>
    <t>11/03/20</t>
  </si>
  <si>
    <t>FWD CCY\ILS 20200312 USD\ILS 3.5716000 20210325- בנק לאומי לישראל בע"מ</t>
  </si>
  <si>
    <t>90009967</t>
  </si>
  <si>
    <t>12/03/20</t>
  </si>
  <si>
    <t>FWD CCY\ILS 20200413 USD\ILS 3.5235000 20210325- בנק לאומי לישראל בע"מ</t>
  </si>
  <si>
    <t>90010166</t>
  </si>
  <si>
    <t>13/04/20</t>
  </si>
  <si>
    <t>FWD CCY\ILS 20200505 USD\ILS 3.4935000 20210325- בנק לאומי לישראל בע"מ</t>
  </si>
  <si>
    <t>90010273</t>
  </si>
  <si>
    <t>05/05/20</t>
  </si>
  <si>
    <t>FWD CCY\ILS 20200511 USD\ILS 3.4860000 20210325- בנק לאומי לישראל בע"מ</t>
  </si>
  <si>
    <t>90010298</t>
  </si>
  <si>
    <t>11/05/20</t>
  </si>
  <si>
    <t>FWD CCY\ILS 20200519 USD\ILS 3.4960000 20210325- בנק לאומי לישראל בע"מ</t>
  </si>
  <si>
    <t>90010332</t>
  </si>
  <si>
    <t>19/05/20</t>
  </si>
  <si>
    <t>FWD CCY\ILS 20200525 USD\ILS 3.5020000 20210325- בנק לאומי לישראל בע"מ</t>
  </si>
  <si>
    <t>90010375</t>
  </si>
  <si>
    <t>25/05/20</t>
  </si>
  <si>
    <t>FWD CCY\ILS 20200602 USD\ILS 3.4485000 20210325- בנק לאומי לישראל בע"מ</t>
  </si>
  <si>
    <t>90010417</t>
  </si>
  <si>
    <t>02/06/20</t>
  </si>
  <si>
    <t>FWD CCY\ILS 20200602 USD\ILS 3.4490000 20210325- בנק לאומי לישראל בע"מ</t>
  </si>
  <si>
    <t>90010416</t>
  </si>
  <si>
    <t>FWD CCY\ILS 20200602 USD\ILS 3.4520000 20210323- בנק לאומי לישראל בע"מ</t>
  </si>
  <si>
    <t>90010415</t>
  </si>
  <si>
    <t>FWD CCY\ILS 20200604 USD\ILS 3.4660000 20201110- בנק לאומי לישראל בע"מ</t>
  </si>
  <si>
    <t>90010719</t>
  </si>
  <si>
    <t>04/06/20</t>
  </si>
  <si>
    <t>FWD CCY\ILS 20200608 USD\ILS 3.4215000 20210325- בנק לאומי לישראל בע"מ</t>
  </si>
  <si>
    <t>90010727</t>
  </si>
  <si>
    <t>08/06/20</t>
  </si>
  <si>
    <t>FWD CCY\ILS 20200610 USD\ILS 3.4424000 20200916- בנק לאומי לישראל בע"מ</t>
  </si>
  <si>
    <t>90010745</t>
  </si>
  <si>
    <t>10/06/20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</si>
  <si>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</si>
  <si>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</si>
  <si>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</si>
  <si>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</si>
  <si>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</si>
  <si>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</si>
  <si>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</si>
  <si>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702000288</t>
  </si>
  <si>
    <t>702000295</t>
  </si>
  <si>
    <t>702000307</t>
  </si>
  <si>
    <t>702000358</t>
  </si>
  <si>
    <t>702000362</t>
  </si>
  <si>
    <t>702000395</t>
  </si>
  <si>
    <t>702000397</t>
  </si>
  <si>
    <t>702000403</t>
  </si>
  <si>
    <t>fw דולר יורו</t>
  </si>
  <si>
    <t>702000315</t>
  </si>
  <si>
    <t>702000319</t>
  </si>
  <si>
    <t>702000341</t>
  </si>
  <si>
    <t>FW דולר ליורו</t>
  </si>
  <si>
    <t>702000202</t>
  </si>
  <si>
    <t>702000305</t>
  </si>
  <si>
    <t>FW דולר לישט</t>
  </si>
  <si>
    <t>702000291</t>
  </si>
  <si>
    <t>702000348</t>
  </si>
  <si>
    <t>שורט יין יפני דולר</t>
  </si>
  <si>
    <t>702000333</t>
  </si>
  <si>
    <t>שורט ליש"ט דולר</t>
  </si>
  <si>
    <t>702000255</t>
  </si>
  <si>
    <t>702000328</t>
  </si>
  <si>
    <t>FWD CCY\CCY 20200324 EUR\USD 1.0919700 20200727- בנק לאומי לישראל בע"מ</t>
  </si>
  <si>
    <t>90010074</t>
  </si>
  <si>
    <t>24/03/20</t>
  </si>
  <si>
    <t>FWD CCY\CCY 20200402 EUR\USD 1.0944500 20201005- בנק לאומי לישראל בע"מ</t>
  </si>
  <si>
    <t>90010138</t>
  </si>
  <si>
    <t>02/04/20</t>
  </si>
  <si>
    <t>FWD CCY\CCY 20200420 EUR\USD 1.0884000 20200727- בנק לאומי לישראל בע"מ</t>
  </si>
  <si>
    <t>90010193</t>
  </si>
  <si>
    <t>20/04/20</t>
  </si>
  <si>
    <t>TRS EURO EURO 20201011- בנק הפועלים בע"מ</t>
  </si>
  <si>
    <t>702000321</t>
  </si>
  <si>
    <t>בנקים</t>
  </si>
  <si>
    <t>TRS EURO EURO 20201106- בנק הפועלים בע"מ</t>
  </si>
  <si>
    <t>702000311</t>
  </si>
  <si>
    <t>TRS EURO EURO20201105- בנק הפועלים בע"מ</t>
  </si>
  <si>
    <t>702000312</t>
  </si>
  <si>
    <t>TRS USD USD 20200702- בנק הפועלים בע"מ</t>
  </si>
  <si>
    <t>702000274</t>
  </si>
  <si>
    <t>TRS USD USD 20200717- בנק הפועלים בע"מ</t>
  </si>
  <si>
    <t>702000279</t>
  </si>
  <si>
    <t>TRS USD USD 20200805- בנק הפועלים בע"מ</t>
  </si>
  <si>
    <t>702000313</t>
  </si>
  <si>
    <t>TRS USD USD 20200929- בנק הפועלים בע"מ</t>
  </si>
  <si>
    <t>702000261</t>
  </si>
  <si>
    <t>TRS USD USD 20201117- בנק הפועלים בע"מ</t>
  </si>
  <si>
    <t>702000330</t>
  </si>
  <si>
    <t>TRS USD USD 20201119- בנק הפועלים בע"מ</t>
  </si>
  <si>
    <t>702000334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</si>
  <si>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</si>
  <si>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</si>
  <si>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</si>
  <si>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</si>
  <si>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</si>
  <si>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</si>
  <si>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</si>
  <si>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</si>
  <si>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</si>
  <si>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</si>
  <si>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</si>
  <si>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</si>
  <si>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</si>
  <si>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</si>
  <si>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</si>
  <si>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</si>
  <si>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</si>
  <si>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</si>
  <si>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</si>
  <si>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</si>
  <si>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</si>
  <si>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</si>
  <si>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</si>
  <si>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</si>
  <si>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</si>
  <si>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בטחונות דולר ארצות הברית לאומי</t>
  </si>
  <si>
    <t>300011017</t>
  </si>
  <si>
    <t>מגדל מקפת קרנות פנסיה וקופות גמל בע"מ</t>
  </si>
  <si>
    <t>מגדל לתגמולים ולפיצויים מסלול חו"ל</t>
  </si>
  <si>
    <t>יובנק בע"מ</t>
  </si>
  <si>
    <t>בנק לאומי</t>
  </si>
  <si>
    <t>200040- 10- לאומי</t>
  </si>
  <si>
    <t>200005- 10-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</si>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</sst>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9">
        <v>44012</v>
      </c>
    </row>
    <row r="2" spans="1:36">
      <c r="B2" s="2" t="s">
        <v>1</v>
      </c>
      <c r="C2" s="12" t="s">
        <v>943</v>
      </c>
    </row>
    <row r="3" spans="1:36">
      <c r="B3" s="2" t="s">
        <v>2</v>
      </c>
      <c r="C3" s="100" t="s">
        <v>944</v>
      </c>
    </row>
    <row r="4" spans="1:36">
      <c r="B4" s="2" t="s">
        <v>3</v>
      </c>
      <c r="C4" s="101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1720.2240074937199</v>
      </c>
      <c r="D11" s="77">
        <v>0.16239999999999999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1210.1001662440001</v>
      </c>
      <c r="D13" s="79">
        <v>0.1142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605.82164241238604</v>
      </c>
      <c r="D16" s="79">
        <v>5.7200000000000001E-2</v>
      </c>
    </row>
    <row r="17" spans="1:4">
      <c r="A17" s="10" t="s">
        <v>13</v>
      </c>
      <c r="B17" s="70" t="s">
        <v>195</v>
      </c>
      <c r="C17" s="78">
        <v>6019.8993466004367</v>
      </c>
      <c r="D17" s="79">
        <v>0.56820000000000004</v>
      </c>
    </row>
    <row r="18" spans="1:4">
      <c r="A18" s="10" t="s">
        <v>13</v>
      </c>
      <c r="B18" s="70" t="s">
        <v>20</v>
      </c>
      <c r="C18" s="78">
        <v>914.92333567063122</v>
      </c>
      <c r="D18" s="79">
        <v>8.6400000000000005E-2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-11.505571692</v>
      </c>
      <c r="D20" s="79">
        <v>-1.1000000000000001E-3</v>
      </c>
    </row>
    <row r="21" spans="1:4">
      <c r="A21" s="10" t="s">
        <v>13</v>
      </c>
      <c r="B21" s="70" t="s">
        <v>23</v>
      </c>
      <c r="C21" s="78">
        <v>-5.0415860734688396</v>
      </c>
      <c r="D21" s="79">
        <v>-5.0000000000000001E-4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13.114247996305799</v>
      </c>
      <c r="D31" s="79">
        <v>1.1999999999999999E-3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127.81779382000001</v>
      </c>
      <c r="D37" s="79">
        <v>1.21E-2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10595.353382472011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201</v>
      </c>
      <c r="D49">
        <v>3.6429</v>
      </c>
    </row>
    <row r="50" spans="3:4">
      <c r="C50" t="s">
        <v>113</v>
      </c>
      <c r="D50">
        <v>4.2541000000000002</v>
      </c>
    </row>
    <row r="51" spans="3:4">
      <c r="C51" t="s">
        <v>202</v>
      </c>
      <c r="D51">
        <v>3.2173E-2</v>
      </c>
    </row>
    <row r="52" spans="3:4">
      <c r="C52" t="s">
        <v>116</v>
      </c>
      <c r="D52">
        <v>2.5308000000000002</v>
      </c>
    </row>
    <row r="53" spans="3:4">
      <c r="C53" t="s">
        <v>120</v>
      </c>
      <c r="D53">
        <v>2.3723000000000001</v>
      </c>
    </row>
    <row r="54" spans="3:4">
      <c r="C54" t="s">
        <v>203</v>
      </c>
      <c r="D54">
        <v>0.36959999999999998</v>
      </c>
    </row>
    <row r="55" spans="3:4">
      <c r="C55" t="s">
        <v>204</v>
      </c>
      <c r="D55">
        <v>0.44700000000000001</v>
      </c>
    </row>
    <row r="56" spans="3:4">
      <c r="C56" t="s">
        <v>120</v>
      </c>
      <c r="D56">
        <v>2.3723000000000001</v>
      </c>
    </row>
    <row r="57" spans="3:4">
      <c r="C57" t="s">
        <v>201</v>
      </c>
      <c r="D57">
        <v>3.6429</v>
      </c>
    </row>
    <row r="58" spans="3:4">
      <c r="C58" t="s">
        <v>110</v>
      </c>
      <c r="D58">
        <v>3.8828</v>
      </c>
    </row>
    <row r="59" spans="3:4">
      <c r="C59" t="s">
        <v>113</v>
      </c>
      <c r="D59">
        <v>4.2541000000000002</v>
      </c>
    </row>
    <row r="60" spans="3:4">
      <c r="C60" t="s">
        <v>204</v>
      </c>
      <c r="D60">
        <v>0.44700000000000001</v>
      </c>
    </row>
    <row r="61" spans="3:4">
      <c r="C61" t="s">
        <v>202</v>
      </c>
      <c r="D61">
        <v>3.2173E-2</v>
      </c>
    </row>
    <row r="62" spans="3:4">
      <c r="C62" t="s">
        <v>203</v>
      </c>
      <c r="D62">
        <v>0.36959999999999998</v>
      </c>
    </row>
    <row r="63" spans="3:4">
      <c r="C63" t="s">
        <v>106</v>
      </c>
      <c r="D63">
        <v>3.4660000000000002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9">
        <v>44012</v>
      </c>
    </row>
    <row r="2" spans="2:61" s="1" customFormat="1">
      <c r="B2" s="2" t="s">
        <v>1</v>
      </c>
      <c r="C2" s="12" t="s">
        <v>943</v>
      </c>
    </row>
    <row r="3" spans="2:61" s="1" customFormat="1">
      <c r="B3" s="2" t="s">
        <v>2</v>
      </c>
      <c r="C3" s="100" t="s">
        <v>944</v>
      </c>
    </row>
    <row r="4" spans="2:61" s="1" customFormat="1">
      <c r="B4" s="2" t="s">
        <v>3</v>
      </c>
      <c r="C4" s="101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1.35</v>
      </c>
      <c r="H11" s="7"/>
      <c r="I11" s="76">
        <v>-11.505571692</v>
      </c>
      <c r="J11" s="25"/>
      <c r="K11" s="77">
        <v>1</v>
      </c>
      <c r="L11" s="77">
        <v>-1.1000000000000001E-3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728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729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730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1.35</v>
      </c>
      <c r="I21" s="82">
        <v>-11.505571692</v>
      </c>
      <c r="K21" s="81">
        <v>1</v>
      </c>
      <c r="L21" s="81">
        <v>-1.1000000000000001E-3</v>
      </c>
    </row>
    <row r="22" spans="2:12">
      <c r="B22" s="80" t="s">
        <v>728</v>
      </c>
      <c r="C22" s="16"/>
      <c r="D22" s="16"/>
      <c r="E22" s="16"/>
      <c r="G22" s="82">
        <v>1.35</v>
      </c>
      <c r="I22" s="82">
        <v>-11.505571692</v>
      </c>
      <c r="K22" s="81">
        <v>1</v>
      </c>
      <c r="L22" s="81">
        <v>-1.1000000000000001E-3</v>
      </c>
    </row>
    <row r="23" spans="2:12">
      <c r="B23" t="s">
        <v>731</v>
      </c>
      <c r="C23" t="s">
        <v>732</v>
      </c>
      <c r="D23" t="s">
        <v>281</v>
      </c>
      <c r="E23" t="s">
        <v>422</v>
      </c>
      <c r="F23" t="s">
        <v>106</v>
      </c>
      <c r="G23" s="78">
        <v>-0.26</v>
      </c>
      <c r="H23" s="78">
        <v>1690000</v>
      </c>
      <c r="I23" s="78">
        <v>-15.229604</v>
      </c>
      <c r="J23" s="79">
        <v>0</v>
      </c>
      <c r="K23" s="79">
        <v>1.3237000000000001</v>
      </c>
      <c r="L23" s="79">
        <v>-1.4E-3</v>
      </c>
    </row>
    <row r="24" spans="2:12">
      <c r="B24" t="s">
        <v>733</v>
      </c>
      <c r="C24" t="s">
        <v>734</v>
      </c>
      <c r="D24" t="s">
        <v>281</v>
      </c>
      <c r="E24" t="s">
        <v>123</v>
      </c>
      <c r="F24" t="s">
        <v>110</v>
      </c>
      <c r="G24" s="78">
        <v>0.68</v>
      </c>
      <c r="H24" s="78">
        <v>44900</v>
      </c>
      <c r="I24" s="78">
        <v>1.1854964960000001</v>
      </c>
      <c r="J24" s="79">
        <v>0</v>
      </c>
      <c r="K24" s="79">
        <v>-0.10299999999999999</v>
      </c>
      <c r="L24" s="79">
        <v>1E-4</v>
      </c>
    </row>
    <row r="25" spans="2:12">
      <c r="B25" t="s">
        <v>735</v>
      </c>
      <c r="C25" t="s">
        <v>736</v>
      </c>
      <c r="D25" t="s">
        <v>281</v>
      </c>
      <c r="E25" t="s">
        <v>123</v>
      </c>
      <c r="F25" t="s">
        <v>110</v>
      </c>
      <c r="G25" s="78">
        <v>0.93</v>
      </c>
      <c r="H25" s="78">
        <v>70300</v>
      </c>
      <c r="I25" s="78">
        <v>2.5385358120000001</v>
      </c>
      <c r="J25" s="79">
        <v>0</v>
      </c>
      <c r="K25" s="79">
        <v>-0.22059999999999999</v>
      </c>
      <c r="L25" s="79">
        <v>2.0000000000000001E-4</v>
      </c>
    </row>
    <row r="26" spans="2:12">
      <c r="B26" s="80" t="s">
        <v>737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730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738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274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s="16"/>
      <c r="E33" t="s">
        <v>214</v>
      </c>
      <c r="F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  <c r="E34" s="16"/>
    </row>
    <row r="35" spans="2:12">
      <c r="B35" t="s">
        <v>266</v>
      </c>
      <c r="C35" s="16"/>
      <c r="D35" s="16"/>
      <c r="E35" s="16"/>
    </row>
    <row r="36" spans="2:12">
      <c r="B36" t="s">
        <v>267</v>
      </c>
      <c r="C36" s="16"/>
      <c r="D36" s="16"/>
      <c r="E36" s="16"/>
    </row>
    <row r="37" spans="2:12">
      <c r="B37" t="s">
        <v>268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9">
        <v>44012</v>
      </c>
    </row>
    <row r="2" spans="1:60" s="1" customFormat="1">
      <c r="B2" s="2" t="s">
        <v>1</v>
      </c>
      <c r="C2" s="12" t="s">
        <v>943</v>
      </c>
    </row>
    <row r="3" spans="1:60" s="1" customFormat="1">
      <c r="B3" s="2" t="s">
        <v>2</v>
      </c>
      <c r="C3" s="100" t="s">
        <v>944</v>
      </c>
    </row>
    <row r="4" spans="1:60" s="1" customFormat="1">
      <c r="B4" s="2" t="s">
        <v>3</v>
      </c>
      <c r="C4" s="101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2.76</v>
      </c>
      <c r="H11" s="25"/>
      <c r="I11" s="76">
        <v>-5.0415860734688396</v>
      </c>
      <c r="J11" s="77">
        <v>1</v>
      </c>
      <c r="K11" s="77">
        <v>-5.0000000000000001E-4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2.76</v>
      </c>
      <c r="H14" s="19"/>
      <c r="I14" s="82">
        <v>-5.0415860734688396</v>
      </c>
      <c r="J14" s="81">
        <v>1</v>
      </c>
      <c r="K14" s="81">
        <v>-5.0000000000000001E-4</v>
      </c>
      <c r="BF14" s="16" t="s">
        <v>126</v>
      </c>
    </row>
    <row r="15" spans="1:60">
      <c r="B15" t="s">
        <v>739</v>
      </c>
      <c r="C15" t="s">
        <v>740</v>
      </c>
      <c r="D15" t="s">
        <v>123</v>
      </c>
      <c r="E15" t="s">
        <v>123</v>
      </c>
      <c r="F15" t="s">
        <v>110</v>
      </c>
      <c r="G15" s="78">
        <v>0.49</v>
      </c>
      <c r="H15" s="78">
        <v>-62505.197</v>
      </c>
      <c r="I15" s="78">
        <v>-1.1892063766668399</v>
      </c>
      <c r="J15" s="79">
        <v>0.2359</v>
      </c>
      <c r="K15" s="79">
        <v>-1E-4</v>
      </c>
      <c r="BF15" s="16" t="s">
        <v>127</v>
      </c>
    </row>
    <row r="16" spans="1:60">
      <c r="B16" t="s">
        <v>741</v>
      </c>
      <c r="C16" t="s">
        <v>742</v>
      </c>
      <c r="D16" t="s">
        <v>123</v>
      </c>
      <c r="E16" t="s">
        <v>123</v>
      </c>
      <c r="F16" t="s">
        <v>106</v>
      </c>
      <c r="G16" s="78">
        <v>0.37</v>
      </c>
      <c r="H16" s="78">
        <v>-2882.9250000000002</v>
      </c>
      <c r="I16" s="78">
        <v>-3.6971206785000002E-2</v>
      </c>
      <c r="J16" s="79">
        <v>7.3000000000000001E-3</v>
      </c>
      <c r="K16" s="79">
        <v>0</v>
      </c>
      <c r="BF16" s="16" t="s">
        <v>128</v>
      </c>
    </row>
    <row r="17" spans="2:58">
      <c r="B17" t="s">
        <v>743</v>
      </c>
      <c r="C17" t="s">
        <v>744</v>
      </c>
      <c r="D17" t="s">
        <v>123</v>
      </c>
      <c r="E17" t="s">
        <v>123</v>
      </c>
      <c r="F17" t="s">
        <v>106</v>
      </c>
      <c r="G17" s="78">
        <v>1.27</v>
      </c>
      <c r="H17" s="78">
        <v>-113736.785</v>
      </c>
      <c r="I17" s="78">
        <v>-5.006488549487</v>
      </c>
      <c r="J17" s="79">
        <v>0.99299999999999999</v>
      </c>
      <c r="K17" s="79">
        <v>-5.0000000000000001E-4</v>
      </c>
      <c r="BF17" s="16" t="s">
        <v>129</v>
      </c>
    </row>
    <row r="18" spans="2:58">
      <c r="B18" t="s">
        <v>745</v>
      </c>
      <c r="C18" t="s">
        <v>746</v>
      </c>
      <c r="D18" t="s">
        <v>123</v>
      </c>
      <c r="E18" t="s">
        <v>123</v>
      </c>
      <c r="F18" t="s">
        <v>110</v>
      </c>
      <c r="G18" s="78">
        <v>0.63</v>
      </c>
      <c r="H18" s="78">
        <v>48691.75</v>
      </c>
      <c r="I18" s="78">
        <v>1.19108005947</v>
      </c>
      <c r="J18" s="79">
        <v>-0.23630000000000001</v>
      </c>
      <c r="K18" s="79">
        <v>1E-4</v>
      </c>
      <c r="BF18" s="16" t="s">
        <v>130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266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267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268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9">
        <v>44012</v>
      </c>
    </row>
    <row r="2" spans="2:81" s="1" customFormat="1">
      <c r="B2" s="2" t="s">
        <v>1</v>
      </c>
      <c r="C2" s="12" t="s">
        <v>943</v>
      </c>
    </row>
    <row r="3" spans="2:81" s="1" customFormat="1">
      <c r="B3" s="2" t="s">
        <v>2</v>
      </c>
      <c r="C3" s="100" t="s">
        <v>944</v>
      </c>
    </row>
    <row r="4" spans="2:81" s="1" customFormat="1">
      <c r="B4" s="2" t="s">
        <v>3</v>
      </c>
      <c r="C4" s="10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747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214</v>
      </c>
      <c r="C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748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214</v>
      </c>
      <c r="C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749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750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751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752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753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747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748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749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750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751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752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753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9">
        <v>44012</v>
      </c>
    </row>
    <row r="2" spans="2:72" s="1" customFormat="1">
      <c r="B2" s="2" t="s">
        <v>1</v>
      </c>
      <c r="C2" s="12" t="s">
        <v>943</v>
      </c>
    </row>
    <row r="3" spans="2:72" s="1" customFormat="1">
      <c r="B3" s="2" t="s">
        <v>2</v>
      </c>
      <c r="C3" s="100" t="s">
        <v>944</v>
      </c>
    </row>
    <row r="4" spans="2:72" s="1" customFormat="1">
      <c r="B4" s="2" t="s">
        <v>3</v>
      </c>
      <c r="C4" s="101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754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214</v>
      </c>
      <c r="C14" t="s">
        <v>214</v>
      </c>
      <c r="D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755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214</v>
      </c>
      <c r="C16" t="s">
        <v>214</v>
      </c>
      <c r="D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756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757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214</v>
      </c>
      <c r="C22" t="s">
        <v>214</v>
      </c>
      <c r="D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G25" s="78">
        <v>0</v>
      </c>
      <c r="H25" t="s">
        <v>214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758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214</v>
      </c>
      <c r="C27" t="s">
        <v>214</v>
      </c>
      <c r="D27" t="s">
        <v>214</v>
      </c>
      <c r="G27" s="78">
        <v>0</v>
      </c>
      <c r="H27" t="s">
        <v>214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9">
        <v>44012</v>
      </c>
    </row>
    <row r="2" spans="2:65" s="1" customFormat="1">
      <c r="B2" s="2" t="s">
        <v>1</v>
      </c>
      <c r="C2" s="12" t="s">
        <v>943</v>
      </c>
    </row>
    <row r="3" spans="2:65" s="1" customFormat="1">
      <c r="B3" s="2" t="s">
        <v>2</v>
      </c>
      <c r="C3" s="100" t="s">
        <v>944</v>
      </c>
    </row>
    <row r="4" spans="2:65" s="1" customFormat="1">
      <c r="B4" s="2" t="s">
        <v>3</v>
      </c>
      <c r="C4" s="10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759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760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761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762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9">
        <v>44012</v>
      </c>
    </row>
    <row r="2" spans="2:81" s="1" customFormat="1">
      <c r="B2" s="2" t="s">
        <v>1</v>
      </c>
      <c r="C2" s="12" t="s">
        <v>943</v>
      </c>
    </row>
    <row r="3" spans="2:81" s="1" customFormat="1">
      <c r="B3" s="2" t="s">
        <v>2</v>
      </c>
      <c r="C3" s="100" t="s">
        <v>944</v>
      </c>
    </row>
    <row r="4" spans="2:81" s="1" customFormat="1">
      <c r="B4" s="2" t="s">
        <v>3</v>
      </c>
      <c r="C4" s="10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759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760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266</v>
      </c>
      <c r="C27" s="16"/>
      <c r="D27" s="16"/>
      <c r="E27" s="16"/>
    </row>
    <row r="28" spans="2:19">
      <c r="B28" t="s">
        <v>267</v>
      </c>
      <c r="C28" s="16"/>
      <c r="D28" s="16"/>
      <c r="E28" s="16"/>
    </row>
    <row r="29" spans="2:19">
      <c r="B29" t="s">
        <v>268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9">
        <v>44012</v>
      </c>
    </row>
    <row r="2" spans="2:98" s="1" customFormat="1">
      <c r="B2" s="2" t="s">
        <v>1</v>
      </c>
      <c r="C2" s="12" t="s">
        <v>943</v>
      </c>
    </row>
    <row r="3" spans="2:98" s="1" customFormat="1">
      <c r="B3" s="2" t="s">
        <v>2</v>
      </c>
      <c r="C3" s="100" t="s">
        <v>944</v>
      </c>
    </row>
    <row r="4" spans="2:98" s="1" customFormat="1">
      <c r="B4" s="2" t="s">
        <v>3</v>
      </c>
      <c r="C4" s="101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266</v>
      </c>
      <c r="C20" s="16"/>
      <c r="D20" s="16"/>
      <c r="E20" s="16"/>
    </row>
    <row r="21" spans="2:13">
      <c r="B21" t="s">
        <v>267</v>
      </c>
      <c r="C21" s="16"/>
      <c r="D21" s="16"/>
      <c r="E21" s="16"/>
    </row>
    <row r="22" spans="2:13">
      <c r="B22" t="s">
        <v>268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9">
        <v>44012</v>
      </c>
    </row>
    <row r="2" spans="2:55" s="1" customFormat="1">
      <c r="B2" s="2" t="s">
        <v>1</v>
      </c>
      <c r="C2" s="12" t="s">
        <v>943</v>
      </c>
    </row>
    <row r="3" spans="2:55" s="1" customFormat="1">
      <c r="B3" s="2" t="s">
        <v>2</v>
      </c>
      <c r="C3" s="100" t="s">
        <v>944</v>
      </c>
    </row>
    <row r="4" spans="2:55" s="1" customFormat="1">
      <c r="B4" s="2" t="s">
        <v>3</v>
      </c>
      <c r="C4" s="101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763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214</v>
      </c>
      <c r="C14" t="s">
        <v>214</v>
      </c>
      <c r="D14" t="s">
        <v>214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764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214</v>
      </c>
      <c r="C16" t="s">
        <v>214</v>
      </c>
      <c r="D16" t="s">
        <v>214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765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214</v>
      </c>
      <c r="C18" t="s">
        <v>214</v>
      </c>
      <c r="D18" t="s">
        <v>214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766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214</v>
      </c>
      <c r="C20" t="s">
        <v>214</v>
      </c>
      <c r="D20" t="s">
        <v>214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767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214</v>
      </c>
      <c r="C23" t="s">
        <v>214</v>
      </c>
      <c r="D23" t="s">
        <v>214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768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214</v>
      </c>
      <c r="C25" t="s">
        <v>214</v>
      </c>
      <c r="D25" t="s">
        <v>214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769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214</v>
      </c>
      <c r="C27" t="s">
        <v>214</v>
      </c>
      <c r="D27" t="s">
        <v>214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770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214</v>
      </c>
      <c r="C29" t="s">
        <v>214</v>
      </c>
      <c r="D29" t="s">
        <v>214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9">
        <v>44012</v>
      </c>
    </row>
    <row r="2" spans="2:59" s="1" customFormat="1">
      <c r="B2" s="2" t="s">
        <v>1</v>
      </c>
      <c r="C2" s="12" t="s">
        <v>943</v>
      </c>
    </row>
    <row r="3" spans="2:59" s="1" customFormat="1">
      <c r="B3" s="2" t="s">
        <v>2</v>
      </c>
      <c r="C3" s="100" t="s">
        <v>944</v>
      </c>
    </row>
    <row r="4" spans="2:59" s="1" customFormat="1">
      <c r="B4" s="2" t="s">
        <v>3</v>
      </c>
      <c r="C4" s="101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771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727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9">
        <v>44012</v>
      </c>
    </row>
    <row r="2" spans="2:52" s="1" customFormat="1">
      <c r="B2" s="2" t="s">
        <v>1</v>
      </c>
      <c r="C2" s="12" t="s">
        <v>943</v>
      </c>
    </row>
    <row r="3" spans="2:52" s="1" customFormat="1">
      <c r="B3" s="2" t="s">
        <v>2</v>
      </c>
      <c r="C3" s="100" t="s">
        <v>944</v>
      </c>
    </row>
    <row r="4" spans="2:52" s="1" customFormat="1">
      <c r="B4" s="2" t="s">
        <v>3</v>
      </c>
      <c r="C4" s="101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728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729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772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730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274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728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737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730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738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274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4" workbookViewId="0">
      <selection activeCell="L11" sqref="L11:L4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9">
        <v>44012</v>
      </c>
    </row>
    <row r="2" spans="2:13" s="1" customFormat="1">
      <c r="B2" s="2" t="s">
        <v>1</v>
      </c>
      <c r="C2" s="12" t="s">
        <v>943</v>
      </c>
    </row>
    <row r="3" spans="2:13" s="1" customFormat="1">
      <c r="B3" s="2" t="s">
        <v>2</v>
      </c>
      <c r="C3" s="100" t="s">
        <v>944</v>
      </c>
    </row>
    <row r="4" spans="2:13" s="1" customFormat="1">
      <c r="B4" s="2" t="s">
        <v>3</v>
      </c>
      <c r="C4" s="101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1720.2240074937199</v>
      </c>
      <c r="K11" s="77">
        <f>J11/$J$11</f>
        <v>1</v>
      </c>
      <c r="L11" s="77">
        <f>J11/'סכום נכסי הקרן'!$C$42</f>
        <v>0.16235645432454401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1720.2240074937199</v>
      </c>
      <c r="K12" s="81">
        <f t="shared" ref="K12:K40" si="0">J12/$J$11</f>
        <v>1</v>
      </c>
      <c r="L12" s="81">
        <f>J12/'סכום נכסי הקרן'!$C$42</f>
        <v>0.16235645432454401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1103.3352500000001</v>
      </c>
      <c r="K13" s="81">
        <f t="shared" si="0"/>
        <v>0.6413904498446712</v>
      </c>
      <c r="L13" s="81">
        <f>J13/'סכום נכסי הקרן'!$C$42</f>
        <v>0.10413387927440509</v>
      </c>
    </row>
    <row r="14" spans="2:13">
      <c r="B14" t="s">
        <v>945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5.4821</v>
      </c>
      <c r="K14" s="79">
        <f t="shared" si="0"/>
        <v>3.1868523960359935E-3</v>
      </c>
      <c r="L14" s="79">
        <f>J14/'סכום נכסי הקרן'!$C$42</f>
        <v>5.174060554760814E-4</v>
      </c>
    </row>
    <row r="15" spans="2:13">
      <c r="B15" t="s">
        <v>946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1097.8531499999999</v>
      </c>
      <c r="K15" s="79">
        <f t="shared" si="0"/>
        <v>0.63820359744863508</v>
      </c>
      <c r="L15" s="79">
        <f>J15/'סכום נכסי הקרן'!$C$42</f>
        <v>0.103616473218929</v>
      </c>
    </row>
    <row r="16" spans="2:13">
      <c r="B16" s="80" t="s">
        <v>213</v>
      </c>
      <c r="D16" s="16"/>
      <c r="I16" s="81">
        <v>0</v>
      </c>
      <c r="J16" s="82">
        <f>SUM(J17:J25)</f>
        <v>478.16019749372003</v>
      </c>
      <c r="K16" s="81">
        <f t="shared" si="0"/>
        <v>0.27796391365934686</v>
      </c>
      <c r="L16" s="81">
        <f>J16/'סכום נכסי הקרן'!$C$42</f>
        <v>4.5129235451905246E-2</v>
      </c>
    </row>
    <row r="17" spans="2:12">
      <c r="B17" t="s">
        <v>946</v>
      </c>
      <c r="C17" t="s">
        <v>947</v>
      </c>
      <c r="D17" t="s">
        <v>212</v>
      </c>
      <c r="E17" t="s">
        <v>209</v>
      </c>
      <c r="F17" t="s">
        <v>210</v>
      </c>
      <c r="G17" t="s">
        <v>204</v>
      </c>
      <c r="H17" s="79">
        <v>0</v>
      </c>
      <c r="I17" s="79">
        <v>0</v>
      </c>
      <c r="J17" s="78">
        <v>3.047625E-3</v>
      </c>
      <c r="K17" s="79">
        <f t="shared" si="0"/>
        <v>1.7716442665163339E-6</v>
      </c>
      <c r="L17" s="79">
        <f>J17/'סכום נכסי הקרן'!$C$42</f>
        <v>2.8763788143599945E-7</v>
      </c>
    </row>
    <row r="18" spans="2:12">
      <c r="B18" t="s">
        <v>946</v>
      </c>
      <c r="C18" t="s">
        <v>948</v>
      </c>
      <c r="D18" t="s">
        <v>212</v>
      </c>
      <c r="E18" t="s">
        <v>209</v>
      </c>
      <c r="F18" t="s">
        <v>210</v>
      </c>
      <c r="G18" t="s">
        <v>203</v>
      </c>
      <c r="H18" s="79">
        <v>0</v>
      </c>
      <c r="I18" s="79">
        <v>0</v>
      </c>
      <c r="J18" s="78">
        <v>5.2261439999999999E-2</v>
      </c>
      <c r="K18" s="79">
        <f t="shared" si="0"/>
        <v>3.0380601463725817E-5</v>
      </c>
      <c r="L18" s="79">
        <f>J18/'סכום נכסי הקרן'!$C$42</f>
        <v>4.9324867338975761E-6</v>
      </c>
    </row>
    <row r="19" spans="2:12">
      <c r="B19" t="s">
        <v>946</v>
      </c>
      <c r="C19" t="s">
        <v>949</v>
      </c>
      <c r="D19" t="s">
        <v>212</v>
      </c>
      <c r="E19" t="s">
        <v>209</v>
      </c>
      <c r="F19" t="s">
        <v>210</v>
      </c>
      <c r="G19" t="s">
        <v>201</v>
      </c>
      <c r="H19" s="79">
        <v>0</v>
      </c>
      <c r="I19" s="79">
        <v>0</v>
      </c>
      <c r="J19" s="78">
        <v>2.18574E-4</v>
      </c>
      <c r="K19" s="79">
        <f t="shared" si="0"/>
        <v>1.270613588973516E-7</v>
      </c>
      <c r="L19" s="79">
        <f>J19/'סכום נכסי הקרן'!$C$42</f>
        <v>2.0629231712232359E-8</v>
      </c>
    </row>
    <row r="20" spans="2:12">
      <c r="B20" t="s">
        <v>946</v>
      </c>
      <c r="C20" t="s">
        <v>216</v>
      </c>
      <c r="D20" t="s">
        <v>212</v>
      </c>
      <c r="E20" t="s">
        <v>209</v>
      </c>
      <c r="F20" t="s">
        <v>210</v>
      </c>
      <c r="G20" t="s">
        <v>120</v>
      </c>
      <c r="H20" s="79">
        <v>0</v>
      </c>
      <c r="I20" s="79">
        <v>0</v>
      </c>
      <c r="J20" s="78">
        <f>0.24055122+0.00687967</f>
        <v>0.24743089000000001</v>
      </c>
      <c r="K20" s="79">
        <f t="shared" si="0"/>
        <v>1.4383643579099584E-4</v>
      </c>
      <c r="L20" s="79">
        <f>J20/'סכום נכסי הקרן'!$C$42</f>
        <v>2.3352773717706026E-5</v>
      </c>
    </row>
    <row r="21" spans="2:12">
      <c r="B21" t="s">
        <v>946</v>
      </c>
      <c r="C21" t="s">
        <v>217</v>
      </c>
      <c r="D21" t="s">
        <v>212</v>
      </c>
      <c r="E21" t="s">
        <v>209</v>
      </c>
      <c r="F21" t="s">
        <v>210</v>
      </c>
      <c r="G21" t="s">
        <v>106</v>
      </c>
      <c r="H21" s="79">
        <v>0</v>
      </c>
      <c r="I21" s="79">
        <v>0</v>
      </c>
      <c r="J21" s="78">
        <f>304.9965622+123.71911262</f>
        <v>428.71567482</v>
      </c>
      <c r="K21" s="79">
        <f t="shared" si="0"/>
        <v>0.24922084156040655</v>
      </c>
      <c r="L21" s="79">
        <f>J21/'סכום נכסי הקרן'!$C$42</f>
        <v>4.0462612179526569E-2</v>
      </c>
    </row>
    <row r="22" spans="2:12">
      <c r="B22" t="s">
        <v>946</v>
      </c>
      <c r="C22" t="s">
        <v>218</v>
      </c>
      <c r="D22" t="s">
        <v>212</v>
      </c>
      <c r="E22" t="s">
        <v>209</v>
      </c>
      <c r="F22" t="s">
        <v>210</v>
      </c>
      <c r="G22" t="s">
        <v>116</v>
      </c>
      <c r="H22" s="79">
        <v>0</v>
      </c>
      <c r="I22" s="79">
        <v>0</v>
      </c>
      <c r="J22" s="78">
        <v>0.13970015999999999</v>
      </c>
      <c r="K22" s="79">
        <f t="shared" si="0"/>
        <v>8.1210446657779248E-5</v>
      </c>
      <c r="L22" s="79">
        <f>J22/'סכום נכסי הקרן'!$C$42</f>
        <v>1.3185040173469555E-5</v>
      </c>
    </row>
    <row r="23" spans="2:12">
      <c r="B23" t="s">
        <v>946</v>
      </c>
      <c r="C23" t="s">
        <v>219</v>
      </c>
      <c r="D23" t="s">
        <v>212</v>
      </c>
      <c r="E23" t="s">
        <v>209</v>
      </c>
      <c r="F23" t="s">
        <v>210</v>
      </c>
      <c r="G23" t="s">
        <v>110</v>
      </c>
      <c r="H23" s="79">
        <v>0</v>
      </c>
      <c r="I23" s="79">
        <v>0</v>
      </c>
      <c r="J23" s="78">
        <f>34.677636252+8.60972072</f>
        <v>43.287356971999998</v>
      </c>
      <c r="K23" s="79">
        <f t="shared" si="0"/>
        <v>2.5163790752500602E-2</v>
      </c>
      <c r="L23" s="79">
        <f>J23/'סכום נכסי הקרן'!$C$42</f>
        <v>4.085503843940747E-3</v>
      </c>
    </row>
    <row r="24" spans="2:12">
      <c r="B24" t="s">
        <v>946</v>
      </c>
      <c r="C24" t="s">
        <v>220</v>
      </c>
      <c r="D24" t="s">
        <v>212</v>
      </c>
      <c r="E24" t="s">
        <v>209</v>
      </c>
      <c r="F24" t="s">
        <v>210</v>
      </c>
      <c r="G24" t="s">
        <v>202</v>
      </c>
      <c r="H24" s="79">
        <v>0</v>
      </c>
      <c r="I24" s="79">
        <v>0</v>
      </c>
      <c r="J24" s="78">
        <f>0.06484822053+0.00132005819</f>
        <v>6.6168278720000001E-2</v>
      </c>
      <c r="K24" s="79">
        <f t="shared" si="0"/>
        <v>3.8464919935865714E-5</v>
      </c>
      <c r="L24" s="79">
        <f>J24/'סכום נכסי הקרן'!$C$42</f>
        <v>6.2450280166646247E-6</v>
      </c>
    </row>
    <row r="25" spans="2:12">
      <c r="B25" t="s">
        <v>946</v>
      </c>
      <c r="C25" t="s">
        <v>221</v>
      </c>
      <c r="D25" t="s">
        <v>212</v>
      </c>
      <c r="E25" t="s">
        <v>209</v>
      </c>
      <c r="F25" t="s">
        <v>210</v>
      </c>
      <c r="G25" t="s">
        <v>113</v>
      </c>
      <c r="H25" s="79">
        <v>0</v>
      </c>
      <c r="I25" s="79">
        <v>0</v>
      </c>
      <c r="J25" s="78">
        <f>0.003913772+5.644424962</f>
        <v>5.6483387340000002</v>
      </c>
      <c r="K25" s="79">
        <f t="shared" si="0"/>
        <v>3.2834902369659092E-3</v>
      </c>
      <c r="L25" s="79">
        <f>J25/'סכום נכסי הקרן'!$C$42</f>
        <v>5.330958326830418E-4</v>
      </c>
    </row>
    <row r="26" spans="2:12">
      <c r="B26" s="80" t="s">
        <v>222</v>
      </c>
      <c r="D26" s="16"/>
      <c r="I26" s="81">
        <v>0</v>
      </c>
      <c r="J26" s="82">
        <v>138.72855999999999</v>
      </c>
      <c r="K26" s="81">
        <f t="shared" si="0"/>
        <v>8.0645636495982026E-2</v>
      </c>
      <c r="L26" s="81">
        <f>J26/'סכום נכסי הקרן'!$C$42</f>
        <v>1.3093339598233684E-2</v>
      </c>
    </row>
    <row r="27" spans="2:12">
      <c r="B27" t="s">
        <v>946</v>
      </c>
      <c r="C27" t="s">
        <v>212</v>
      </c>
      <c r="D27">
        <v>10</v>
      </c>
      <c r="E27" t="s">
        <v>214</v>
      </c>
      <c r="F27" t="s">
        <v>215</v>
      </c>
      <c r="G27" t="s">
        <v>102</v>
      </c>
      <c r="H27" s="79">
        <v>0</v>
      </c>
      <c r="I27" s="79">
        <v>0</v>
      </c>
      <c r="J27" s="78">
        <v>138.72855999999999</v>
      </c>
      <c r="K27" s="79">
        <f t="shared" si="0"/>
        <v>8.0645636495982026E-2</v>
      </c>
      <c r="L27" s="79">
        <f>J27/'סכום נכסי הקרן'!$C$42</f>
        <v>1.3093339598233684E-2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f t="shared" si="0"/>
        <v>0</v>
      </c>
      <c r="L28" s="81">
        <f>J28/'סכום נכסי הקרן'!$C$42</f>
        <v>0</v>
      </c>
    </row>
    <row r="29" spans="2:12">
      <c r="B29" t="s">
        <v>214</v>
      </c>
      <c r="C29" t="s">
        <v>214</v>
      </c>
      <c r="D29" s="16"/>
      <c r="E29" t="s">
        <v>214</v>
      </c>
      <c r="G29" t="s">
        <v>214</v>
      </c>
      <c r="H29" s="79">
        <v>0</v>
      </c>
      <c r="I29" s="79">
        <v>0</v>
      </c>
      <c r="J29" s="78">
        <v>0</v>
      </c>
      <c r="K29" s="79">
        <f t="shared" si="0"/>
        <v>0</v>
      </c>
      <c r="L29" s="79">
        <f>J29/'סכום נכסי הקרן'!$C$42</f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f t="shared" si="0"/>
        <v>0</v>
      </c>
      <c r="L30" s="81">
        <f>J30/'סכום נכסי הקרן'!$C$42</f>
        <v>0</v>
      </c>
    </row>
    <row r="31" spans="2:12">
      <c r="B31" t="s">
        <v>214</v>
      </c>
      <c r="C31" t="s">
        <v>214</v>
      </c>
      <c r="D31" s="16"/>
      <c r="E31" t="s">
        <v>214</v>
      </c>
      <c r="G31" t="s">
        <v>214</v>
      </c>
      <c r="H31" s="79">
        <v>0</v>
      </c>
      <c r="I31" s="79">
        <v>0</v>
      </c>
      <c r="J31" s="78">
        <v>0</v>
      </c>
      <c r="K31" s="79">
        <f t="shared" si="0"/>
        <v>0</v>
      </c>
      <c r="L31" s="79">
        <f>J31/'סכום נכסי הקרן'!$C$42</f>
        <v>0</v>
      </c>
    </row>
    <row r="32" spans="2:12">
      <c r="B32" s="80" t="s">
        <v>225</v>
      </c>
      <c r="D32" s="16"/>
      <c r="I32" s="81">
        <v>0</v>
      </c>
      <c r="J32" s="82">
        <v>0</v>
      </c>
      <c r="K32" s="81">
        <f t="shared" si="0"/>
        <v>0</v>
      </c>
      <c r="L32" s="81">
        <f>J32/'סכום נכסי הקרן'!$C$42</f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9">
        <v>0</v>
      </c>
      <c r="I33" s="79">
        <v>0</v>
      </c>
      <c r="J33" s="78">
        <v>0</v>
      </c>
      <c r="K33" s="79">
        <f t="shared" si="0"/>
        <v>0</v>
      </c>
      <c r="L33" s="79">
        <f>J33/'סכום נכסי הקרן'!$C$42</f>
        <v>0</v>
      </c>
    </row>
    <row r="34" spans="2:12">
      <c r="B34" s="80" t="s">
        <v>226</v>
      </c>
      <c r="D34" s="16"/>
      <c r="I34" s="81">
        <v>0</v>
      </c>
      <c r="J34" s="82">
        <v>0</v>
      </c>
      <c r="K34" s="81">
        <f t="shared" si="0"/>
        <v>0</v>
      </c>
      <c r="L34" s="81">
        <f>J34/'סכום נכסי הקרן'!$C$42</f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79">
        <v>0</v>
      </c>
      <c r="I35" s="79">
        <v>0</v>
      </c>
      <c r="J35" s="78">
        <v>0</v>
      </c>
      <c r="K35" s="79">
        <f t="shared" si="0"/>
        <v>0</v>
      </c>
      <c r="L35" s="79">
        <f>J35/'סכום נכסי הקרן'!$C$42</f>
        <v>0</v>
      </c>
    </row>
    <row r="36" spans="2:12">
      <c r="B36" s="80" t="s">
        <v>227</v>
      </c>
      <c r="D36" s="16"/>
      <c r="I36" s="81">
        <v>0</v>
      </c>
      <c r="J36" s="82">
        <v>0</v>
      </c>
      <c r="K36" s="81">
        <f t="shared" si="0"/>
        <v>0</v>
      </c>
      <c r="L36" s="81">
        <f>J36/'סכום נכסי הקרן'!$C$42</f>
        <v>0</v>
      </c>
    </row>
    <row r="37" spans="2:12">
      <c r="B37" s="80" t="s">
        <v>228</v>
      </c>
      <c r="D37" s="16"/>
      <c r="I37" s="81">
        <v>0</v>
      </c>
      <c r="J37" s="82">
        <v>0</v>
      </c>
      <c r="K37" s="81">
        <f t="shared" si="0"/>
        <v>0</v>
      </c>
      <c r="L37" s="81">
        <f>J37/'סכום נכסי הקרן'!$C$42</f>
        <v>0</v>
      </c>
    </row>
    <row r="38" spans="2:12">
      <c r="B38" t="s">
        <v>214</v>
      </c>
      <c r="C38" t="s">
        <v>214</v>
      </c>
      <c r="D38" s="16"/>
      <c r="E38" t="s">
        <v>214</v>
      </c>
      <c r="G38" t="s">
        <v>214</v>
      </c>
      <c r="H38" s="79">
        <v>0</v>
      </c>
      <c r="I38" s="79">
        <v>0</v>
      </c>
      <c r="J38" s="78">
        <v>0</v>
      </c>
      <c r="K38" s="79">
        <f t="shared" si="0"/>
        <v>0</v>
      </c>
      <c r="L38" s="79">
        <f>J38/'סכום נכסי הקרן'!$C$42</f>
        <v>0</v>
      </c>
    </row>
    <row r="39" spans="2:12">
      <c r="B39" s="80" t="s">
        <v>226</v>
      </c>
      <c r="D39" s="16"/>
      <c r="I39" s="81">
        <v>0</v>
      </c>
      <c r="J39" s="82">
        <v>0</v>
      </c>
      <c r="K39" s="81">
        <f t="shared" si="0"/>
        <v>0</v>
      </c>
      <c r="L39" s="81">
        <f>J39/'סכום נכסי הקרן'!$C$42</f>
        <v>0</v>
      </c>
    </row>
    <row r="40" spans="2:12">
      <c r="B40" t="s">
        <v>214</v>
      </c>
      <c r="C40" t="s">
        <v>214</v>
      </c>
      <c r="D40" s="16"/>
      <c r="E40" t="s">
        <v>214</v>
      </c>
      <c r="G40" t="s">
        <v>214</v>
      </c>
      <c r="H40" s="79">
        <v>0</v>
      </c>
      <c r="I40" s="79">
        <v>0</v>
      </c>
      <c r="J40" s="78">
        <v>0</v>
      </c>
      <c r="K40" s="79">
        <f t="shared" si="0"/>
        <v>0</v>
      </c>
      <c r="L40" s="79">
        <f>J40/'סכום נכסי הקרן'!$C$42</f>
        <v>0</v>
      </c>
    </row>
    <row r="41" spans="2:12">
      <c r="B41" t="s">
        <v>229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9">
        <v>44012</v>
      </c>
    </row>
    <row r="2" spans="2:49" s="1" customFormat="1">
      <c r="B2" s="2" t="s">
        <v>1</v>
      </c>
      <c r="C2" s="12" t="s">
        <v>943</v>
      </c>
    </row>
    <row r="3" spans="2:49" s="1" customFormat="1">
      <c r="B3" s="2" t="s">
        <v>2</v>
      </c>
      <c r="C3" s="100" t="s">
        <v>944</v>
      </c>
    </row>
    <row r="4" spans="2:49" s="1" customFormat="1">
      <c r="B4" s="2" t="s">
        <v>3</v>
      </c>
      <c r="C4" s="101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919789.05</v>
      </c>
      <c r="H11" s="7"/>
      <c r="I11" s="76">
        <v>13.114247996305799</v>
      </c>
      <c r="J11" s="77">
        <v>1</v>
      </c>
      <c r="K11" s="77">
        <v>1.1999999999999999E-3</v>
      </c>
      <c r="AW11" s="16"/>
    </row>
    <row r="12" spans="2:49">
      <c r="B12" s="80" t="s">
        <v>205</v>
      </c>
      <c r="C12" s="16"/>
      <c r="D12" s="16"/>
      <c r="G12" s="82">
        <v>811565.39</v>
      </c>
      <c r="I12" s="82">
        <v>-8.8013494476742018</v>
      </c>
      <c r="J12" s="81">
        <v>-0.67110000000000003</v>
      </c>
      <c r="K12" s="81">
        <v>-8.0000000000000004E-4</v>
      </c>
    </row>
    <row r="13" spans="2:49">
      <c r="B13" s="80" t="s">
        <v>728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729</v>
      </c>
      <c r="C15" s="16"/>
      <c r="D15" s="16"/>
      <c r="G15" s="82">
        <v>789732.18</v>
      </c>
      <c r="I15" s="82">
        <v>-2.8610551724634612</v>
      </c>
      <c r="J15" s="81">
        <v>-0.21820000000000001</v>
      </c>
      <c r="K15" s="81">
        <v>-2.9999999999999997E-4</v>
      </c>
    </row>
    <row r="16" spans="2:49">
      <c r="B16" t="s">
        <v>773</v>
      </c>
      <c r="C16" t="s">
        <v>774</v>
      </c>
      <c r="D16" t="s">
        <v>123</v>
      </c>
      <c r="E16" t="s">
        <v>106</v>
      </c>
      <c r="F16" t="s">
        <v>248</v>
      </c>
      <c r="G16" s="78">
        <v>11281.86</v>
      </c>
      <c r="H16" s="78">
        <v>-1.8666</v>
      </c>
      <c r="I16" s="78">
        <v>-0.21058719876000001</v>
      </c>
      <c r="J16" s="79">
        <v>-1.61E-2</v>
      </c>
      <c r="K16" s="79">
        <v>0</v>
      </c>
    </row>
    <row r="17" spans="2:11">
      <c r="B17" t="s">
        <v>773</v>
      </c>
      <c r="C17" t="s">
        <v>775</v>
      </c>
      <c r="D17" t="s">
        <v>123</v>
      </c>
      <c r="E17" t="s">
        <v>106</v>
      </c>
      <c r="F17" t="s">
        <v>248</v>
      </c>
      <c r="G17" s="78">
        <v>11311.41</v>
      </c>
      <c r="H17" s="78">
        <v>-1.6006</v>
      </c>
      <c r="I17" s="78">
        <v>-0.18105042846</v>
      </c>
      <c r="J17" s="79">
        <v>-1.38E-2</v>
      </c>
      <c r="K17" s="79">
        <v>0</v>
      </c>
    </row>
    <row r="18" spans="2:11">
      <c r="B18" t="s">
        <v>773</v>
      </c>
      <c r="C18" t="s">
        <v>776</v>
      </c>
      <c r="D18" t="s">
        <v>123</v>
      </c>
      <c r="E18" t="s">
        <v>106</v>
      </c>
      <c r="F18" t="s">
        <v>777</v>
      </c>
      <c r="G18" s="78">
        <v>22755.62</v>
      </c>
      <c r="H18" s="78">
        <v>-0.99939999999999996</v>
      </c>
      <c r="I18" s="78">
        <v>-0.22741966627999999</v>
      </c>
      <c r="J18" s="79">
        <v>-1.7299999999999999E-2</v>
      </c>
      <c r="K18" s="79">
        <v>0</v>
      </c>
    </row>
    <row r="19" spans="2:11">
      <c r="B19" t="s">
        <v>773</v>
      </c>
      <c r="C19" t="s">
        <v>778</v>
      </c>
      <c r="D19" t="s">
        <v>123</v>
      </c>
      <c r="E19" t="s">
        <v>106</v>
      </c>
      <c r="F19" t="s">
        <v>777</v>
      </c>
      <c r="G19" s="78">
        <v>22785.5</v>
      </c>
      <c r="H19" s="78">
        <v>-0.88349999999999995</v>
      </c>
      <c r="I19" s="78">
        <v>-0.2013098925</v>
      </c>
      <c r="J19" s="79">
        <v>-1.54E-2</v>
      </c>
      <c r="K19" s="79">
        <v>0</v>
      </c>
    </row>
    <row r="20" spans="2:11">
      <c r="B20" t="s">
        <v>773</v>
      </c>
      <c r="C20" t="s">
        <v>779</v>
      </c>
      <c r="D20" t="s">
        <v>123</v>
      </c>
      <c r="E20" t="s">
        <v>106</v>
      </c>
      <c r="F20" t="s">
        <v>777</v>
      </c>
      <c r="G20" s="78">
        <v>16027.47</v>
      </c>
      <c r="H20" s="78">
        <v>-0.47939999999999999</v>
      </c>
      <c r="I20" s="78">
        <v>-7.6835691179999999E-2</v>
      </c>
      <c r="J20" s="79">
        <v>-5.8999999999999999E-3</v>
      </c>
      <c r="K20" s="79">
        <v>0</v>
      </c>
    </row>
    <row r="21" spans="2:11">
      <c r="B21" t="s">
        <v>773</v>
      </c>
      <c r="C21" t="s">
        <v>780</v>
      </c>
      <c r="D21" t="s">
        <v>123</v>
      </c>
      <c r="E21" t="s">
        <v>106</v>
      </c>
      <c r="F21" t="s">
        <v>777</v>
      </c>
      <c r="G21" s="78">
        <v>17169.310000000001</v>
      </c>
      <c r="H21" s="78">
        <v>-0.49180000000000001</v>
      </c>
      <c r="I21" s="78">
        <v>-8.4438666580000002E-2</v>
      </c>
      <c r="J21" s="79">
        <v>-6.4000000000000003E-3</v>
      </c>
      <c r="K21" s="79">
        <v>0</v>
      </c>
    </row>
    <row r="22" spans="2:11">
      <c r="B22" t="s">
        <v>773</v>
      </c>
      <c r="C22" t="s">
        <v>781</v>
      </c>
      <c r="D22" t="s">
        <v>123</v>
      </c>
      <c r="E22" t="s">
        <v>106</v>
      </c>
      <c r="F22" t="s">
        <v>777</v>
      </c>
      <c r="G22" s="78">
        <v>23013.26</v>
      </c>
      <c r="H22" s="78">
        <v>3.1699999999999999E-2</v>
      </c>
      <c r="I22" s="78">
        <v>7.2952034200000002E-3</v>
      </c>
      <c r="J22" s="79">
        <v>5.9999999999999995E-4</v>
      </c>
      <c r="K22" s="79">
        <v>0</v>
      </c>
    </row>
    <row r="23" spans="2:11">
      <c r="B23" t="s">
        <v>773</v>
      </c>
      <c r="C23" t="s">
        <v>782</v>
      </c>
      <c r="D23" t="s">
        <v>123</v>
      </c>
      <c r="E23" t="s">
        <v>106</v>
      </c>
      <c r="F23" t="s">
        <v>777</v>
      </c>
      <c r="G23" s="78">
        <v>23008.61</v>
      </c>
      <c r="H23" s="78">
        <v>1.89E-2</v>
      </c>
      <c r="I23" s="78">
        <v>4.3486272899999996E-3</v>
      </c>
      <c r="J23" s="79">
        <v>2.9999999999999997E-4</v>
      </c>
      <c r="K23" s="79">
        <v>0</v>
      </c>
    </row>
    <row r="24" spans="2:11">
      <c r="B24" t="s">
        <v>773</v>
      </c>
      <c r="C24" t="s">
        <v>783</v>
      </c>
      <c r="D24" t="s">
        <v>123</v>
      </c>
      <c r="E24" t="s">
        <v>106</v>
      </c>
      <c r="F24" t="s">
        <v>777</v>
      </c>
      <c r="G24" s="78">
        <v>11857.56</v>
      </c>
      <c r="H24" s="78">
        <v>2.9548999999999999</v>
      </c>
      <c r="I24" s="78">
        <v>0.35037904044000001</v>
      </c>
      <c r="J24" s="79">
        <v>2.6700000000000002E-2</v>
      </c>
      <c r="K24" s="79">
        <v>0</v>
      </c>
    </row>
    <row r="25" spans="2:11">
      <c r="B25" t="s">
        <v>773</v>
      </c>
      <c r="C25" t="s">
        <v>784</v>
      </c>
      <c r="D25" t="s">
        <v>123</v>
      </c>
      <c r="E25" t="s">
        <v>106</v>
      </c>
      <c r="F25" t="s">
        <v>777</v>
      </c>
      <c r="G25" s="78">
        <v>9397.6</v>
      </c>
      <c r="H25" s="78">
        <v>2.3115999999999999</v>
      </c>
      <c r="I25" s="78">
        <v>0.21723492159999999</v>
      </c>
      <c r="J25" s="79">
        <v>1.66E-2</v>
      </c>
      <c r="K25" s="79">
        <v>0</v>
      </c>
    </row>
    <row r="26" spans="2:11">
      <c r="B26" t="s">
        <v>773</v>
      </c>
      <c r="C26" t="s">
        <v>785</v>
      </c>
      <c r="D26" t="s">
        <v>123</v>
      </c>
      <c r="E26" t="s">
        <v>106</v>
      </c>
      <c r="F26" t="s">
        <v>786</v>
      </c>
      <c r="G26" s="78">
        <v>7086.05</v>
      </c>
      <c r="H26" s="78">
        <v>2.5981000000000001</v>
      </c>
      <c r="I26" s="78">
        <v>0.18410266505</v>
      </c>
      <c r="J26" s="79">
        <v>1.4E-2</v>
      </c>
      <c r="K26" s="79">
        <v>0</v>
      </c>
    </row>
    <row r="27" spans="2:11">
      <c r="B27" t="s">
        <v>773</v>
      </c>
      <c r="C27" t="s">
        <v>787</v>
      </c>
      <c r="D27" t="s">
        <v>123</v>
      </c>
      <c r="E27" t="s">
        <v>106</v>
      </c>
      <c r="F27" t="s">
        <v>786</v>
      </c>
      <c r="G27" s="78">
        <v>11826.68</v>
      </c>
      <c r="H27" s="78">
        <v>2.7031999999999998</v>
      </c>
      <c r="I27" s="78">
        <v>0.31969881375999998</v>
      </c>
      <c r="J27" s="79">
        <v>2.4400000000000002E-2</v>
      </c>
      <c r="K27" s="79">
        <v>0</v>
      </c>
    </row>
    <row r="28" spans="2:11">
      <c r="B28" t="s">
        <v>773</v>
      </c>
      <c r="C28" t="s">
        <v>788</v>
      </c>
      <c r="D28" t="s">
        <v>123</v>
      </c>
      <c r="E28" t="s">
        <v>106</v>
      </c>
      <c r="F28" t="s">
        <v>786</v>
      </c>
      <c r="G28" s="78">
        <v>10560.95</v>
      </c>
      <c r="H28" s="78">
        <v>1.9367000000000001</v>
      </c>
      <c r="I28" s="78">
        <v>0.20453391865000001</v>
      </c>
      <c r="J28" s="79">
        <v>1.5599999999999999E-2</v>
      </c>
      <c r="K28" s="79">
        <v>0</v>
      </c>
    </row>
    <row r="29" spans="2:11">
      <c r="B29" t="s">
        <v>773</v>
      </c>
      <c r="C29" t="s">
        <v>789</v>
      </c>
      <c r="D29" t="s">
        <v>123</v>
      </c>
      <c r="E29" t="s">
        <v>106</v>
      </c>
      <c r="F29" t="s">
        <v>790</v>
      </c>
      <c r="G29" s="78">
        <v>6954.97</v>
      </c>
      <c r="H29" s="78">
        <v>0.77190000000000003</v>
      </c>
      <c r="I29" s="78">
        <v>5.3685413430000002E-2</v>
      </c>
      <c r="J29" s="79">
        <v>4.1000000000000003E-3</v>
      </c>
      <c r="K29" s="79">
        <v>0</v>
      </c>
    </row>
    <row r="30" spans="2:11">
      <c r="B30" t="s">
        <v>773</v>
      </c>
      <c r="C30" t="s">
        <v>791</v>
      </c>
      <c r="D30" t="s">
        <v>123</v>
      </c>
      <c r="E30" t="s">
        <v>106</v>
      </c>
      <c r="F30" t="s">
        <v>790</v>
      </c>
      <c r="G30" s="78">
        <v>23386.43</v>
      </c>
      <c r="H30" s="78">
        <v>1.6247</v>
      </c>
      <c r="I30" s="78">
        <v>0.37995932821</v>
      </c>
      <c r="J30" s="79">
        <v>2.9000000000000001E-2</v>
      </c>
      <c r="K30" s="79">
        <v>0</v>
      </c>
    </row>
    <row r="31" spans="2:11">
      <c r="B31" t="s">
        <v>773</v>
      </c>
      <c r="C31" t="s">
        <v>792</v>
      </c>
      <c r="D31" t="s">
        <v>123</v>
      </c>
      <c r="E31" t="s">
        <v>106</v>
      </c>
      <c r="F31" t="s">
        <v>793</v>
      </c>
      <c r="G31" s="78">
        <v>22934.91</v>
      </c>
      <c r="H31" s="78">
        <v>-0.30559999999999998</v>
      </c>
      <c r="I31" s="78">
        <v>-7.0089084960000006E-2</v>
      </c>
      <c r="J31" s="79">
        <v>-5.3E-3</v>
      </c>
      <c r="K31" s="79">
        <v>0</v>
      </c>
    </row>
    <row r="32" spans="2:11">
      <c r="B32" t="s">
        <v>773</v>
      </c>
      <c r="C32" t="s">
        <v>794</v>
      </c>
      <c r="D32" t="s">
        <v>123</v>
      </c>
      <c r="E32" t="s">
        <v>106</v>
      </c>
      <c r="F32" t="s">
        <v>793</v>
      </c>
      <c r="G32" s="78">
        <v>8041.16</v>
      </c>
      <c r="H32" s="78">
        <v>-0.1603</v>
      </c>
      <c r="I32" s="78">
        <v>-1.2889979479999999E-2</v>
      </c>
      <c r="J32" s="79">
        <v>-1E-3</v>
      </c>
      <c r="K32" s="79">
        <v>0</v>
      </c>
    </row>
    <row r="33" spans="2:11">
      <c r="B33" t="s">
        <v>773</v>
      </c>
      <c r="C33" t="s">
        <v>795</v>
      </c>
      <c r="D33" t="s">
        <v>123</v>
      </c>
      <c r="E33" t="s">
        <v>106</v>
      </c>
      <c r="F33" t="s">
        <v>793</v>
      </c>
      <c r="G33" s="78">
        <v>18305.43</v>
      </c>
      <c r="H33" s="78">
        <v>-0.53839999999999999</v>
      </c>
      <c r="I33" s="78">
        <v>-9.8556435119999994E-2</v>
      </c>
      <c r="J33" s="79">
        <v>-7.4999999999999997E-3</v>
      </c>
      <c r="K33" s="79">
        <v>0</v>
      </c>
    </row>
    <row r="34" spans="2:11">
      <c r="B34" t="s">
        <v>773</v>
      </c>
      <c r="C34" t="s">
        <v>796</v>
      </c>
      <c r="D34" t="s">
        <v>123</v>
      </c>
      <c r="E34" t="s">
        <v>106</v>
      </c>
      <c r="F34" t="s">
        <v>793</v>
      </c>
      <c r="G34" s="78">
        <v>18170.5</v>
      </c>
      <c r="H34" s="78">
        <v>-1.2342</v>
      </c>
      <c r="I34" s="78">
        <v>-0.22426031099999999</v>
      </c>
      <c r="J34" s="79">
        <v>-1.7100000000000001E-2</v>
      </c>
      <c r="K34" s="79">
        <v>0</v>
      </c>
    </row>
    <row r="35" spans="2:11">
      <c r="B35" t="s">
        <v>773</v>
      </c>
      <c r="C35" t="s">
        <v>797</v>
      </c>
      <c r="D35" t="s">
        <v>123</v>
      </c>
      <c r="E35" t="s">
        <v>106</v>
      </c>
      <c r="F35" t="s">
        <v>793</v>
      </c>
      <c r="G35" s="78">
        <v>18151.38</v>
      </c>
      <c r="H35" s="78">
        <v>-1.3408</v>
      </c>
      <c r="I35" s="78">
        <v>-0.24337370304</v>
      </c>
      <c r="J35" s="79">
        <v>-1.8599999999999998E-2</v>
      </c>
      <c r="K35" s="79">
        <v>0</v>
      </c>
    </row>
    <row r="36" spans="2:11">
      <c r="B36" t="s">
        <v>773</v>
      </c>
      <c r="C36" t="s">
        <v>798</v>
      </c>
      <c r="D36" t="s">
        <v>123</v>
      </c>
      <c r="E36" t="s">
        <v>106</v>
      </c>
      <c r="F36" t="s">
        <v>793</v>
      </c>
      <c r="G36" s="78">
        <v>22999.31</v>
      </c>
      <c r="H36" s="78">
        <v>-6.5500000000000003E-2</v>
      </c>
      <c r="I36" s="78">
        <v>-1.5064548049999999E-2</v>
      </c>
      <c r="J36" s="79">
        <v>-1.1000000000000001E-3</v>
      </c>
      <c r="K36" s="79">
        <v>0</v>
      </c>
    </row>
    <row r="37" spans="2:11">
      <c r="B37" t="s">
        <v>773</v>
      </c>
      <c r="C37" t="s">
        <v>799</v>
      </c>
      <c r="D37" t="s">
        <v>123</v>
      </c>
      <c r="E37" t="s">
        <v>106</v>
      </c>
      <c r="F37" t="s">
        <v>793</v>
      </c>
      <c r="G37" s="78">
        <v>11567.05</v>
      </c>
      <c r="H37" s="78">
        <v>0.54459999999999997</v>
      </c>
      <c r="I37" s="78">
        <v>6.2994154299999994E-2</v>
      </c>
      <c r="J37" s="79">
        <v>4.7999999999999996E-3</v>
      </c>
      <c r="K37" s="79">
        <v>0</v>
      </c>
    </row>
    <row r="38" spans="2:11">
      <c r="B38" t="s">
        <v>773</v>
      </c>
      <c r="C38" t="s">
        <v>800</v>
      </c>
      <c r="D38" t="s">
        <v>123</v>
      </c>
      <c r="E38" t="s">
        <v>106</v>
      </c>
      <c r="F38" t="s">
        <v>793</v>
      </c>
      <c r="G38" s="78">
        <v>11411.01</v>
      </c>
      <c r="H38" s="78">
        <v>-0.75929999999999997</v>
      </c>
      <c r="I38" s="78">
        <v>-8.6643798930000002E-2</v>
      </c>
      <c r="J38" s="79">
        <v>-6.6E-3</v>
      </c>
      <c r="K38" s="79">
        <v>0</v>
      </c>
    </row>
    <row r="39" spans="2:11">
      <c r="B39" t="s">
        <v>773</v>
      </c>
      <c r="C39" t="s">
        <v>801</v>
      </c>
      <c r="D39" t="s">
        <v>123</v>
      </c>
      <c r="E39" t="s">
        <v>106</v>
      </c>
      <c r="F39" t="s">
        <v>793</v>
      </c>
      <c r="G39" s="78">
        <v>23935.24</v>
      </c>
      <c r="H39" s="78">
        <v>-0.90890000000000004</v>
      </c>
      <c r="I39" s="78">
        <v>-0.21754739636000001</v>
      </c>
      <c r="J39" s="79">
        <v>-1.66E-2</v>
      </c>
      <c r="K39" s="79">
        <v>0</v>
      </c>
    </row>
    <row r="40" spans="2:11">
      <c r="B40" t="s">
        <v>802</v>
      </c>
      <c r="C40" t="s">
        <v>803</v>
      </c>
      <c r="D40" t="s">
        <v>123</v>
      </c>
      <c r="E40" t="s">
        <v>106</v>
      </c>
      <c r="F40" t="s">
        <v>777</v>
      </c>
      <c r="G40" s="78">
        <v>3320.05</v>
      </c>
      <c r="H40" s="78">
        <v>2.7738</v>
      </c>
      <c r="I40" s="78">
        <v>9.2091546900000001E-2</v>
      </c>
      <c r="J40" s="79">
        <v>7.0000000000000001E-3</v>
      </c>
      <c r="K40" s="79">
        <v>0</v>
      </c>
    </row>
    <row r="41" spans="2:11">
      <c r="B41" t="s">
        <v>802</v>
      </c>
      <c r="C41" t="s">
        <v>804</v>
      </c>
      <c r="D41" t="s">
        <v>123</v>
      </c>
      <c r="E41" t="s">
        <v>106</v>
      </c>
      <c r="F41" t="s">
        <v>790</v>
      </c>
      <c r="G41" s="78">
        <v>4648.07</v>
      </c>
      <c r="H41" s="78">
        <v>-4.7058999999999997</v>
      </c>
      <c r="I41" s="78">
        <v>-0.21873352612999999</v>
      </c>
      <c r="J41" s="79">
        <v>-1.67E-2</v>
      </c>
      <c r="K41" s="79">
        <v>0</v>
      </c>
    </row>
    <row r="42" spans="2:11">
      <c r="B42" t="s">
        <v>802</v>
      </c>
      <c r="C42" t="s">
        <v>805</v>
      </c>
      <c r="D42" t="s">
        <v>123</v>
      </c>
      <c r="E42" t="s">
        <v>106</v>
      </c>
      <c r="F42" t="s">
        <v>790</v>
      </c>
      <c r="G42" s="78">
        <v>6640.1</v>
      </c>
      <c r="H42" s="78">
        <v>-2.6697000000000002</v>
      </c>
      <c r="I42" s="78">
        <v>-0.17727074970000001</v>
      </c>
      <c r="J42" s="79">
        <v>-1.35E-2</v>
      </c>
      <c r="K42" s="79">
        <v>0</v>
      </c>
    </row>
    <row r="43" spans="2:11">
      <c r="B43" t="s">
        <v>802</v>
      </c>
      <c r="C43" t="s">
        <v>806</v>
      </c>
      <c r="D43" t="s">
        <v>123</v>
      </c>
      <c r="E43" t="s">
        <v>106</v>
      </c>
      <c r="F43" t="s">
        <v>790</v>
      </c>
      <c r="G43" s="78">
        <v>3320.05</v>
      </c>
      <c r="H43" s="78">
        <v>-2.1547999999999998</v>
      </c>
      <c r="I43" s="78">
        <v>-7.1540437400000004E-2</v>
      </c>
      <c r="J43" s="79">
        <v>-5.4999999999999997E-3</v>
      </c>
      <c r="K43" s="79">
        <v>0</v>
      </c>
    </row>
    <row r="44" spans="2:11">
      <c r="B44" t="s">
        <v>807</v>
      </c>
      <c r="C44" t="s">
        <v>808</v>
      </c>
      <c r="D44" t="s">
        <v>123</v>
      </c>
      <c r="E44" t="s">
        <v>106</v>
      </c>
      <c r="F44" t="s">
        <v>793</v>
      </c>
      <c r="G44" s="78">
        <v>4980.08</v>
      </c>
      <c r="H44" s="78">
        <v>7.5700000000000003E-2</v>
      </c>
      <c r="I44" s="78">
        <v>3.7699205599999999E-3</v>
      </c>
      <c r="J44" s="79">
        <v>2.9999999999999997E-4</v>
      </c>
      <c r="K44" s="79">
        <v>0</v>
      </c>
    </row>
    <row r="45" spans="2:11">
      <c r="B45" t="s">
        <v>807</v>
      </c>
      <c r="C45" t="s">
        <v>809</v>
      </c>
      <c r="D45" t="s">
        <v>123</v>
      </c>
      <c r="E45" t="s">
        <v>106</v>
      </c>
      <c r="F45" t="s">
        <v>793</v>
      </c>
      <c r="G45" s="78">
        <v>6640.1</v>
      </c>
      <c r="H45" s="78">
        <v>0.77580000000000005</v>
      </c>
      <c r="I45" s="78">
        <v>5.1513895800000001E-2</v>
      </c>
      <c r="J45" s="79">
        <v>3.8999999999999998E-3</v>
      </c>
      <c r="K45" s="79">
        <v>0</v>
      </c>
    </row>
    <row r="46" spans="2:11">
      <c r="B46" t="s">
        <v>807</v>
      </c>
      <c r="C46" t="s">
        <v>810</v>
      </c>
      <c r="D46" t="s">
        <v>123</v>
      </c>
      <c r="E46" t="s">
        <v>106</v>
      </c>
      <c r="F46" t="s">
        <v>793</v>
      </c>
      <c r="G46" s="78">
        <v>6640.1</v>
      </c>
      <c r="H46" s="78">
        <v>-1.3472</v>
      </c>
      <c r="I46" s="78">
        <v>-8.9455427200000007E-2</v>
      </c>
      <c r="J46" s="79">
        <v>-6.7999999999999996E-3</v>
      </c>
      <c r="K46" s="79">
        <v>0</v>
      </c>
    </row>
    <row r="47" spans="2:11">
      <c r="B47" t="s">
        <v>807</v>
      </c>
      <c r="C47" t="s">
        <v>811</v>
      </c>
      <c r="D47" t="s">
        <v>123</v>
      </c>
      <c r="E47" t="s">
        <v>106</v>
      </c>
      <c r="F47" t="s">
        <v>793</v>
      </c>
      <c r="G47" s="78">
        <v>2656.04</v>
      </c>
      <c r="H47" s="78">
        <v>-1.3615999999999999</v>
      </c>
      <c r="I47" s="78">
        <v>-3.6164640640000002E-2</v>
      </c>
      <c r="J47" s="79">
        <v>-2.8E-3</v>
      </c>
      <c r="K47" s="79">
        <v>0</v>
      </c>
    </row>
    <row r="48" spans="2:11">
      <c r="B48" t="s">
        <v>807</v>
      </c>
      <c r="C48" t="s">
        <v>812</v>
      </c>
      <c r="D48" t="s">
        <v>123</v>
      </c>
      <c r="E48" t="s">
        <v>106</v>
      </c>
      <c r="F48" t="s">
        <v>793</v>
      </c>
      <c r="G48" s="78">
        <v>6640.1</v>
      </c>
      <c r="H48" s="78">
        <v>1.5267999999999999</v>
      </c>
      <c r="I48" s="78">
        <v>0.1013810468</v>
      </c>
      <c r="J48" s="79">
        <v>7.7000000000000002E-3</v>
      </c>
      <c r="K48" s="79">
        <v>0</v>
      </c>
    </row>
    <row r="49" spans="2:11">
      <c r="B49" t="s">
        <v>807</v>
      </c>
      <c r="C49" t="s">
        <v>813</v>
      </c>
      <c r="D49" t="s">
        <v>123</v>
      </c>
      <c r="E49" t="s">
        <v>106</v>
      </c>
      <c r="F49" t="s">
        <v>793</v>
      </c>
      <c r="G49" s="78">
        <v>6640.1</v>
      </c>
      <c r="H49" s="78">
        <v>2.6553</v>
      </c>
      <c r="I49" s="78">
        <v>0.1763145753</v>
      </c>
      <c r="J49" s="79">
        <v>1.34E-2</v>
      </c>
      <c r="K49" s="79">
        <v>0</v>
      </c>
    </row>
    <row r="50" spans="2:11">
      <c r="B50" t="s">
        <v>807</v>
      </c>
      <c r="C50" t="s">
        <v>814</v>
      </c>
      <c r="D50" t="s">
        <v>123</v>
      </c>
      <c r="E50" t="s">
        <v>106</v>
      </c>
      <c r="F50" t="s">
        <v>793</v>
      </c>
      <c r="G50" s="78">
        <v>5312.08</v>
      </c>
      <c r="H50" s="78">
        <v>2.5552999999999999</v>
      </c>
      <c r="I50" s="78">
        <v>0.13573958023999999</v>
      </c>
      <c r="J50" s="79">
        <v>1.04E-2</v>
      </c>
      <c r="K50" s="79">
        <v>0</v>
      </c>
    </row>
    <row r="51" spans="2:11">
      <c r="B51" t="s">
        <v>807</v>
      </c>
      <c r="C51" t="s">
        <v>815</v>
      </c>
      <c r="D51" t="s">
        <v>123</v>
      </c>
      <c r="E51" t="s">
        <v>106</v>
      </c>
      <c r="F51" t="s">
        <v>793</v>
      </c>
      <c r="G51" s="78">
        <v>2656.04</v>
      </c>
      <c r="H51" s="78">
        <v>3.6419000000000001</v>
      </c>
      <c r="I51" s="78">
        <v>9.6730320760000002E-2</v>
      </c>
      <c r="J51" s="79">
        <v>7.4000000000000003E-3</v>
      </c>
      <c r="K51" s="79">
        <v>0</v>
      </c>
    </row>
    <row r="52" spans="2:11">
      <c r="B52" t="s">
        <v>816</v>
      </c>
      <c r="C52" t="s">
        <v>817</v>
      </c>
      <c r="D52" t="s">
        <v>123</v>
      </c>
      <c r="E52" t="s">
        <v>106</v>
      </c>
      <c r="F52" t="s">
        <v>818</v>
      </c>
      <c r="G52" s="78">
        <v>-28000</v>
      </c>
      <c r="H52" s="78">
        <v>4.5279600000000002</v>
      </c>
      <c r="I52" s="78">
        <v>-1.2678288</v>
      </c>
      <c r="J52" s="79">
        <v>-9.6699999999999994E-2</v>
      </c>
      <c r="K52" s="79">
        <v>-1E-4</v>
      </c>
    </row>
    <row r="53" spans="2:11">
      <c r="B53" t="s">
        <v>819</v>
      </c>
      <c r="C53" t="s">
        <v>820</v>
      </c>
      <c r="D53" t="s">
        <v>123</v>
      </c>
      <c r="E53" t="s">
        <v>106</v>
      </c>
      <c r="F53" t="s">
        <v>818</v>
      </c>
      <c r="G53" s="78">
        <v>-28000</v>
      </c>
      <c r="H53" s="78">
        <v>3.6428333333333214</v>
      </c>
      <c r="I53" s="78">
        <v>-1.01999333333333</v>
      </c>
      <c r="J53" s="79">
        <v>-7.7799999999999994E-2</v>
      </c>
      <c r="K53" s="79">
        <v>-1E-4</v>
      </c>
    </row>
    <row r="54" spans="2:11">
      <c r="B54" t="s">
        <v>821</v>
      </c>
      <c r="C54" t="s">
        <v>822</v>
      </c>
      <c r="D54" t="s">
        <v>123</v>
      </c>
      <c r="E54" t="s">
        <v>106</v>
      </c>
      <c r="F54" t="s">
        <v>823</v>
      </c>
      <c r="G54" s="78">
        <v>-25000</v>
      </c>
      <c r="H54" s="78">
        <v>-6.8379000000000003</v>
      </c>
      <c r="I54" s="78">
        <v>1.7094750000000001</v>
      </c>
      <c r="J54" s="79">
        <v>0.13039999999999999</v>
      </c>
      <c r="K54" s="79">
        <v>2.0000000000000001E-4</v>
      </c>
    </row>
    <row r="55" spans="2:11">
      <c r="B55" t="s">
        <v>824</v>
      </c>
      <c r="C55" t="s">
        <v>825</v>
      </c>
      <c r="D55" t="s">
        <v>123</v>
      </c>
      <c r="E55" t="s">
        <v>106</v>
      </c>
      <c r="F55" t="s">
        <v>826</v>
      </c>
      <c r="G55" s="78">
        <v>-25000</v>
      </c>
      <c r="H55" s="78">
        <v>-13.3657</v>
      </c>
      <c r="I55" s="78">
        <v>3.3414250000000001</v>
      </c>
      <c r="J55" s="79">
        <v>0.25480000000000003</v>
      </c>
      <c r="K55" s="79">
        <v>2.9999999999999997E-4</v>
      </c>
    </row>
    <row r="56" spans="2:11">
      <c r="B56" t="s">
        <v>827</v>
      </c>
      <c r="C56" t="s">
        <v>828</v>
      </c>
      <c r="D56" t="s">
        <v>123</v>
      </c>
      <c r="E56" t="s">
        <v>106</v>
      </c>
      <c r="F56" t="s">
        <v>829</v>
      </c>
      <c r="G56" s="78">
        <v>50000</v>
      </c>
      <c r="H56" s="78">
        <v>-8.5275999999999996</v>
      </c>
      <c r="I56" s="78">
        <v>-4.2637999999999998</v>
      </c>
      <c r="J56" s="79">
        <v>-0.3251</v>
      </c>
      <c r="K56" s="79">
        <v>-4.0000000000000002E-4</v>
      </c>
    </row>
    <row r="57" spans="2:11">
      <c r="B57" t="s">
        <v>830</v>
      </c>
      <c r="C57" t="s">
        <v>831</v>
      </c>
      <c r="D57" t="s">
        <v>123</v>
      </c>
      <c r="E57" t="s">
        <v>106</v>
      </c>
      <c r="F57" t="s">
        <v>832</v>
      </c>
      <c r="G57" s="78">
        <v>20000</v>
      </c>
      <c r="H57" s="78">
        <v>-5.5101428571428501</v>
      </c>
      <c r="I57" s="78">
        <v>-1.10202857142857</v>
      </c>
      <c r="J57" s="79">
        <v>-8.4000000000000005E-2</v>
      </c>
      <c r="K57" s="79">
        <v>-1E-4</v>
      </c>
    </row>
    <row r="58" spans="2:11">
      <c r="B58" t="s">
        <v>833</v>
      </c>
      <c r="C58" t="s">
        <v>834</v>
      </c>
      <c r="D58" t="s">
        <v>123</v>
      </c>
      <c r="E58" t="s">
        <v>106</v>
      </c>
      <c r="F58" t="s">
        <v>835</v>
      </c>
      <c r="G58" s="78">
        <v>13000</v>
      </c>
      <c r="H58" s="78">
        <v>-4.755807692307692</v>
      </c>
      <c r="I58" s="78">
        <v>-0.618255</v>
      </c>
      <c r="J58" s="79">
        <v>-4.7100000000000003E-2</v>
      </c>
      <c r="K58" s="79">
        <v>-1E-4</v>
      </c>
    </row>
    <row r="59" spans="2:11">
      <c r="B59" t="s">
        <v>836</v>
      </c>
      <c r="C59" t="s">
        <v>837</v>
      </c>
      <c r="D59" t="s">
        <v>123</v>
      </c>
      <c r="E59" t="s">
        <v>106</v>
      </c>
      <c r="F59" t="s">
        <v>838</v>
      </c>
      <c r="G59" s="78">
        <v>23000</v>
      </c>
      <c r="H59" s="78">
        <v>-5.76166</v>
      </c>
      <c r="I59" s="78">
        <v>-1.3251818</v>
      </c>
      <c r="J59" s="79">
        <v>-0.10100000000000001</v>
      </c>
      <c r="K59" s="79">
        <v>-1E-4</v>
      </c>
    </row>
    <row r="60" spans="2:11">
      <c r="B60" t="s">
        <v>839</v>
      </c>
      <c r="C60" t="s">
        <v>840</v>
      </c>
      <c r="D60" t="s">
        <v>123</v>
      </c>
      <c r="E60" t="s">
        <v>106</v>
      </c>
      <c r="F60" t="s">
        <v>841</v>
      </c>
      <c r="G60" s="78">
        <v>20000</v>
      </c>
      <c r="H60" s="78">
        <v>-6.3651625000000003</v>
      </c>
      <c r="I60" s="78">
        <v>-1.2730325</v>
      </c>
      <c r="J60" s="79">
        <v>-9.7100000000000006E-2</v>
      </c>
      <c r="K60" s="79">
        <v>-1E-4</v>
      </c>
    </row>
    <row r="61" spans="2:11">
      <c r="B61" t="s">
        <v>842</v>
      </c>
      <c r="C61" t="s">
        <v>843</v>
      </c>
      <c r="D61" t="s">
        <v>123</v>
      </c>
      <c r="E61" t="s">
        <v>106</v>
      </c>
      <c r="F61" t="s">
        <v>844</v>
      </c>
      <c r="G61" s="78">
        <v>15000</v>
      </c>
      <c r="H61" s="78">
        <v>-0.98396666666666666</v>
      </c>
      <c r="I61" s="78">
        <v>-0.147595</v>
      </c>
      <c r="J61" s="79">
        <v>-1.1299999999999999E-2</v>
      </c>
      <c r="K61" s="79">
        <v>0</v>
      </c>
    </row>
    <row r="62" spans="2:11">
      <c r="B62" t="s">
        <v>845</v>
      </c>
      <c r="C62" t="s">
        <v>846</v>
      </c>
      <c r="D62" t="s">
        <v>123</v>
      </c>
      <c r="E62" t="s">
        <v>106</v>
      </c>
      <c r="F62" t="s">
        <v>844</v>
      </c>
      <c r="G62" s="78">
        <v>30000</v>
      </c>
      <c r="H62" s="78">
        <v>-1.03426666666667</v>
      </c>
      <c r="I62" s="78">
        <v>-0.310280000000001</v>
      </c>
      <c r="J62" s="79">
        <v>-2.3699999999999999E-2</v>
      </c>
      <c r="K62" s="79">
        <v>0</v>
      </c>
    </row>
    <row r="63" spans="2:11">
      <c r="B63" t="s">
        <v>847</v>
      </c>
      <c r="C63" t="s">
        <v>848</v>
      </c>
      <c r="D63" t="s">
        <v>123</v>
      </c>
      <c r="E63" t="s">
        <v>106</v>
      </c>
      <c r="F63" t="s">
        <v>844</v>
      </c>
      <c r="G63" s="78">
        <v>30000</v>
      </c>
      <c r="H63" s="78">
        <v>0.57489999999999997</v>
      </c>
      <c r="I63" s="78">
        <v>0.17247000000000001</v>
      </c>
      <c r="J63" s="79">
        <v>1.32E-2</v>
      </c>
      <c r="K63" s="79">
        <v>0</v>
      </c>
    </row>
    <row r="64" spans="2:11">
      <c r="B64" t="s">
        <v>849</v>
      </c>
      <c r="C64" t="s">
        <v>850</v>
      </c>
      <c r="D64" t="s">
        <v>123</v>
      </c>
      <c r="E64" t="s">
        <v>106</v>
      </c>
      <c r="F64" t="s">
        <v>851</v>
      </c>
      <c r="G64" s="78">
        <v>28000</v>
      </c>
      <c r="H64" s="78">
        <v>-1.2635000000000001</v>
      </c>
      <c r="I64" s="78">
        <v>-0.35377999999999998</v>
      </c>
      <c r="J64" s="79">
        <v>-2.7E-2</v>
      </c>
      <c r="K64" s="79">
        <v>0</v>
      </c>
    </row>
    <row r="65" spans="2:11">
      <c r="B65" t="s">
        <v>852</v>
      </c>
      <c r="C65" t="s">
        <v>853</v>
      </c>
      <c r="D65" t="s">
        <v>123</v>
      </c>
      <c r="E65" t="s">
        <v>106</v>
      </c>
      <c r="F65" t="s">
        <v>854</v>
      </c>
      <c r="G65" s="78">
        <v>15000</v>
      </c>
      <c r="H65" s="78">
        <v>1.7317</v>
      </c>
      <c r="I65" s="78">
        <v>0.25975500000000001</v>
      </c>
      <c r="J65" s="79">
        <v>1.9800000000000002E-2</v>
      </c>
      <c r="K65" s="79">
        <v>0</v>
      </c>
    </row>
    <row r="66" spans="2:11">
      <c r="B66" t="s">
        <v>855</v>
      </c>
      <c r="C66" t="s">
        <v>856</v>
      </c>
      <c r="D66" t="s">
        <v>123</v>
      </c>
      <c r="E66" t="s">
        <v>106</v>
      </c>
      <c r="F66" t="s">
        <v>857</v>
      </c>
      <c r="G66" s="78">
        <v>207700</v>
      </c>
      <c r="H66" s="78">
        <v>1.6557792207792201</v>
      </c>
      <c r="I66" s="78">
        <v>3.4390534415584399</v>
      </c>
      <c r="J66" s="79">
        <v>0.26219999999999999</v>
      </c>
      <c r="K66" s="79">
        <v>2.9999999999999997E-4</v>
      </c>
    </row>
    <row r="67" spans="2:11">
      <c r="B67" s="80" t="s">
        <v>772</v>
      </c>
      <c r="C67" s="16"/>
      <c r="D67" s="16"/>
      <c r="G67" s="82">
        <v>21833.21</v>
      </c>
      <c r="I67" s="82">
        <v>-5.9402942752107402</v>
      </c>
      <c r="J67" s="81">
        <v>-0.45300000000000001</v>
      </c>
      <c r="K67" s="81">
        <v>-5.9999999999999995E-4</v>
      </c>
    </row>
    <row r="68" spans="2:11">
      <c r="B68" t="s">
        <v>858</v>
      </c>
      <c r="C68" t="s">
        <v>859</v>
      </c>
      <c r="D68" t="s">
        <v>123</v>
      </c>
      <c r="E68" t="s">
        <v>106</v>
      </c>
      <c r="F68" t="s">
        <v>777</v>
      </c>
      <c r="G68" s="78">
        <v>4110.3900000000003</v>
      </c>
      <c r="H68" s="78">
        <v>0.3095</v>
      </c>
      <c r="I68" s="78">
        <v>4.4093263335299997E-2</v>
      </c>
      <c r="J68" s="79">
        <v>3.3999999999999998E-3</v>
      </c>
      <c r="K68" s="79">
        <v>0</v>
      </c>
    </row>
    <row r="69" spans="2:11">
      <c r="B69" t="s">
        <v>858</v>
      </c>
      <c r="C69" t="s">
        <v>860</v>
      </c>
      <c r="D69" t="s">
        <v>123</v>
      </c>
      <c r="E69" t="s">
        <v>106</v>
      </c>
      <c r="F69" t="s">
        <v>777</v>
      </c>
      <c r="G69" s="78">
        <v>1390.18</v>
      </c>
      <c r="H69" s="78">
        <v>0.31830000000000003</v>
      </c>
      <c r="I69" s="78">
        <v>1.5336852230040001E-2</v>
      </c>
      <c r="J69" s="79">
        <v>1.1999999999999999E-3</v>
      </c>
      <c r="K69" s="79">
        <v>0</v>
      </c>
    </row>
    <row r="70" spans="2:11">
      <c r="B70" t="s">
        <v>858</v>
      </c>
      <c r="C70" t="s">
        <v>861</v>
      </c>
      <c r="D70" t="s">
        <v>123</v>
      </c>
      <c r="E70" t="s">
        <v>106</v>
      </c>
      <c r="F70" t="s">
        <v>777</v>
      </c>
      <c r="G70" s="78">
        <v>2504.27</v>
      </c>
      <c r="H70" s="78">
        <v>0.33600000000000002</v>
      </c>
      <c r="I70" s="78">
        <v>2.9164127395199999E-2</v>
      </c>
      <c r="J70" s="79">
        <v>2.2000000000000001E-3</v>
      </c>
      <c r="K70" s="79">
        <v>0</v>
      </c>
    </row>
    <row r="71" spans="2:11">
      <c r="B71" t="s">
        <v>858</v>
      </c>
      <c r="C71" t="s">
        <v>862</v>
      </c>
      <c r="D71" t="s">
        <v>123</v>
      </c>
      <c r="E71" t="s">
        <v>106</v>
      </c>
      <c r="F71" t="s">
        <v>777</v>
      </c>
      <c r="G71" s="78">
        <v>2992.93</v>
      </c>
      <c r="H71" s="78">
        <v>0.4899</v>
      </c>
      <c r="I71" s="78">
        <v>5.081975386662E-2</v>
      </c>
      <c r="J71" s="79">
        <v>3.8999999999999998E-3</v>
      </c>
      <c r="K71" s="79">
        <v>0</v>
      </c>
    </row>
    <row r="72" spans="2:11">
      <c r="B72" t="s">
        <v>858</v>
      </c>
      <c r="C72" t="s">
        <v>863</v>
      </c>
      <c r="D72" t="s">
        <v>123</v>
      </c>
      <c r="E72" t="s">
        <v>106</v>
      </c>
      <c r="F72" t="s">
        <v>777</v>
      </c>
      <c r="G72" s="78">
        <v>5644.25</v>
      </c>
      <c r="H72" s="78">
        <v>0.69159999999999999</v>
      </c>
      <c r="I72" s="78">
        <v>0.135297503978</v>
      </c>
      <c r="J72" s="79">
        <v>1.03E-2</v>
      </c>
      <c r="K72" s="79">
        <v>0</v>
      </c>
    </row>
    <row r="73" spans="2:11">
      <c r="B73" t="s">
        <v>858</v>
      </c>
      <c r="C73" t="s">
        <v>864</v>
      </c>
      <c r="D73" t="s">
        <v>123</v>
      </c>
      <c r="E73" t="s">
        <v>106</v>
      </c>
      <c r="F73" t="s">
        <v>777</v>
      </c>
      <c r="G73" s="78">
        <v>2998.4</v>
      </c>
      <c r="H73" s="78">
        <v>0.68279999999999996</v>
      </c>
      <c r="I73" s="78">
        <v>7.0959678643200005E-2</v>
      </c>
      <c r="J73" s="79">
        <v>5.4000000000000003E-3</v>
      </c>
      <c r="K73" s="79">
        <v>0</v>
      </c>
    </row>
    <row r="74" spans="2:11">
      <c r="B74" t="s">
        <v>858</v>
      </c>
      <c r="C74" t="s">
        <v>865</v>
      </c>
      <c r="D74" t="s">
        <v>123</v>
      </c>
      <c r="E74" t="s">
        <v>106</v>
      </c>
      <c r="F74" t="s">
        <v>786</v>
      </c>
      <c r="G74" s="78">
        <v>2166.35</v>
      </c>
      <c r="H74" s="78">
        <v>-3.1707000000000001</v>
      </c>
      <c r="I74" s="78">
        <v>-0.23807420045370001</v>
      </c>
      <c r="J74" s="79">
        <v>-1.8200000000000001E-2</v>
      </c>
      <c r="K74" s="79">
        <v>0</v>
      </c>
    </row>
    <row r="75" spans="2:11">
      <c r="B75" t="s">
        <v>858</v>
      </c>
      <c r="C75" t="s">
        <v>866</v>
      </c>
      <c r="D75" t="s">
        <v>123</v>
      </c>
      <c r="E75" t="s">
        <v>106</v>
      </c>
      <c r="F75" t="s">
        <v>786</v>
      </c>
      <c r="G75" s="78">
        <v>4043.37</v>
      </c>
      <c r="H75" s="78">
        <v>-3.16</v>
      </c>
      <c r="I75" s="78">
        <v>-0.44285252527199997</v>
      </c>
      <c r="J75" s="79">
        <v>-3.3799999999999997E-2</v>
      </c>
      <c r="K75" s="79">
        <v>0</v>
      </c>
    </row>
    <row r="76" spans="2:11">
      <c r="B76" t="s">
        <v>858</v>
      </c>
      <c r="C76" t="s">
        <v>867</v>
      </c>
      <c r="D76" t="s">
        <v>123</v>
      </c>
      <c r="E76" t="s">
        <v>106</v>
      </c>
      <c r="F76" t="s">
        <v>790</v>
      </c>
      <c r="G76" s="78">
        <v>1456.82</v>
      </c>
      <c r="H76" s="78">
        <v>-2.2568000000000001</v>
      </c>
      <c r="I76" s="78">
        <v>-0.11395346269216</v>
      </c>
      <c r="J76" s="79">
        <v>-8.6999999999999994E-3</v>
      </c>
      <c r="K76" s="79">
        <v>0</v>
      </c>
    </row>
    <row r="77" spans="2:11">
      <c r="B77" t="s">
        <v>858</v>
      </c>
      <c r="C77" t="s">
        <v>868</v>
      </c>
      <c r="D77" t="s">
        <v>123</v>
      </c>
      <c r="E77" t="s">
        <v>106</v>
      </c>
      <c r="F77" t="s">
        <v>793</v>
      </c>
      <c r="G77" s="78">
        <v>1119.52</v>
      </c>
      <c r="H77" s="78">
        <v>0.25030000000000002</v>
      </c>
      <c r="I77" s="78">
        <v>9.7122815689600003E-3</v>
      </c>
      <c r="J77" s="79">
        <v>6.9999999999999999E-4</v>
      </c>
      <c r="K77" s="79">
        <v>0</v>
      </c>
    </row>
    <row r="78" spans="2:11">
      <c r="B78" t="s">
        <v>858</v>
      </c>
      <c r="C78" t="s">
        <v>869</v>
      </c>
      <c r="D78" t="s">
        <v>123</v>
      </c>
      <c r="E78" t="s">
        <v>106</v>
      </c>
      <c r="F78" t="s">
        <v>793</v>
      </c>
      <c r="G78" s="78">
        <v>2707.34</v>
      </c>
      <c r="H78" s="78">
        <v>1.048</v>
      </c>
      <c r="I78" s="78">
        <v>9.8340551811199994E-2</v>
      </c>
      <c r="J78" s="79">
        <v>7.4999999999999997E-3</v>
      </c>
      <c r="K78" s="79">
        <v>0</v>
      </c>
    </row>
    <row r="79" spans="2:11">
      <c r="B79" t="s">
        <v>858</v>
      </c>
      <c r="C79" t="s">
        <v>870</v>
      </c>
      <c r="D79" t="s">
        <v>123</v>
      </c>
      <c r="E79" t="s">
        <v>106</v>
      </c>
      <c r="F79" t="s">
        <v>793</v>
      </c>
      <c r="G79" s="78">
        <v>3735.85</v>
      </c>
      <c r="H79" s="78">
        <v>0.41949999999999998</v>
      </c>
      <c r="I79" s="78">
        <v>5.4318773339499998E-2</v>
      </c>
      <c r="J79" s="79">
        <v>4.1000000000000003E-3</v>
      </c>
      <c r="K79" s="79">
        <v>0</v>
      </c>
    </row>
    <row r="80" spans="2:11">
      <c r="B80" t="s">
        <v>858</v>
      </c>
      <c r="C80" t="s">
        <v>871</v>
      </c>
      <c r="D80" t="s">
        <v>123</v>
      </c>
      <c r="E80" t="s">
        <v>106</v>
      </c>
      <c r="F80" t="s">
        <v>793</v>
      </c>
      <c r="G80" s="78">
        <v>2242.29</v>
      </c>
      <c r="H80" s="78">
        <v>0.45400000000000001</v>
      </c>
      <c r="I80" s="78">
        <v>3.5283868215599999E-2</v>
      </c>
      <c r="J80" s="79">
        <v>2.7000000000000001E-3</v>
      </c>
      <c r="K80" s="79">
        <v>0</v>
      </c>
    </row>
    <row r="81" spans="2:11">
      <c r="B81" t="s">
        <v>858</v>
      </c>
      <c r="C81" t="s">
        <v>872</v>
      </c>
      <c r="D81" t="s">
        <v>123</v>
      </c>
      <c r="E81" t="s">
        <v>106</v>
      </c>
      <c r="F81" t="s">
        <v>793</v>
      </c>
      <c r="G81" s="78">
        <v>1131.03</v>
      </c>
      <c r="H81" s="78">
        <v>1.331</v>
      </c>
      <c r="I81" s="78">
        <v>5.2177196233800002E-2</v>
      </c>
      <c r="J81" s="79">
        <v>4.0000000000000001E-3</v>
      </c>
      <c r="K81" s="79">
        <v>0</v>
      </c>
    </row>
    <row r="82" spans="2:11">
      <c r="B82" t="s">
        <v>873</v>
      </c>
      <c r="C82" t="s">
        <v>874</v>
      </c>
      <c r="D82" t="s">
        <v>123</v>
      </c>
      <c r="E82" t="s">
        <v>106</v>
      </c>
      <c r="F82" t="s">
        <v>790</v>
      </c>
      <c r="G82" s="78">
        <v>2157.9899999999998</v>
      </c>
      <c r="H82" s="78">
        <v>-3.5047999999999999</v>
      </c>
      <c r="I82" s="78">
        <v>-0.26214478738031999</v>
      </c>
      <c r="J82" s="79">
        <v>-0.02</v>
      </c>
      <c r="K82" s="79">
        <v>0</v>
      </c>
    </row>
    <row r="83" spans="2:11">
      <c r="B83" t="s">
        <v>873</v>
      </c>
      <c r="C83" t="s">
        <v>875</v>
      </c>
      <c r="D83" t="s">
        <v>123</v>
      </c>
      <c r="E83" t="s">
        <v>106</v>
      </c>
      <c r="F83" t="s">
        <v>790</v>
      </c>
      <c r="G83" s="78">
        <v>4316.37</v>
      </c>
      <c r="H83" s="78">
        <v>-3.4380000000000002</v>
      </c>
      <c r="I83" s="78">
        <v>-0.51434331087959995</v>
      </c>
      <c r="J83" s="79">
        <v>-3.9199999999999999E-2</v>
      </c>
      <c r="K83" s="79">
        <v>0</v>
      </c>
    </row>
    <row r="84" spans="2:11">
      <c r="B84" t="s">
        <v>873</v>
      </c>
      <c r="C84" t="s">
        <v>876</v>
      </c>
      <c r="D84" t="s">
        <v>123</v>
      </c>
      <c r="E84" t="s">
        <v>106</v>
      </c>
      <c r="F84" t="s">
        <v>790</v>
      </c>
      <c r="G84" s="78">
        <v>1828.1</v>
      </c>
      <c r="H84" s="78">
        <v>-1.8202</v>
      </c>
      <c r="I84" s="78">
        <v>-0.1153314141092</v>
      </c>
      <c r="J84" s="79">
        <v>-8.8000000000000005E-3</v>
      </c>
      <c r="K84" s="79">
        <v>0</v>
      </c>
    </row>
    <row r="85" spans="2:11">
      <c r="B85" t="s">
        <v>877</v>
      </c>
      <c r="C85" t="s">
        <v>878</v>
      </c>
      <c r="D85" t="s">
        <v>123</v>
      </c>
      <c r="E85" t="s">
        <v>106</v>
      </c>
      <c r="F85" t="s">
        <v>777</v>
      </c>
      <c r="G85" s="78">
        <v>1235.06</v>
      </c>
      <c r="H85" s="78">
        <v>-3.4020000000000001</v>
      </c>
      <c r="I85" s="78">
        <v>-0.1456300249992</v>
      </c>
      <c r="J85" s="79">
        <v>-1.11E-2</v>
      </c>
      <c r="K85" s="79">
        <v>0</v>
      </c>
    </row>
    <row r="86" spans="2:11">
      <c r="B86" t="s">
        <v>877</v>
      </c>
      <c r="C86" t="s">
        <v>879</v>
      </c>
      <c r="D86" t="s">
        <v>123</v>
      </c>
      <c r="E86" t="s">
        <v>106</v>
      </c>
      <c r="F86" t="s">
        <v>790</v>
      </c>
      <c r="G86" s="78">
        <v>2187.65</v>
      </c>
      <c r="H86" s="78">
        <v>-2.0242</v>
      </c>
      <c r="I86" s="78">
        <v>-0.1534828375658</v>
      </c>
      <c r="J86" s="79">
        <v>-1.17E-2</v>
      </c>
      <c r="K86" s="79">
        <v>0</v>
      </c>
    </row>
    <row r="87" spans="2:11">
      <c r="B87" t="s">
        <v>880</v>
      </c>
      <c r="C87" t="s">
        <v>881</v>
      </c>
      <c r="D87" t="s">
        <v>123</v>
      </c>
      <c r="E87" t="s">
        <v>106</v>
      </c>
      <c r="F87" t="s">
        <v>786</v>
      </c>
      <c r="G87" s="78">
        <v>2722.44</v>
      </c>
      <c r="H87" s="78">
        <v>-1.024</v>
      </c>
      <c r="I87" s="78">
        <v>-9.6624404889600002E-2</v>
      </c>
      <c r="J87" s="79">
        <v>-7.4000000000000003E-3</v>
      </c>
      <c r="K87" s="79">
        <v>0</v>
      </c>
    </row>
    <row r="88" spans="2:11">
      <c r="B88" t="s">
        <v>880</v>
      </c>
      <c r="C88" t="s">
        <v>882</v>
      </c>
      <c r="D88" t="s">
        <v>123</v>
      </c>
      <c r="E88" t="s">
        <v>106</v>
      </c>
      <c r="F88" t="s">
        <v>793</v>
      </c>
      <c r="G88" s="78">
        <v>1328.02</v>
      </c>
      <c r="H88" s="78">
        <v>-1.794</v>
      </c>
      <c r="I88" s="78">
        <v>-8.2576336720800003E-2</v>
      </c>
      <c r="J88" s="79">
        <v>-6.3E-3</v>
      </c>
      <c r="K88" s="79">
        <v>0</v>
      </c>
    </row>
    <row r="89" spans="2:11">
      <c r="B89" t="s">
        <v>883</v>
      </c>
      <c r="C89" t="s">
        <v>884</v>
      </c>
      <c r="D89" t="s">
        <v>123</v>
      </c>
      <c r="E89" t="s">
        <v>102</v>
      </c>
      <c r="F89" t="s">
        <v>790</v>
      </c>
      <c r="G89" s="78">
        <v>1294.8599999999999</v>
      </c>
      <c r="H89" s="78">
        <v>0.11550000000000001</v>
      </c>
      <c r="I89" s="78">
        <v>1.4955633E-3</v>
      </c>
      <c r="J89" s="79">
        <v>1E-4</v>
      </c>
      <c r="K89" s="79">
        <v>0</v>
      </c>
    </row>
    <row r="90" spans="2:11">
      <c r="B90" t="s">
        <v>885</v>
      </c>
      <c r="C90" t="s">
        <v>886</v>
      </c>
      <c r="D90" t="s">
        <v>123</v>
      </c>
      <c r="E90" t="s">
        <v>106</v>
      </c>
      <c r="F90" t="s">
        <v>777</v>
      </c>
      <c r="G90" s="78">
        <v>3210.57</v>
      </c>
      <c r="H90" s="78">
        <v>-4.0777000000000001</v>
      </c>
      <c r="I90" s="78">
        <v>-0.45375975307673999</v>
      </c>
      <c r="J90" s="79">
        <v>-3.4599999999999999E-2</v>
      </c>
      <c r="K90" s="79">
        <v>0</v>
      </c>
    </row>
    <row r="91" spans="2:11">
      <c r="B91" t="s">
        <v>885</v>
      </c>
      <c r="C91" t="s">
        <v>887</v>
      </c>
      <c r="D91" t="s">
        <v>123</v>
      </c>
      <c r="E91" t="s">
        <v>106</v>
      </c>
      <c r="F91" t="s">
        <v>790</v>
      </c>
      <c r="G91" s="78">
        <v>1609.16</v>
      </c>
      <c r="H91" s="78">
        <v>-1.3412999999999999</v>
      </c>
      <c r="I91" s="78">
        <v>-7.4808976235280003E-2</v>
      </c>
      <c r="J91" s="79">
        <v>-5.7000000000000002E-3</v>
      </c>
      <c r="K91" s="79">
        <v>0</v>
      </c>
    </row>
    <row r="92" spans="2:11">
      <c r="B92" t="s">
        <v>888</v>
      </c>
      <c r="C92" t="s">
        <v>889</v>
      </c>
      <c r="D92" t="s">
        <v>123</v>
      </c>
      <c r="E92" t="s">
        <v>110</v>
      </c>
      <c r="F92" t="s">
        <v>890</v>
      </c>
      <c r="G92" s="78">
        <v>-13100</v>
      </c>
      <c r="H92" s="78">
        <v>10.0455897980871</v>
      </c>
      <c r="I92" s="78">
        <v>-1.31597226354941</v>
      </c>
      <c r="J92" s="79">
        <v>-0.1003</v>
      </c>
      <c r="K92" s="79">
        <v>-1E-4</v>
      </c>
    </row>
    <row r="93" spans="2:11">
      <c r="B93" t="s">
        <v>891</v>
      </c>
      <c r="C93" t="s">
        <v>892</v>
      </c>
      <c r="D93" t="s">
        <v>123</v>
      </c>
      <c r="E93" t="s">
        <v>110</v>
      </c>
      <c r="F93" t="s">
        <v>893</v>
      </c>
      <c r="G93" s="78">
        <v>-21200</v>
      </c>
      <c r="H93" s="78">
        <v>9.7944782608695746</v>
      </c>
      <c r="I93" s="78">
        <v>-2.0764293913043499</v>
      </c>
      <c r="J93" s="79">
        <v>-0.1583</v>
      </c>
      <c r="K93" s="79">
        <v>-2.0000000000000001E-4</v>
      </c>
    </row>
    <row r="94" spans="2:11">
      <c r="B94" t="s">
        <v>894</v>
      </c>
      <c r="C94" t="s">
        <v>895</v>
      </c>
      <c r="D94" t="s">
        <v>123</v>
      </c>
      <c r="E94" t="s">
        <v>110</v>
      </c>
      <c r="F94" t="s">
        <v>896</v>
      </c>
      <c r="G94" s="78">
        <v>-4000</v>
      </c>
      <c r="H94" s="78">
        <v>11.28275</v>
      </c>
      <c r="I94" s="78">
        <v>-0.45130999999999999</v>
      </c>
      <c r="J94" s="79">
        <v>-3.44E-2</v>
      </c>
      <c r="K94" s="79">
        <v>0</v>
      </c>
    </row>
    <row r="95" spans="2:11">
      <c r="B95" s="80" t="s">
        <v>730</v>
      </c>
      <c r="C95" s="16"/>
      <c r="D95" s="16"/>
      <c r="G95" s="82">
        <v>0</v>
      </c>
      <c r="I95" s="82">
        <v>0</v>
      </c>
      <c r="J95" s="81">
        <v>0</v>
      </c>
      <c r="K95" s="81">
        <v>0</v>
      </c>
    </row>
    <row r="96" spans="2:11">
      <c r="B96" t="s">
        <v>214</v>
      </c>
      <c r="C96" t="s">
        <v>214</v>
      </c>
      <c r="D96" t="s">
        <v>214</v>
      </c>
      <c r="E96" t="s">
        <v>214</v>
      </c>
      <c r="G96" s="78">
        <v>0</v>
      </c>
      <c r="H96" s="78">
        <v>0</v>
      </c>
      <c r="I96" s="78">
        <v>0</v>
      </c>
      <c r="J96" s="79">
        <v>0</v>
      </c>
      <c r="K96" s="79">
        <v>0</v>
      </c>
    </row>
    <row r="97" spans="2:11">
      <c r="B97" s="80" t="s">
        <v>274</v>
      </c>
      <c r="C97" s="16"/>
      <c r="D97" s="16"/>
      <c r="G97" s="82">
        <v>0</v>
      </c>
      <c r="I97" s="82">
        <v>0</v>
      </c>
      <c r="J97" s="81">
        <v>0</v>
      </c>
      <c r="K97" s="81">
        <v>0</v>
      </c>
    </row>
    <row r="98" spans="2:11">
      <c r="B98" t="s">
        <v>214</v>
      </c>
      <c r="C98" t="s">
        <v>214</v>
      </c>
      <c r="D98" t="s">
        <v>214</v>
      </c>
      <c r="E98" t="s">
        <v>214</v>
      </c>
      <c r="G98" s="78">
        <v>0</v>
      </c>
      <c r="H98" s="78">
        <v>0</v>
      </c>
      <c r="I98" s="78">
        <v>0</v>
      </c>
      <c r="J98" s="79">
        <v>0</v>
      </c>
      <c r="K98" s="79">
        <v>0</v>
      </c>
    </row>
    <row r="99" spans="2:11">
      <c r="B99" s="80" t="s">
        <v>227</v>
      </c>
      <c r="C99" s="16"/>
      <c r="D99" s="16"/>
      <c r="G99" s="82">
        <v>108223.66</v>
      </c>
      <c r="I99" s="82">
        <v>21.915597443980001</v>
      </c>
      <c r="J99" s="81">
        <v>1.6711</v>
      </c>
      <c r="K99" s="81">
        <v>2.0999999999999999E-3</v>
      </c>
    </row>
    <row r="100" spans="2:11">
      <c r="B100" s="80" t="s">
        <v>728</v>
      </c>
      <c r="C100" s="16"/>
      <c r="D100" s="16"/>
      <c r="G100" s="82">
        <v>108223.66</v>
      </c>
      <c r="I100" s="82">
        <v>21.915597443980001</v>
      </c>
      <c r="J100" s="81">
        <v>1.6711</v>
      </c>
      <c r="K100" s="81">
        <v>2.0999999999999999E-3</v>
      </c>
    </row>
    <row r="101" spans="2:11">
      <c r="B101" t="s">
        <v>897</v>
      </c>
      <c r="C101" t="s">
        <v>898</v>
      </c>
      <c r="D101" t="s">
        <v>899</v>
      </c>
      <c r="E101" t="s">
        <v>102</v>
      </c>
      <c r="F101" t="s">
        <v>790</v>
      </c>
      <c r="G101" s="78">
        <v>10069.61</v>
      </c>
      <c r="H101" s="78">
        <v>25.571899999999999</v>
      </c>
      <c r="I101" s="78">
        <v>2.57499059959</v>
      </c>
      <c r="J101" s="79">
        <v>0.19639999999999999</v>
      </c>
      <c r="K101" s="79">
        <v>2.0000000000000001E-4</v>
      </c>
    </row>
    <row r="102" spans="2:11">
      <c r="B102" t="s">
        <v>900</v>
      </c>
      <c r="C102" t="s">
        <v>901</v>
      </c>
      <c r="D102" t="s">
        <v>899</v>
      </c>
      <c r="E102" t="s">
        <v>102</v>
      </c>
      <c r="F102" t="s">
        <v>790</v>
      </c>
      <c r="G102" s="78">
        <v>6640.1</v>
      </c>
      <c r="H102" s="78">
        <v>40.471699999999998</v>
      </c>
      <c r="I102" s="78">
        <v>2.6873613516999999</v>
      </c>
      <c r="J102" s="79">
        <v>0.2049</v>
      </c>
      <c r="K102" s="79">
        <v>2.9999999999999997E-4</v>
      </c>
    </row>
    <row r="103" spans="2:11">
      <c r="B103" t="s">
        <v>902</v>
      </c>
      <c r="C103" t="s">
        <v>903</v>
      </c>
      <c r="D103" t="s">
        <v>899</v>
      </c>
      <c r="E103" t="s">
        <v>102</v>
      </c>
      <c r="F103" t="s">
        <v>790</v>
      </c>
      <c r="G103" s="78">
        <v>10049.879999999999</v>
      </c>
      <c r="H103" s="78">
        <v>31.262699999999999</v>
      </c>
      <c r="I103" s="78">
        <v>3.1418638347600001</v>
      </c>
      <c r="J103" s="79">
        <v>0.23960000000000001</v>
      </c>
      <c r="K103" s="79">
        <v>2.9999999999999997E-4</v>
      </c>
    </row>
    <row r="104" spans="2:11">
      <c r="B104" t="s">
        <v>904</v>
      </c>
      <c r="C104" t="s">
        <v>905</v>
      </c>
      <c r="D104" t="s">
        <v>899</v>
      </c>
      <c r="E104" t="s">
        <v>102</v>
      </c>
      <c r="F104" t="s">
        <v>786</v>
      </c>
      <c r="G104" s="78">
        <v>3703.67</v>
      </c>
      <c r="H104" s="78">
        <v>67.372200000000007</v>
      </c>
      <c r="I104" s="78">
        <v>2.4952439597399998</v>
      </c>
      <c r="J104" s="79">
        <v>0.1903</v>
      </c>
      <c r="K104" s="79">
        <v>2.0000000000000001E-4</v>
      </c>
    </row>
    <row r="105" spans="2:11">
      <c r="B105" t="s">
        <v>906</v>
      </c>
      <c r="C105" t="s">
        <v>907</v>
      </c>
      <c r="D105" t="s">
        <v>899</v>
      </c>
      <c r="E105" t="s">
        <v>102</v>
      </c>
      <c r="F105" t="s">
        <v>786</v>
      </c>
      <c r="G105" s="78">
        <v>3898.09</v>
      </c>
      <c r="H105" s="78">
        <v>36.0169</v>
      </c>
      <c r="I105" s="78">
        <v>1.4039711772100001</v>
      </c>
      <c r="J105" s="79">
        <v>0.1071</v>
      </c>
      <c r="K105" s="79">
        <v>1E-4</v>
      </c>
    </row>
    <row r="106" spans="2:11">
      <c r="B106" t="s">
        <v>908</v>
      </c>
      <c r="C106" t="s">
        <v>909</v>
      </c>
      <c r="D106" t="s">
        <v>899</v>
      </c>
      <c r="E106" t="s">
        <v>102</v>
      </c>
      <c r="F106" t="s">
        <v>790</v>
      </c>
      <c r="G106" s="78">
        <v>1328.02</v>
      </c>
      <c r="H106" s="78">
        <v>29.215699999999998</v>
      </c>
      <c r="I106" s="78">
        <v>0.38799033913999997</v>
      </c>
      <c r="J106" s="79">
        <v>2.9600000000000001E-2</v>
      </c>
      <c r="K106" s="79">
        <v>0</v>
      </c>
    </row>
    <row r="107" spans="2:11">
      <c r="B107" t="s">
        <v>910</v>
      </c>
      <c r="C107" t="s">
        <v>911</v>
      </c>
      <c r="D107" t="s">
        <v>899</v>
      </c>
      <c r="E107" t="s">
        <v>102</v>
      </c>
      <c r="F107" t="s">
        <v>777</v>
      </c>
      <c r="G107" s="78">
        <v>2646.6</v>
      </c>
      <c r="H107" s="78">
        <v>53.198</v>
      </c>
      <c r="I107" s="78">
        <v>1.4079382680000001</v>
      </c>
      <c r="J107" s="79">
        <v>0.1074</v>
      </c>
      <c r="K107" s="79">
        <v>1E-4</v>
      </c>
    </row>
    <row r="108" spans="2:11">
      <c r="B108" t="s">
        <v>912</v>
      </c>
      <c r="C108" t="s">
        <v>913</v>
      </c>
      <c r="D108" t="s">
        <v>899</v>
      </c>
      <c r="E108" t="s">
        <v>102</v>
      </c>
      <c r="F108" t="s">
        <v>790</v>
      </c>
      <c r="G108" s="78">
        <v>13320.66</v>
      </c>
      <c r="H108" s="78">
        <v>17.8627</v>
      </c>
      <c r="I108" s="78">
        <v>2.3794295338200002</v>
      </c>
      <c r="J108" s="79">
        <v>0.18140000000000001</v>
      </c>
      <c r="K108" s="79">
        <v>2.0000000000000001E-4</v>
      </c>
    </row>
    <row r="109" spans="2:11">
      <c r="B109" t="s">
        <v>914</v>
      </c>
      <c r="C109" t="s">
        <v>915</v>
      </c>
      <c r="D109" t="s">
        <v>899</v>
      </c>
      <c r="E109" t="s">
        <v>102</v>
      </c>
      <c r="F109" t="s">
        <v>790</v>
      </c>
      <c r="G109" s="78">
        <v>23240.38</v>
      </c>
      <c r="H109" s="78">
        <v>15.604900000000001</v>
      </c>
      <c r="I109" s="78">
        <v>3.6266380586200002</v>
      </c>
      <c r="J109" s="79">
        <v>0.27650000000000002</v>
      </c>
      <c r="K109" s="79">
        <v>2.9999999999999997E-4</v>
      </c>
    </row>
    <row r="110" spans="2:11">
      <c r="B110" t="s">
        <v>916</v>
      </c>
      <c r="C110" t="s">
        <v>917</v>
      </c>
      <c r="D110" t="s">
        <v>899</v>
      </c>
      <c r="E110" t="s">
        <v>102</v>
      </c>
      <c r="F110" t="s">
        <v>793</v>
      </c>
      <c r="G110" s="78">
        <v>33326.65</v>
      </c>
      <c r="H110" s="78">
        <v>5.4316000000000004</v>
      </c>
      <c r="I110" s="78">
        <v>1.8101703214</v>
      </c>
      <c r="J110" s="79">
        <v>0.13800000000000001</v>
      </c>
      <c r="K110" s="79">
        <v>2.0000000000000001E-4</v>
      </c>
    </row>
    <row r="111" spans="2:11">
      <c r="B111" s="80" t="s">
        <v>737</v>
      </c>
      <c r="C111" s="16"/>
      <c r="D111" s="16"/>
      <c r="G111" s="82">
        <v>0</v>
      </c>
      <c r="I111" s="82">
        <v>0</v>
      </c>
      <c r="J111" s="81">
        <v>0</v>
      </c>
      <c r="K111" s="81">
        <v>0</v>
      </c>
    </row>
    <row r="112" spans="2:11">
      <c r="B112" t="s">
        <v>214</v>
      </c>
      <c r="C112" t="s">
        <v>214</v>
      </c>
      <c r="D112" t="s">
        <v>214</v>
      </c>
      <c r="E112" t="s">
        <v>214</v>
      </c>
      <c r="G112" s="78">
        <v>0</v>
      </c>
      <c r="H112" s="78">
        <v>0</v>
      </c>
      <c r="I112" s="78">
        <v>0</v>
      </c>
      <c r="J112" s="79">
        <v>0</v>
      </c>
      <c r="K112" s="79">
        <v>0</v>
      </c>
    </row>
    <row r="113" spans="2:11">
      <c r="B113" s="80" t="s">
        <v>730</v>
      </c>
      <c r="C113" s="16"/>
      <c r="D113" s="16"/>
      <c r="G113" s="82">
        <v>0</v>
      </c>
      <c r="I113" s="82">
        <v>0</v>
      </c>
      <c r="J113" s="81">
        <v>0</v>
      </c>
      <c r="K113" s="81">
        <v>0</v>
      </c>
    </row>
    <row r="114" spans="2:11">
      <c r="B114" t="s">
        <v>214</v>
      </c>
      <c r="C114" t="s">
        <v>214</v>
      </c>
      <c r="D114" t="s">
        <v>214</v>
      </c>
      <c r="E114" t="s">
        <v>214</v>
      </c>
      <c r="G114" s="78">
        <v>0</v>
      </c>
      <c r="H114" s="78">
        <v>0</v>
      </c>
      <c r="I114" s="78">
        <v>0</v>
      </c>
      <c r="J114" s="79">
        <v>0</v>
      </c>
      <c r="K114" s="79">
        <v>0</v>
      </c>
    </row>
    <row r="115" spans="2:11">
      <c r="B115" s="80" t="s">
        <v>274</v>
      </c>
      <c r="C115" s="16"/>
      <c r="D115" s="16"/>
      <c r="G115" s="82">
        <v>0</v>
      </c>
      <c r="I115" s="82">
        <v>0</v>
      </c>
      <c r="J115" s="81">
        <v>0</v>
      </c>
      <c r="K115" s="81">
        <v>0</v>
      </c>
    </row>
    <row r="116" spans="2:11">
      <c r="B116" t="s">
        <v>214</v>
      </c>
      <c r="C116" t="s">
        <v>214</v>
      </c>
      <c r="D116" t="s">
        <v>214</v>
      </c>
      <c r="E116" t="s">
        <v>214</v>
      </c>
      <c r="G116" s="78">
        <v>0</v>
      </c>
      <c r="H116" s="78">
        <v>0</v>
      </c>
      <c r="I116" s="78">
        <v>0</v>
      </c>
      <c r="J116" s="79">
        <v>0</v>
      </c>
      <c r="K116" s="79">
        <v>0</v>
      </c>
    </row>
    <row r="117" spans="2:11">
      <c r="B117" t="s">
        <v>229</v>
      </c>
      <c r="C117" s="16"/>
      <c r="D117" s="16"/>
    </row>
    <row r="118" spans="2:11">
      <c r="B118" t="s">
        <v>266</v>
      </c>
      <c r="C118" s="16"/>
      <c r="D118" s="16"/>
    </row>
    <row r="119" spans="2:11">
      <c r="B119" t="s">
        <v>267</v>
      </c>
      <c r="C119" s="16"/>
      <c r="D119" s="16"/>
    </row>
    <row r="120" spans="2:11">
      <c r="B120" t="s">
        <v>268</v>
      </c>
      <c r="C120" s="16"/>
      <c r="D120" s="16"/>
    </row>
    <row r="121" spans="2:11">
      <c r="C121" s="16"/>
      <c r="D121" s="16"/>
    </row>
    <row r="122" spans="2:11"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9">
        <v>44012</v>
      </c>
    </row>
    <row r="2" spans="2:78" s="1" customFormat="1">
      <c r="B2" s="2" t="s">
        <v>1</v>
      </c>
      <c r="C2" s="12" t="s">
        <v>943</v>
      </c>
    </row>
    <row r="3" spans="2:78" s="1" customFormat="1">
      <c r="B3" s="2" t="s">
        <v>2</v>
      </c>
      <c r="C3" s="100" t="s">
        <v>944</v>
      </c>
    </row>
    <row r="4" spans="2:78" s="1" customFormat="1">
      <c r="B4" s="2" t="s">
        <v>3</v>
      </c>
      <c r="C4" s="101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747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748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749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750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751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752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753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747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748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749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750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751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752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753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943</v>
      </c>
    </row>
    <row r="3" spans="2:60" s="1" customFormat="1">
      <c r="B3" s="2" t="s">
        <v>2</v>
      </c>
      <c r="C3" s="100" t="s">
        <v>944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918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214</v>
      </c>
      <c r="D14" t="s">
        <v>214</v>
      </c>
      <c r="F14" t="s">
        <v>214</v>
      </c>
      <c r="I14" s="78">
        <v>0</v>
      </c>
      <c r="J14" t="s">
        <v>214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919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214</v>
      </c>
      <c r="D16" t="s">
        <v>214</v>
      </c>
      <c r="F16" t="s">
        <v>214</v>
      </c>
      <c r="I16" s="78">
        <v>0</v>
      </c>
      <c r="J16" t="s">
        <v>214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920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214</v>
      </c>
      <c r="D18" t="s">
        <v>214</v>
      </c>
      <c r="F18" t="s">
        <v>214</v>
      </c>
      <c r="I18" s="78">
        <v>0</v>
      </c>
      <c r="J18" t="s">
        <v>214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921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214</v>
      </c>
      <c r="D20" t="s">
        <v>214</v>
      </c>
      <c r="F20" t="s">
        <v>214</v>
      </c>
      <c r="I20" s="78">
        <v>0</v>
      </c>
      <c r="J20" t="s">
        <v>214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922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214</v>
      </c>
      <c r="D22" t="s">
        <v>214</v>
      </c>
      <c r="F22" t="s">
        <v>214</v>
      </c>
      <c r="I22" s="78">
        <v>0</v>
      </c>
      <c r="J22" t="s">
        <v>214</v>
      </c>
      <c r="K22" t="s">
        <v>214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923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924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214</v>
      </c>
      <c r="D25" t="s">
        <v>214</v>
      </c>
      <c r="F25" t="s">
        <v>214</v>
      </c>
      <c r="I25" s="78">
        <v>0</v>
      </c>
      <c r="J25" t="s">
        <v>214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925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214</v>
      </c>
      <c r="D27" t="s">
        <v>214</v>
      </c>
      <c r="F27" t="s">
        <v>214</v>
      </c>
      <c r="I27" s="78">
        <v>0</v>
      </c>
      <c r="J27" t="s">
        <v>214</v>
      </c>
      <c r="K27" t="s">
        <v>214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926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214</v>
      </c>
      <c r="D29" t="s">
        <v>214</v>
      </c>
      <c r="F29" t="s">
        <v>214</v>
      </c>
      <c r="I29" s="78">
        <v>0</v>
      </c>
      <c r="J29" t="s">
        <v>214</v>
      </c>
      <c r="K29" t="s">
        <v>214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927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214</v>
      </c>
      <c r="D31" t="s">
        <v>214</v>
      </c>
      <c r="F31" t="s">
        <v>214</v>
      </c>
      <c r="I31" s="78">
        <v>0</v>
      </c>
      <c r="J31" t="s">
        <v>214</v>
      </c>
      <c r="K31" t="s">
        <v>214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928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214</v>
      </c>
      <c r="D34" t="s">
        <v>214</v>
      </c>
      <c r="F34" t="s">
        <v>214</v>
      </c>
      <c r="I34" s="78">
        <v>0</v>
      </c>
      <c r="J34" t="s">
        <v>214</v>
      </c>
      <c r="K34" t="s">
        <v>214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920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214</v>
      </c>
      <c r="D36" t="s">
        <v>214</v>
      </c>
      <c r="F36" t="s">
        <v>214</v>
      </c>
      <c r="I36" s="78">
        <v>0</v>
      </c>
      <c r="J36" t="s">
        <v>214</v>
      </c>
      <c r="K36" t="s">
        <v>214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921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214</v>
      </c>
      <c r="D38" t="s">
        <v>214</v>
      </c>
      <c r="F38" t="s">
        <v>214</v>
      </c>
      <c r="I38" s="78">
        <v>0</v>
      </c>
      <c r="J38" t="s">
        <v>214</v>
      </c>
      <c r="K38" t="s">
        <v>214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927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214</v>
      </c>
      <c r="D40" t="s">
        <v>214</v>
      </c>
      <c r="F40" t="s">
        <v>214</v>
      </c>
      <c r="I40" s="78">
        <v>0</v>
      </c>
      <c r="J40" t="s">
        <v>214</v>
      </c>
      <c r="K40" t="s">
        <v>214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266</v>
      </c>
    </row>
    <row r="43" spans="2:18">
      <c r="B43" t="s">
        <v>267</v>
      </c>
    </row>
    <row r="44" spans="2:18">
      <c r="B44" t="s">
        <v>268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9">
        <v>44012</v>
      </c>
    </row>
    <row r="2" spans="2:64" s="1" customFormat="1">
      <c r="B2" s="2" t="s">
        <v>1</v>
      </c>
      <c r="C2" s="12" t="s">
        <v>943</v>
      </c>
    </row>
    <row r="3" spans="2:64" s="1" customFormat="1">
      <c r="B3" s="2" t="s">
        <v>2</v>
      </c>
      <c r="C3" s="100" t="s">
        <v>944</v>
      </c>
    </row>
    <row r="4" spans="2:64" s="1" customFormat="1">
      <c r="B4" s="2" t="s">
        <v>3</v>
      </c>
      <c r="C4" s="101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759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214</v>
      </c>
      <c r="C14" t="s">
        <v>214</v>
      </c>
      <c r="E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760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214</v>
      </c>
      <c r="C16" t="s">
        <v>214</v>
      </c>
      <c r="E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929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930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214</v>
      </c>
      <c r="C22" t="s">
        <v>214</v>
      </c>
      <c r="E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214</v>
      </c>
      <c r="C24" t="s">
        <v>214</v>
      </c>
      <c r="E24" t="s">
        <v>214</v>
      </c>
      <c r="G24" s="78">
        <v>0</v>
      </c>
      <c r="H24" t="s">
        <v>214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266</v>
      </c>
    </row>
    <row r="27" spans="2:15">
      <c r="B27" t="s">
        <v>267</v>
      </c>
    </row>
    <row r="28" spans="2:15">
      <c r="B28" t="s">
        <v>268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9">
        <v>44012</v>
      </c>
    </row>
    <row r="2" spans="2:55" s="1" customFormat="1">
      <c r="B2" s="2" t="s">
        <v>1</v>
      </c>
      <c r="C2" s="12" t="s">
        <v>943</v>
      </c>
    </row>
    <row r="3" spans="2:55" s="1" customFormat="1">
      <c r="B3" s="2" t="s">
        <v>2</v>
      </c>
      <c r="C3" s="100" t="s">
        <v>944</v>
      </c>
    </row>
    <row r="4" spans="2:55" s="1" customFormat="1">
      <c r="B4" s="2" t="s">
        <v>3</v>
      </c>
      <c r="C4" s="101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931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214</v>
      </c>
      <c r="E14" s="79">
        <v>0</v>
      </c>
      <c r="F14" t="s">
        <v>214</v>
      </c>
      <c r="G14" s="78">
        <v>0</v>
      </c>
      <c r="H14" s="79">
        <v>0</v>
      </c>
      <c r="I14" s="79">
        <v>0</v>
      </c>
    </row>
    <row r="15" spans="2:55">
      <c r="B15" s="80" t="s">
        <v>932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214</v>
      </c>
      <c r="E16" s="79">
        <v>0</v>
      </c>
      <c r="F16" t="s">
        <v>214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931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214</v>
      </c>
      <c r="E19" s="79">
        <v>0</v>
      </c>
      <c r="F19" t="s">
        <v>214</v>
      </c>
      <c r="G19" s="78">
        <v>0</v>
      </c>
      <c r="H19" s="79">
        <v>0</v>
      </c>
      <c r="I19" s="79">
        <v>0</v>
      </c>
    </row>
    <row r="20" spans="2:9">
      <c r="B20" s="80" t="s">
        <v>932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214</v>
      </c>
      <c r="E21" s="79">
        <v>0</v>
      </c>
      <c r="F21" t="s">
        <v>214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943</v>
      </c>
    </row>
    <row r="3" spans="2:60" s="1" customFormat="1">
      <c r="B3" s="2" t="s">
        <v>2</v>
      </c>
      <c r="C3" s="100" t="s">
        <v>944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214</v>
      </c>
      <c r="D13" t="s">
        <v>214</v>
      </c>
      <c r="E13" s="19"/>
      <c r="F13" s="79">
        <v>0</v>
      </c>
      <c r="G13" t="s">
        <v>214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214</v>
      </c>
      <c r="D15" t="s">
        <v>214</v>
      </c>
      <c r="E15" s="19"/>
      <c r="F15" s="79">
        <v>0</v>
      </c>
      <c r="G15" t="s">
        <v>214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943</v>
      </c>
    </row>
    <row r="3" spans="2:60" s="1" customFormat="1">
      <c r="B3" s="2" t="s">
        <v>2</v>
      </c>
      <c r="C3" s="100" t="s">
        <v>944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127.81779382000001</v>
      </c>
      <c r="J11" s="77">
        <v>1</v>
      </c>
      <c r="K11" s="77">
        <v>1.21E-2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127.81779382000001</v>
      </c>
      <c r="J12" s="81">
        <v>1</v>
      </c>
      <c r="K12" s="81">
        <v>1.21E-2</v>
      </c>
    </row>
    <row r="13" spans="2:60">
      <c r="B13" t="s">
        <v>933</v>
      </c>
      <c r="C13" t="s">
        <v>934</v>
      </c>
      <c r="D13" t="s">
        <v>214</v>
      </c>
      <c r="E13" t="s">
        <v>215</v>
      </c>
      <c r="F13" s="79">
        <v>0</v>
      </c>
      <c r="G13" t="s">
        <v>102</v>
      </c>
      <c r="H13" s="79">
        <v>0</v>
      </c>
      <c r="I13" s="78">
        <v>-5.0311599999999999</v>
      </c>
      <c r="J13" s="79">
        <v>-3.9399999999999998E-2</v>
      </c>
      <c r="K13" s="79">
        <v>-5.0000000000000001E-4</v>
      </c>
    </row>
    <row r="14" spans="2:60">
      <c r="B14" t="s">
        <v>935</v>
      </c>
      <c r="C14" t="s">
        <v>936</v>
      </c>
      <c r="D14" t="s">
        <v>214</v>
      </c>
      <c r="E14" t="s">
        <v>215</v>
      </c>
      <c r="F14" s="79">
        <v>0</v>
      </c>
      <c r="G14" t="s">
        <v>102</v>
      </c>
      <c r="H14" s="79">
        <v>0</v>
      </c>
      <c r="I14" s="78">
        <v>-2.0000000000000002E-5</v>
      </c>
      <c r="J14" s="79">
        <v>0</v>
      </c>
      <c r="K14" s="79">
        <v>0</v>
      </c>
    </row>
    <row r="15" spans="2:60">
      <c r="B15" t="s">
        <v>937</v>
      </c>
      <c r="C15" t="s">
        <v>938</v>
      </c>
      <c r="D15" t="s">
        <v>214</v>
      </c>
      <c r="E15" t="s">
        <v>215</v>
      </c>
      <c r="F15" s="79">
        <v>0</v>
      </c>
      <c r="G15" t="s">
        <v>102</v>
      </c>
      <c r="H15" s="79">
        <v>0</v>
      </c>
      <c r="I15" s="78">
        <v>-0.89</v>
      </c>
      <c r="J15" s="79">
        <v>-7.0000000000000001E-3</v>
      </c>
      <c r="K15" s="79">
        <v>-1E-4</v>
      </c>
    </row>
    <row r="16" spans="2:60">
      <c r="B16" t="s">
        <v>939</v>
      </c>
      <c r="C16" t="s">
        <v>940</v>
      </c>
      <c r="D16" t="s">
        <v>214</v>
      </c>
      <c r="E16" t="s">
        <v>215</v>
      </c>
      <c r="F16" s="79">
        <v>0</v>
      </c>
      <c r="G16" t="s">
        <v>102</v>
      </c>
      <c r="H16" s="79">
        <v>0</v>
      </c>
      <c r="I16" s="78">
        <v>2.6689999999999998E-2</v>
      </c>
      <c r="J16" s="79">
        <v>2.0000000000000001E-4</v>
      </c>
      <c r="K16" s="79">
        <v>0</v>
      </c>
    </row>
    <row r="17" spans="2:11">
      <c r="B17" t="s">
        <v>941</v>
      </c>
      <c r="C17" t="s">
        <v>942</v>
      </c>
      <c r="D17" t="s">
        <v>214</v>
      </c>
      <c r="E17" t="s">
        <v>215</v>
      </c>
      <c r="F17" s="79">
        <v>0</v>
      </c>
      <c r="G17" t="s">
        <v>106</v>
      </c>
      <c r="H17" s="79">
        <v>0</v>
      </c>
      <c r="I17" s="78">
        <v>133.71228382000001</v>
      </c>
      <c r="J17" s="79">
        <v>1.0461</v>
      </c>
      <c r="K17" s="79">
        <v>1.26E-2</v>
      </c>
    </row>
    <row r="18" spans="2:11">
      <c r="B18" s="80" t="s">
        <v>227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214</v>
      </c>
      <c r="C19" t="s">
        <v>214</v>
      </c>
      <c r="D19" t="s">
        <v>214</v>
      </c>
      <c r="E19" s="19"/>
      <c r="F19" s="79">
        <v>0</v>
      </c>
      <c r="G19" t="s">
        <v>214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9">
        <v>44012</v>
      </c>
    </row>
    <row r="2" spans="2:17" s="1" customFormat="1">
      <c r="B2" s="2" t="s">
        <v>1</v>
      </c>
      <c r="C2" s="12" t="s">
        <v>943</v>
      </c>
    </row>
    <row r="3" spans="2:17" s="1" customFormat="1">
      <c r="B3" s="2" t="s">
        <v>2</v>
      </c>
      <c r="C3" s="100" t="s">
        <v>944</v>
      </c>
    </row>
    <row r="4" spans="2:17" s="1" customFormat="1">
      <c r="B4" s="2" t="s">
        <v>3</v>
      </c>
      <c r="C4" s="101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214</v>
      </c>
      <c r="C13" s="78">
        <v>0</v>
      </c>
    </row>
    <row r="14" spans="2:17">
      <c r="B14" s="80" t="s">
        <v>227</v>
      </c>
      <c r="C14" s="82">
        <v>0</v>
      </c>
    </row>
    <row r="15" spans="2:17">
      <c r="B15" t="s">
        <v>214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9">
        <v>44012</v>
      </c>
    </row>
    <row r="2" spans="2:18" s="1" customFormat="1">
      <c r="B2" s="2" t="s">
        <v>1</v>
      </c>
      <c r="C2" s="12" t="s">
        <v>943</v>
      </c>
    </row>
    <row r="3" spans="2:18" s="1" customFormat="1">
      <c r="B3" s="2" t="s">
        <v>2</v>
      </c>
      <c r="C3" s="100" t="s">
        <v>944</v>
      </c>
    </row>
    <row r="4" spans="2:18" s="1" customFormat="1">
      <c r="B4" s="2" t="s">
        <v>3</v>
      </c>
      <c r="C4" s="10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9">
        <v>44012</v>
      </c>
    </row>
    <row r="2" spans="2:18" s="1" customFormat="1">
      <c r="B2" s="2" t="s">
        <v>1</v>
      </c>
      <c r="C2" s="12" t="s">
        <v>943</v>
      </c>
    </row>
    <row r="3" spans="2:18" s="1" customFormat="1">
      <c r="B3" s="2" t="s">
        <v>2</v>
      </c>
      <c r="C3" s="100" t="s">
        <v>944</v>
      </c>
    </row>
    <row r="4" spans="2:18" s="1" customFormat="1">
      <c r="B4" s="2" t="s">
        <v>3</v>
      </c>
      <c r="C4" s="10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759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760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9">
        <v>44012</v>
      </c>
    </row>
    <row r="2" spans="2:53" s="1" customFormat="1">
      <c r="B2" s="2" t="s">
        <v>1</v>
      </c>
      <c r="C2" s="12" t="s">
        <v>943</v>
      </c>
    </row>
    <row r="3" spans="2:53" s="1" customFormat="1">
      <c r="B3" s="2" t="s">
        <v>2</v>
      </c>
      <c r="C3" s="100" t="s">
        <v>944</v>
      </c>
    </row>
    <row r="4" spans="2:53" s="1" customFormat="1">
      <c r="B4" s="2" t="s">
        <v>3</v>
      </c>
      <c r="C4" s="101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1.74</v>
      </c>
      <c r="I11" s="7"/>
      <c r="J11" s="7"/>
      <c r="K11" s="77">
        <v>1.6000000000000001E-3</v>
      </c>
      <c r="L11" s="76">
        <v>340006.40000000002</v>
      </c>
      <c r="M11" s="7"/>
      <c r="N11" s="76">
        <v>0</v>
      </c>
      <c r="O11" s="76">
        <v>1210.1001662440001</v>
      </c>
      <c r="P11" s="7"/>
      <c r="Q11" s="77">
        <v>1</v>
      </c>
      <c r="R11" s="77">
        <v>0.1142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0.33</v>
      </c>
      <c r="K12" s="81">
        <v>4.0000000000000002E-4</v>
      </c>
      <c r="L12" s="82">
        <v>6.4</v>
      </c>
      <c r="N12" s="82">
        <v>0</v>
      </c>
      <c r="O12" s="82">
        <v>6.3996110000000004E-3</v>
      </c>
      <c r="Q12" s="81">
        <v>0</v>
      </c>
      <c r="R12" s="81">
        <v>0</v>
      </c>
    </row>
    <row r="13" spans="2:53">
      <c r="B13" s="80" t="s">
        <v>230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214</v>
      </c>
      <c r="C15" t="s">
        <v>214</v>
      </c>
      <c r="D15" s="16"/>
      <c r="E15" t="s">
        <v>214</v>
      </c>
      <c r="H15" s="78">
        <v>0</v>
      </c>
      <c r="I15" t="s">
        <v>214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232</v>
      </c>
      <c r="C16" s="16"/>
      <c r="D16" s="16"/>
      <c r="H16" s="82">
        <v>0.33</v>
      </c>
      <c r="K16" s="81">
        <v>4.0000000000000002E-4</v>
      </c>
      <c r="L16" s="82">
        <v>6.4</v>
      </c>
      <c r="N16" s="82">
        <v>0</v>
      </c>
      <c r="O16" s="82">
        <v>6.3996110000000004E-3</v>
      </c>
      <c r="Q16" s="81">
        <v>0</v>
      </c>
      <c r="R16" s="81">
        <v>0</v>
      </c>
    </row>
    <row r="17" spans="2:18">
      <c r="B17" s="80" t="s">
        <v>233</v>
      </c>
      <c r="C17" s="16"/>
      <c r="D17" s="16"/>
      <c r="H17" s="82">
        <v>0.33</v>
      </c>
      <c r="K17" s="81">
        <v>4.0000000000000002E-4</v>
      </c>
      <c r="L17" s="82">
        <v>6.4</v>
      </c>
      <c r="N17" s="82">
        <v>0</v>
      </c>
      <c r="O17" s="82">
        <v>6.3996110000000004E-3</v>
      </c>
      <c r="Q17" s="81">
        <v>0</v>
      </c>
      <c r="R17" s="81">
        <v>0</v>
      </c>
    </row>
    <row r="18" spans="2:18">
      <c r="B18" t="s">
        <v>234</v>
      </c>
      <c r="C18" t="s">
        <v>235</v>
      </c>
      <c r="D18" t="s">
        <v>100</v>
      </c>
      <c r="E18" t="s">
        <v>236</v>
      </c>
      <c r="G18" t="s">
        <v>237</v>
      </c>
      <c r="H18" s="78">
        <v>0.28999999999999998</v>
      </c>
      <c r="I18" t="s">
        <v>102</v>
      </c>
      <c r="J18" s="79">
        <v>0</v>
      </c>
      <c r="K18" s="79">
        <v>2.9999999999999997E-4</v>
      </c>
      <c r="L18" s="78">
        <v>1.86</v>
      </c>
      <c r="M18" s="78">
        <v>100</v>
      </c>
      <c r="N18" s="78">
        <v>0</v>
      </c>
      <c r="O18" s="78">
        <v>1.8600000000000001E-3</v>
      </c>
      <c r="P18" s="79">
        <v>0</v>
      </c>
      <c r="Q18" s="79">
        <v>0</v>
      </c>
      <c r="R18" s="79">
        <v>0</v>
      </c>
    </row>
    <row r="19" spans="2:18">
      <c r="B19" t="s">
        <v>238</v>
      </c>
      <c r="C19" t="s">
        <v>239</v>
      </c>
      <c r="D19" t="s">
        <v>100</v>
      </c>
      <c r="E19" t="s">
        <v>236</v>
      </c>
      <c r="G19" t="s">
        <v>240</v>
      </c>
      <c r="H19" s="78">
        <v>0.52</v>
      </c>
      <c r="I19" t="s">
        <v>102</v>
      </c>
      <c r="J19" s="79">
        <v>0</v>
      </c>
      <c r="K19" s="79">
        <v>4.0000000000000002E-4</v>
      </c>
      <c r="L19" s="78">
        <v>0.95</v>
      </c>
      <c r="M19" s="78">
        <v>100</v>
      </c>
      <c r="N19" s="78">
        <v>0</v>
      </c>
      <c r="O19" s="78">
        <v>9.5E-4</v>
      </c>
      <c r="P19" s="79">
        <v>0</v>
      </c>
      <c r="Q19" s="79">
        <v>0</v>
      </c>
      <c r="R19" s="79">
        <v>0</v>
      </c>
    </row>
    <row r="20" spans="2:18">
      <c r="B20" t="s">
        <v>241</v>
      </c>
      <c r="C20" t="s">
        <v>242</v>
      </c>
      <c r="D20" t="s">
        <v>100</v>
      </c>
      <c r="E20" t="s">
        <v>236</v>
      </c>
      <c r="G20" t="s">
        <v>243</v>
      </c>
      <c r="H20" s="78">
        <v>0.35</v>
      </c>
      <c r="I20" t="s">
        <v>102</v>
      </c>
      <c r="J20" s="79">
        <v>0</v>
      </c>
      <c r="K20" s="79">
        <v>5.9999999999999995E-4</v>
      </c>
      <c r="L20" s="78">
        <v>0.98</v>
      </c>
      <c r="M20" s="78">
        <v>99.98</v>
      </c>
      <c r="N20" s="78">
        <v>0</v>
      </c>
      <c r="O20" s="78">
        <v>9.7980399999999992E-4</v>
      </c>
      <c r="P20" s="79">
        <v>0</v>
      </c>
      <c r="Q20" s="79">
        <v>0</v>
      </c>
      <c r="R20" s="79">
        <v>0</v>
      </c>
    </row>
    <row r="21" spans="2:18">
      <c r="B21" t="s">
        <v>244</v>
      </c>
      <c r="C21" t="s">
        <v>245</v>
      </c>
      <c r="D21" t="s">
        <v>100</v>
      </c>
      <c r="E21" t="s">
        <v>236</v>
      </c>
      <c r="G21" t="s">
        <v>240</v>
      </c>
      <c r="H21" s="78">
        <v>0.42</v>
      </c>
      <c r="I21" t="s">
        <v>102</v>
      </c>
      <c r="J21" s="79">
        <v>0</v>
      </c>
      <c r="K21" s="79">
        <v>2.0000000000000001E-4</v>
      </c>
      <c r="L21" s="78">
        <v>0.68</v>
      </c>
      <c r="M21" s="78">
        <v>100</v>
      </c>
      <c r="N21" s="78">
        <v>0</v>
      </c>
      <c r="O21" s="78">
        <v>6.8000000000000005E-4</v>
      </c>
      <c r="P21" s="79">
        <v>0</v>
      </c>
      <c r="Q21" s="79">
        <v>0</v>
      </c>
      <c r="R21" s="79">
        <v>0</v>
      </c>
    </row>
    <row r="22" spans="2:18">
      <c r="B22" t="s">
        <v>246</v>
      </c>
      <c r="C22" t="s">
        <v>247</v>
      </c>
      <c r="D22" t="s">
        <v>100</v>
      </c>
      <c r="E22" t="s">
        <v>236</v>
      </c>
      <c r="G22" t="s">
        <v>248</v>
      </c>
      <c r="H22" s="78">
        <v>0.59</v>
      </c>
      <c r="I22" t="s">
        <v>102</v>
      </c>
      <c r="J22" s="79">
        <v>0</v>
      </c>
      <c r="K22" s="79">
        <v>2.0000000000000001E-4</v>
      </c>
      <c r="L22" s="78">
        <v>0.34</v>
      </c>
      <c r="M22" s="78">
        <v>99.99</v>
      </c>
      <c r="N22" s="78">
        <v>0</v>
      </c>
      <c r="O22" s="78">
        <v>3.3996599999999998E-4</v>
      </c>
      <c r="P22" s="79">
        <v>0</v>
      </c>
      <c r="Q22" s="79">
        <v>0</v>
      </c>
      <c r="R22" s="79">
        <v>0</v>
      </c>
    </row>
    <row r="23" spans="2:18">
      <c r="B23" t="s">
        <v>249</v>
      </c>
      <c r="C23" t="s">
        <v>250</v>
      </c>
      <c r="D23" t="s">
        <v>100</v>
      </c>
      <c r="E23" t="s">
        <v>236</v>
      </c>
      <c r="G23" t="s">
        <v>251</v>
      </c>
      <c r="H23" s="78">
        <v>0.1</v>
      </c>
      <c r="I23" t="s">
        <v>102</v>
      </c>
      <c r="J23" s="79">
        <v>0</v>
      </c>
      <c r="K23" s="79">
        <v>1E-3</v>
      </c>
      <c r="L23" s="78">
        <v>0.01</v>
      </c>
      <c r="M23" s="78">
        <v>99.99</v>
      </c>
      <c r="N23" s="78">
        <v>0</v>
      </c>
      <c r="O23" s="78">
        <v>9.9990000000000003E-6</v>
      </c>
      <c r="P23" s="79">
        <v>0</v>
      </c>
      <c r="Q23" s="79">
        <v>0</v>
      </c>
      <c r="R23" s="79">
        <v>0</v>
      </c>
    </row>
    <row r="24" spans="2:18">
      <c r="B24" t="s">
        <v>252</v>
      </c>
      <c r="C24" t="s">
        <v>253</v>
      </c>
      <c r="D24" t="s">
        <v>100</v>
      </c>
      <c r="E24" t="s">
        <v>236</v>
      </c>
      <c r="G24" t="s">
        <v>254</v>
      </c>
      <c r="H24" s="78">
        <v>0.17</v>
      </c>
      <c r="I24" t="s">
        <v>102</v>
      </c>
      <c r="J24" s="79">
        <v>0</v>
      </c>
      <c r="K24" s="79">
        <v>5.9999999999999995E-4</v>
      </c>
      <c r="L24" s="78">
        <v>1.58</v>
      </c>
      <c r="M24" s="78">
        <v>99.99</v>
      </c>
      <c r="N24" s="78">
        <v>0</v>
      </c>
      <c r="O24" s="78">
        <v>1.5798419999999999E-3</v>
      </c>
      <c r="P24" s="79">
        <v>0</v>
      </c>
      <c r="Q24" s="79">
        <v>0</v>
      </c>
      <c r="R24" s="79">
        <v>0</v>
      </c>
    </row>
    <row r="25" spans="2:18">
      <c r="B25" s="80" t="s">
        <v>255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214</v>
      </c>
      <c r="C26" t="s">
        <v>214</v>
      </c>
      <c r="D26" s="16"/>
      <c r="E26" t="s">
        <v>214</v>
      </c>
      <c r="H26" s="78">
        <v>0</v>
      </c>
      <c r="I26" t="s">
        <v>214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256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257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227</v>
      </c>
      <c r="C31" s="16"/>
      <c r="D31" s="16"/>
      <c r="H31" s="82">
        <v>1.74</v>
      </c>
      <c r="K31" s="81">
        <v>1.6000000000000001E-3</v>
      </c>
      <c r="L31" s="82">
        <v>340000</v>
      </c>
      <c r="N31" s="82">
        <v>0</v>
      </c>
      <c r="O31" s="82">
        <v>1210.0937666330001</v>
      </c>
      <c r="Q31" s="81">
        <v>1</v>
      </c>
      <c r="R31" s="81">
        <v>0.1142</v>
      </c>
    </row>
    <row r="32" spans="2:18">
      <c r="B32" s="80" t="s">
        <v>258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259</v>
      </c>
      <c r="C34" s="16"/>
      <c r="D34" s="16"/>
      <c r="H34" s="82">
        <v>1.74</v>
      </c>
      <c r="K34" s="81">
        <v>1.6000000000000001E-3</v>
      </c>
      <c r="L34" s="82">
        <v>340000</v>
      </c>
      <c r="N34" s="82">
        <v>0</v>
      </c>
      <c r="O34" s="82">
        <v>1210.0937666330001</v>
      </c>
      <c r="Q34" s="81">
        <v>1</v>
      </c>
      <c r="R34" s="81">
        <v>0.1142</v>
      </c>
    </row>
    <row r="35" spans="2:18">
      <c r="B35" t="s">
        <v>260</v>
      </c>
      <c r="C35" t="s">
        <v>261</v>
      </c>
      <c r="D35" t="s">
        <v>123</v>
      </c>
      <c r="E35" t="s">
        <v>209</v>
      </c>
      <c r="F35" t="s">
        <v>210</v>
      </c>
      <c r="G35" t="s">
        <v>262</v>
      </c>
      <c r="H35" s="78">
        <v>2.61</v>
      </c>
      <c r="I35" t="s">
        <v>106</v>
      </c>
      <c r="J35" s="79">
        <v>1.4999999999999999E-2</v>
      </c>
      <c r="K35" s="79">
        <v>1.6000000000000001E-3</v>
      </c>
      <c r="L35" s="78">
        <v>185200</v>
      </c>
      <c r="M35" s="78">
        <v>104.0777032937365</v>
      </c>
      <c r="N35" s="78">
        <v>0</v>
      </c>
      <c r="O35" s="78">
        <v>668.078107929</v>
      </c>
      <c r="P35" s="79">
        <v>5.0000000000000001E-3</v>
      </c>
      <c r="Q35" s="79">
        <v>0.55210000000000004</v>
      </c>
      <c r="R35" s="79">
        <v>6.3100000000000003E-2</v>
      </c>
    </row>
    <row r="36" spans="2:18">
      <c r="B36" t="s">
        <v>263</v>
      </c>
      <c r="C36" t="s">
        <v>264</v>
      </c>
      <c r="D36" t="s">
        <v>123</v>
      </c>
      <c r="E36" t="s">
        <v>209</v>
      </c>
      <c r="F36" t="s">
        <v>210</v>
      </c>
      <c r="G36" t="s">
        <v>265</v>
      </c>
      <c r="H36" s="78">
        <v>0.66</v>
      </c>
      <c r="I36" t="s">
        <v>106</v>
      </c>
      <c r="J36" s="79">
        <v>1.1299999999999999E-2</v>
      </c>
      <c r="K36" s="79">
        <v>1.6000000000000001E-3</v>
      </c>
      <c r="L36" s="78">
        <v>154800</v>
      </c>
      <c r="M36" s="78">
        <v>101.02115245478036</v>
      </c>
      <c r="N36" s="78">
        <v>0</v>
      </c>
      <c r="O36" s="78">
        <v>542.01565870399997</v>
      </c>
      <c r="P36" s="79">
        <v>0</v>
      </c>
      <c r="Q36" s="79">
        <v>0.44790000000000002</v>
      </c>
      <c r="R36" s="79">
        <v>5.1200000000000002E-2</v>
      </c>
    </row>
    <row r="37" spans="2:18">
      <c r="B37" t="s">
        <v>266</v>
      </c>
      <c r="C37" s="16"/>
      <c r="D37" s="16"/>
    </row>
    <row r="38" spans="2:18">
      <c r="B38" t="s">
        <v>267</v>
      </c>
      <c r="C38" s="16"/>
      <c r="D38" s="16"/>
    </row>
    <row r="39" spans="2:18">
      <c r="B39" t="s">
        <v>268</v>
      </c>
      <c r="C39" s="16"/>
      <c r="D39" s="16"/>
    </row>
    <row r="40" spans="2:18">
      <c r="B40" t="s">
        <v>269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9">
        <v>44012</v>
      </c>
    </row>
    <row r="2" spans="2:23" s="1" customFormat="1">
      <c r="B2" s="2" t="s">
        <v>1</v>
      </c>
      <c r="C2" s="12" t="s">
        <v>943</v>
      </c>
    </row>
    <row r="3" spans="2:23" s="1" customFormat="1">
      <c r="B3" s="2" t="s">
        <v>2</v>
      </c>
      <c r="C3" s="100" t="s">
        <v>944</v>
      </c>
    </row>
    <row r="4" spans="2:23" s="1" customFormat="1">
      <c r="B4" s="2" t="s">
        <v>3</v>
      </c>
      <c r="C4" s="101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759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760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9">
        <v>44012</v>
      </c>
    </row>
    <row r="2" spans="2:68" s="1" customFormat="1">
      <c r="B2" s="2" t="s">
        <v>1</v>
      </c>
      <c r="C2" s="12" t="s">
        <v>943</v>
      </c>
    </row>
    <row r="3" spans="2:68" s="1" customFormat="1">
      <c r="B3" s="2" t="s">
        <v>2</v>
      </c>
      <c r="C3" s="100" t="s">
        <v>944</v>
      </c>
    </row>
    <row r="4" spans="2:68" s="1" customFormat="1">
      <c r="B4" s="2" t="s">
        <v>3</v>
      </c>
      <c r="C4" s="101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8">
        <v>0</v>
      </c>
      <c r="L21" t="s">
        <v>214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9">
        <v>44012</v>
      </c>
    </row>
    <row r="2" spans="2:66" s="1" customFormat="1">
      <c r="B2" s="2" t="s">
        <v>1</v>
      </c>
      <c r="C2" s="12" t="s">
        <v>943</v>
      </c>
    </row>
    <row r="3" spans="2:66" s="1" customFormat="1">
      <c r="B3" s="2" t="s">
        <v>2</v>
      </c>
      <c r="C3" s="100" t="s">
        <v>944</v>
      </c>
    </row>
    <row r="4" spans="2:66" s="1" customFormat="1">
      <c r="B4" s="2" t="s">
        <v>3</v>
      </c>
      <c r="C4" s="101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274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8">
        <v>0</v>
      </c>
      <c r="L20" t="s">
        <v>214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8">
        <v>0</v>
      </c>
      <c r="L25" t="s">
        <v>214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229</v>
      </c>
      <c r="C26" s="16"/>
      <c r="D26" s="16"/>
      <c r="E26" s="16"/>
      <c r="F26" s="16"/>
    </row>
    <row r="27" spans="2:21">
      <c r="B27" t="s">
        <v>266</v>
      </c>
      <c r="C27" s="16"/>
      <c r="D27" s="16"/>
      <c r="E27" s="16"/>
      <c r="F27" s="16"/>
    </row>
    <row r="28" spans="2:21">
      <c r="B28" t="s">
        <v>267</v>
      </c>
      <c r="C28" s="16"/>
      <c r="D28" s="16"/>
      <c r="E28" s="16"/>
      <c r="F28" s="16"/>
    </row>
    <row r="29" spans="2:21">
      <c r="B29" t="s">
        <v>268</v>
      </c>
      <c r="C29" s="16"/>
      <c r="D29" s="16"/>
      <c r="E29" s="16"/>
      <c r="F29" s="16"/>
    </row>
    <row r="30" spans="2:21">
      <c r="B30" t="s">
        <v>269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9">
        <v>44012</v>
      </c>
    </row>
    <row r="2" spans="2:62" s="1" customFormat="1">
      <c r="B2" s="2" t="s">
        <v>1</v>
      </c>
      <c r="C2" s="12" t="s">
        <v>943</v>
      </c>
    </row>
    <row r="3" spans="2:62" s="1" customFormat="1">
      <c r="B3" s="2" t="s">
        <v>2</v>
      </c>
      <c r="C3" s="100" t="s">
        <v>944</v>
      </c>
    </row>
    <row r="4" spans="2:62" s="1" customFormat="1">
      <c r="B4" s="2" t="s">
        <v>3</v>
      </c>
      <c r="C4" s="101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2403.27</v>
      </c>
      <c r="J11" s="7"/>
      <c r="K11" s="76">
        <v>0.19786999999999999</v>
      </c>
      <c r="L11" s="76">
        <v>605.82164241238604</v>
      </c>
      <c r="M11" s="7"/>
      <c r="N11" s="77">
        <v>1</v>
      </c>
      <c r="O11" s="77">
        <v>5.7200000000000001E-2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275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276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277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278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E21" s="16"/>
      <c r="F21" s="16"/>
      <c r="G21" s="16"/>
      <c r="I21" s="82">
        <v>2403.27</v>
      </c>
      <c r="K21" s="82">
        <v>0.19786999999999999</v>
      </c>
      <c r="L21" s="82">
        <v>605.82164241238604</v>
      </c>
      <c r="N21" s="81">
        <v>1</v>
      </c>
      <c r="O21" s="81">
        <v>5.7200000000000001E-2</v>
      </c>
    </row>
    <row r="22" spans="2:15">
      <c r="B22" s="80" t="s">
        <v>272</v>
      </c>
      <c r="E22" s="16"/>
      <c r="F22" s="16"/>
      <c r="G22" s="16"/>
      <c r="I22" s="82">
        <v>2.95</v>
      </c>
      <c r="K22" s="82">
        <v>0</v>
      </c>
      <c r="L22" s="82">
        <v>6.3544465560000001</v>
      </c>
      <c r="N22" s="81">
        <v>1.0500000000000001E-2</v>
      </c>
      <c r="O22" s="81">
        <v>5.9999999999999995E-4</v>
      </c>
    </row>
    <row r="23" spans="2:15">
      <c r="B23" t="s">
        <v>279</v>
      </c>
      <c r="C23" t="s">
        <v>280</v>
      </c>
      <c r="D23" t="s">
        <v>281</v>
      </c>
      <c r="E23" t="s">
        <v>282</v>
      </c>
      <c r="F23" t="s">
        <v>283</v>
      </c>
      <c r="G23" t="s">
        <v>284</v>
      </c>
      <c r="H23" t="s">
        <v>106</v>
      </c>
      <c r="I23" s="78">
        <v>2.95</v>
      </c>
      <c r="J23" s="78">
        <v>62148</v>
      </c>
      <c r="K23" s="78">
        <v>0</v>
      </c>
      <c r="L23" s="78">
        <v>6.3544465560000001</v>
      </c>
      <c r="M23" s="79">
        <v>0</v>
      </c>
      <c r="N23" s="79">
        <v>1.0500000000000001E-2</v>
      </c>
      <c r="O23" s="79">
        <v>5.9999999999999995E-4</v>
      </c>
    </row>
    <row r="24" spans="2:15">
      <c r="B24" s="80" t="s">
        <v>273</v>
      </c>
      <c r="E24" s="16"/>
      <c r="F24" s="16"/>
      <c r="G24" s="16"/>
      <c r="I24" s="82">
        <v>2400.3200000000002</v>
      </c>
      <c r="K24" s="82">
        <v>0.19786999999999999</v>
      </c>
      <c r="L24" s="82">
        <v>599.46719585638596</v>
      </c>
      <c r="N24" s="81">
        <v>0.98950000000000005</v>
      </c>
      <c r="O24" s="81">
        <v>5.6599999999999998E-2</v>
      </c>
    </row>
    <row r="25" spans="2:15">
      <c r="B25" t="s">
        <v>285</v>
      </c>
      <c r="C25" t="s">
        <v>286</v>
      </c>
      <c r="D25" t="s">
        <v>281</v>
      </c>
      <c r="E25" t="s">
        <v>282</v>
      </c>
      <c r="F25" t="s">
        <v>287</v>
      </c>
      <c r="G25" t="s">
        <v>288</v>
      </c>
      <c r="H25" t="s">
        <v>106</v>
      </c>
      <c r="I25" s="78">
        <v>13.28</v>
      </c>
      <c r="J25" s="78">
        <v>6451</v>
      </c>
      <c r="K25" s="78">
        <v>0</v>
      </c>
      <c r="L25" s="78">
        <v>2.9692972447999999</v>
      </c>
      <c r="M25" s="79">
        <v>0</v>
      </c>
      <c r="N25" s="79">
        <v>4.8999999999999998E-3</v>
      </c>
      <c r="O25" s="79">
        <v>2.9999999999999997E-4</v>
      </c>
    </row>
    <row r="26" spans="2:15">
      <c r="B26" t="s">
        <v>289</v>
      </c>
      <c r="C26" t="s">
        <v>290</v>
      </c>
      <c r="D26" t="s">
        <v>291</v>
      </c>
      <c r="E26" t="s">
        <v>282</v>
      </c>
      <c r="F26" t="s">
        <v>292</v>
      </c>
      <c r="G26" t="s">
        <v>288</v>
      </c>
      <c r="H26" t="s">
        <v>110</v>
      </c>
      <c r="I26" s="78">
        <v>14.28</v>
      </c>
      <c r="J26" s="78">
        <v>5698</v>
      </c>
      <c r="K26" s="78">
        <v>0</v>
      </c>
      <c r="L26" s="78">
        <v>3.1593349603199998</v>
      </c>
      <c r="M26" s="79">
        <v>0</v>
      </c>
      <c r="N26" s="79">
        <v>5.1999999999999998E-3</v>
      </c>
      <c r="O26" s="79">
        <v>2.9999999999999997E-4</v>
      </c>
    </row>
    <row r="27" spans="2:15">
      <c r="B27" t="s">
        <v>293</v>
      </c>
      <c r="C27" t="s">
        <v>294</v>
      </c>
      <c r="D27" t="s">
        <v>295</v>
      </c>
      <c r="E27" t="s">
        <v>282</v>
      </c>
      <c r="F27" t="s">
        <v>296</v>
      </c>
      <c r="G27" t="s">
        <v>288</v>
      </c>
      <c r="H27" t="s">
        <v>106</v>
      </c>
      <c r="I27" s="78">
        <v>33.200000000000003</v>
      </c>
      <c r="J27" s="78">
        <v>2530</v>
      </c>
      <c r="K27" s="78">
        <v>0</v>
      </c>
      <c r="L27" s="78">
        <v>2.9113013599999999</v>
      </c>
      <c r="M27" s="79">
        <v>0</v>
      </c>
      <c r="N27" s="79">
        <v>4.7999999999999996E-3</v>
      </c>
      <c r="O27" s="79">
        <v>2.9999999999999997E-4</v>
      </c>
    </row>
    <row r="28" spans="2:15">
      <c r="B28" t="s">
        <v>297</v>
      </c>
      <c r="C28" t="s">
        <v>298</v>
      </c>
      <c r="D28" t="s">
        <v>291</v>
      </c>
      <c r="E28" t="s">
        <v>282</v>
      </c>
      <c r="F28" t="s">
        <v>299</v>
      </c>
      <c r="G28" t="s">
        <v>288</v>
      </c>
      <c r="H28" t="s">
        <v>110</v>
      </c>
      <c r="I28" s="78">
        <v>15.6</v>
      </c>
      <c r="J28" s="78">
        <v>13554</v>
      </c>
      <c r="K28" s="78">
        <v>0</v>
      </c>
      <c r="L28" s="78">
        <v>8.2098855071999992</v>
      </c>
      <c r="M28" s="79">
        <v>0</v>
      </c>
      <c r="N28" s="79">
        <v>1.3599999999999999E-2</v>
      </c>
      <c r="O28" s="79">
        <v>8.0000000000000004E-4</v>
      </c>
    </row>
    <row r="29" spans="2:15">
      <c r="B29" t="s">
        <v>300</v>
      </c>
      <c r="C29" t="s">
        <v>301</v>
      </c>
      <c r="D29" t="s">
        <v>281</v>
      </c>
      <c r="E29" t="s">
        <v>282</v>
      </c>
      <c r="F29" t="s">
        <v>302</v>
      </c>
      <c r="G29" t="s">
        <v>288</v>
      </c>
      <c r="H29" t="s">
        <v>203</v>
      </c>
      <c r="I29" s="78">
        <v>128.82</v>
      </c>
      <c r="J29" s="78">
        <v>14590</v>
      </c>
      <c r="K29" s="78">
        <v>0</v>
      </c>
      <c r="L29" s="78">
        <v>6.9465721248000003</v>
      </c>
      <c r="M29" s="79">
        <v>0</v>
      </c>
      <c r="N29" s="79">
        <v>1.15E-2</v>
      </c>
      <c r="O29" s="79">
        <v>6.9999999999999999E-4</v>
      </c>
    </row>
    <row r="30" spans="2:15">
      <c r="B30" t="s">
        <v>303</v>
      </c>
      <c r="C30" t="s">
        <v>304</v>
      </c>
      <c r="D30" t="s">
        <v>281</v>
      </c>
      <c r="E30" t="s">
        <v>282</v>
      </c>
      <c r="F30" t="s">
        <v>305</v>
      </c>
      <c r="G30" t="s">
        <v>284</v>
      </c>
      <c r="H30" t="s">
        <v>106</v>
      </c>
      <c r="I30" s="78">
        <v>133.53</v>
      </c>
      <c r="J30" s="78">
        <v>2375</v>
      </c>
      <c r="K30" s="78">
        <v>0</v>
      </c>
      <c r="L30" s="78">
        <v>10.991855774999999</v>
      </c>
      <c r="M30" s="79">
        <v>0</v>
      </c>
      <c r="N30" s="79">
        <v>1.8100000000000002E-2</v>
      </c>
      <c r="O30" s="79">
        <v>1E-3</v>
      </c>
    </row>
    <row r="31" spans="2:15">
      <c r="B31" t="s">
        <v>306</v>
      </c>
      <c r="C31" t="s">
        <v>307</v>
      </c>
      <c r="D31" t="s">
        <v>281</v>
      </c>
      <c r="E31" t="s">
        <v>282</v>
      </c>
      <c r="F31" t="s">
        <v>308</v>
      </c>
      <c r="G31" t="s">
        <v>284</v>
      </c>
      <c r="H31" t="s">
        <v>106</v>
      </c>
      <c r="I31" s="78">
        <v>57.44</v>
      </c>
      <c r="J31" s="78">
        <v>5110</v>
      </c>
      <c r="K31" s="78">
        <v>0</v>
      </c>
      <c r="L31" s="78">
        <v>10.173347744000001</v>
      </c>
      <c r="M31" s="79">
        <v>0</v>
      </c>
      <c r="N31" s="79">
        <v>1.6799999999999999E-2</v>
      </c>
      <c r="O31" s="79">
        <v>1E-3</v>
      </c>
    </row>
    <row r="32" spans="2:15">
      <c r="B32" t="s">
        <v>309</v>
      </c>
      <c r="C32" t="s">
        <v>310</v>
      </c>
      <c r="D32" t="s">
        <v>295</v>
      </c>
      <c r="E32" t="s">
        <v>282</v>
      </c>
      <c r="F32" t="s">
        <v>311</v>
      </c>
      <c r="G32" t="s">
        <v>284</v>
      </c>
      <c r="H32" t="s">
        <v>106</v>
      </c>
      <c r="I32" s="78">
        <v>6</v>
      </c>
      <c r="J32" s="78">
        <v>19762</v>
      </c>
      <c r="K32" s="78">
        <v>0</v>
      </c>
      <c r="L32" s="78">
        <v>4.1097055200000003</v>
      </c>
      <c r="M32" s="79">
        <v>0</v>
      </c>
      <c r="N32" s="79">
        <v>6.7999999999999996E-3</v>
      </c>
      <c r="O32" s="79">
        <v>4.0000000000000002E-4</v>
      </c>
    </row>
    <row r="33" spans="2:15">
      <c r="B33" t="s">
        <v>312</v>
      </c>
      <c r="C33" t="s">
        <v>313</v>
      </c>
      <c r="D33" t="s">
        <v>295</v>
      </c>
      <c r="E33" t="s">
        <v>282</v>
      </c>
      <c r="F33" t="s">
        <v>314</v>
      </c>
      <c r="G33" t="s">
        <v>284</v>
      </c>
      <c r="H33" t="s">
        <v>106</v>
      </c>
      <c r="I33" s="78">
        <v>37.28</v>
      </c>
      <c r="J33" s="78">
        <v>9406</v>
      </c>
      <c r="K33" s="78">
        <v>0</v>
      </c>
      <c r="L33" s="78">
        <v>12.1537258688</v>
      </c>
      <c r="M33" s="79">
        <v>0</v>
      </c>
      <c r="N33" s="79">
        <v>2.01E-2</v>
      </c>
      <c r="O33" s="79">
        <v>1.1000000000000001E-3</v>
      </c>
    </row>
    <row r="34" spans="2:15">
      <c r="B34" t="s">
        <v>315</v>
      </c>
      <c r="C34" t="s">
        <v>316</v>
      </c>
      <c r="D34" t="s">
        <v>281</v>
      </c>
      <c r="E34" t="s">
        <v>282</v>
      </c>
      <c r="F34" t="s">
        <v>317</v>
      </c>
      <c r="G34" t="s">
        <v>318</v>
      </c>
      <c r="H34" t="s">
        <v>201</v>
      </c>
      <c r="I34" s="78">
        <v>85.76</v>
      </c>
      <c r="J34" s="78">
        <v>2133</v>
      </c>
      <c r="K34" s="78">
        <v>0</v>
      </c>
      <c r="L34" s="78">
        <v>6.6638141683200001</v>
      </c>
      <c r="M34" s="79">
        <v>0</v>
      </c>
      <c r="N34" s="79">
        <v>1.0999999999999999E-2</v>
      </c>
      <c r="O34" s="79">
        <v>5.9999999999999995E-4</v>
      </c>
    </row>
    <row r="35" spans="2:15">
      <c r="B35" t="s">
        <v>319</v>
      </c>
      <c r="C35" t="s">
        <v>320</v>
      </c>
      <c r="D35" t="s">
        <v>321</v>
      </c>
      <c r="E35" t="s">
        <v>282</v>
      </c>
      <c r="F35" t="s">
        <v>322</v>
      </c>
      <c r="G35" t="s">
        <v>318</v>
      </c>
      <c r="H35" t="s">
        <v>110</v>
      </c>
      <c r="I35" s="78">
        <v>15.64</v>
      </c>
      <c r="J35" s="78">
        <v>6352</v>
      </c>
      <c r="K35" s="78">
        <v>0</v>
      </c>
      <c r="L35" s="78">
        <v>3.8573785318399998</v>
      </c>
      <c r="M35" s="79">
        <v>0</v>
      </c>
      <c r="N35" s="79">
        <v>6.4000000000000003E-3</v>
      </c>
      <c r="O35" s="79">
        <v>4.0000000000000002E-4</v>
      </c>
    </row>
    <row r="36" spans="2:15">
      <c r="B36" t="s">
        <v>323</v>
      </c>
      <c r="C36" t="s">
        <v>324</v>
      </c>
      <c r="D36" t="s">
        <v>281</v>
      </c>
      <c r="E36" t="s">
        <v>282</v>
      </c>
      <c r="F36" t="s">
        <v>325</v>
      </c>
      <c r="G36" t="s">
        <v>318</v>
      </c>
      <c r="H36" t="s">
        <v>106</v>
      </c>
      <c r="I36" s="78">
        <v>12.29</v>
      </c>
      <c r="J36" s="78">
        <v>12650</v>
      </c>
      <c r="K36" s="78">
        <v>0</v>
      </c>
      <c r="L36" s="78">
        <v>5.3885382100000001</v>
      </c>
      <c r="M36" s="79">
        <v>0</v>
      </c>
      <c r="N36" s="79">
        <v>8.8999999999999999E-3</v>
      </c>
      <c r="O36" s="79">
        <v>5.0000000000000001E-4</v>
      </c>
    </row>
    <row r="37" spans="2:15">
      <c r="B37" t="s">
        <v>326</v>
      </c>
      <c r="C37" t="s">
        <v>327</v>
      </c>
      <c r="D37" t="s">
        <v>321</v>
      </c>
      <c r="E37" t="s">
        <v>282</v>
      </c>
      <c r="F37" t="s">
        <v>328</v>
      </c>
      <c r="G37" t="s">
        <v>318</v>
      </c>
      <c r="H37" t="s">
        <v>110</v>
      </c>
      <c r="I37" s="78">
        <v>39.840000000000003</v>
      </c>
      <c r="J37" s="78">
        <v>3205</v>
      </c>
      <c r="K37" s="78">
        <v>0</v>
      </c>
      <c r="L37" s="78">
        <v>4.9578386015999998</v>
      </c>
      <c r="M37" s="79">
        <v>0</v>
      </c>
      <c r="N37" s="79">
        <v>8.2000000000000007E-3</v>
      </c>
      <c r="O37" s="79">
        <v>5.0000000000000001E-4</v>
      </c>
    </row>
    <row r="38" spans="2:15">
      <c r="B38" t="s">
        <v>329</v>
      </c>
      <c r="C38" t="s">
        <v>330</v>
      </c>
      <c r="D38" t="s">
        <v>281</v>
      </c>
      <c r="E38" t="s">
        <v>282</v>
      </c>
      <c r="F38" t="s">
        <v>331</v>
      </c>
      <c r="G38" t="s">
        <v>318</v>
      </c>
      <c r="H38" t="s">
        <v>110</v>
      </c>
      <c r="I38" s="78">
        <v>20.25</v>
      </c>
      <c r="J38" s="78">
        <v>8140</v>
      </c>
      <c r="K38" s="78">
        <v>0</v>
      </c>
      <c r="L38" s="78">
        <v>6.4002133800000003</v>
      </c>
      <c r="M38" s="79">
        <v>0</v>
      </c>
      <c r="N38" s="79">
        <v>1.06E-2</v>
      </c>
      <c r="O38" s="79">
        <v>5.9999999999999995E-4</v>
      </c>
    </row>
    <row r="39" spans="2:15">
      <c r="B39" t="s">
        <v>332</v>
      </c>
      <c r="C39" t="s">
        <v>333</v>
      </c>
      <c r="D39" t="s">
        <v>281</v>
      </c>
      <c r="E39" t="s">
        <v>282</v>
      </c>
      <c r="F39" t="s">
        <v>334</v>
      </c>
      <c r="G39" t="s">
        <v>318</v>
      </c>
      <c r="H39" t="s">
        <v>110</v>
      </c>
      <c r="I39" s="78">
        <v>71.709999999999994</v>
      </c>
      <c r="J39" s="78">
        <v>2370</v>
      </c>
      <c r="K39" s="78">
        <v>0</v>
      </c>
      <c r="L39" s="78">
        <v>6.5989234355999997</v>
      </c>
      <c r="M39" s="79">
        <v>0</v>
      </c>
      <c r="N39" s="79">
        <v>1.09E-2</v>
      </c>
      <c r="O39" s="79">
        <v>5.9999999999999995E-4</v>
      </c>
    </row>
    <row r="40" spans="2:15">
      <c r="B40" t="s">
        <v>335</v>
      </c>
      <c r="C40" t="s">
        <v>336</v>
      </c>
      <c r="D40" t="s">
        <v>281</v>
      </c>
      <c r="E40" t="s">
        <v>282</v>
      </c>
      <c r="F40" t="s">
        <v>337</v>
      </c>
      <c r="G40" t="s">
        <v>318</v>
      </c>
      <c r="H40" t="s">
        <v>106</v>
      </c>
      <c r="I40" s="78">
        <v>4.6500000000000004</v>
      </c>
      <c r="J40" s="78">
        <v>16967</v>
      </c>
      <c r="K40" s="78">
        <v>0</v>
      </c>
      <c r="L40" s="78">
        <v>2.7345544230000001</v>
      </c>
      <c r="M40" s="79">
        <v>0</v>
      </c>
      <c r="N40" s="79">
        <v>4.4999999999999997E-3</v>
      </c>
      <c r="O40" s="79">
        <v>2.9999999999999997E-4</v>
      </c>
    </row>
    <row r="41" spans="2:15">
      <c r="B41" t="s">
        <v>338</v>
      </c>
      <c r="C41" t="s">
        <v>339</v>
      </c>
      <c r="D41" t="s">
        <v>281</v>
      </c>
      <c r="E41" t="s">
        <v>282</v>
      </c>
      <c r="F41" t="s">
        <v>340</v>
      </c>
      <c r="G41" t="s">
        <v>318</v>
      </c>
      <c r="H41" t="s">
        <v>106</v>
      </c>
      <c r="I41" s="78">
        <v>6.2</v>
      </c>
      <c r="J41" s="78">
        <v>36492</v>
      </c>
      <c r="K41" s="78">
        <v>0</v>
      </c>
      <c r="L41" s="78">
        <v>7.8418388639999996</v>
      </c>
      <c r="M41" s="79">
        <v>0</v>
      </c>
      <c r="N41" s="79">
        <v>1.29E-2</v>
      </c>
      <c r="O41" s="79">
        <v>6.9999999999999999E-4</v>
      </c>
    </row>
    <row r="42" spans="2:15">
      <c r="B42" t="s">
        <v>341</v>
      </c>
      <c r="C42" t="s">
        <v>342</v>
      </c>
      <c r="D42" t="s">
        <v>291</v>
      </c>
      <c r="E42" t="s">
        <v>282</v>
      </c>
      <c r="F42" t="s">
        <v>343</v>
      </c>
      <c r="G42" t="s">
        <v>318</v>
      </c>
      <c r="H42" t="s">
        <v>110</v>
      </c>
      <c r="I42" s="78">
        <v>13.36</v>
      </c>
      <c r="J42" s="78">
        <v>10488</v>
      </c>
      <c r="K42" s="78">
        <v>0</v>
      </c>
      <c r="L42" s="78">
        <v>5.4405669350399997</v>
      </c>
      <c r="M42" s="79">
        <v>0</v>
      </c>
      <c r="N42" s="79">
        <v>8.9999999999999993E-3</v>
      </c>
      <c r="O42" s="79">
        <v>5.0000000000000001E-4</v>
      </c>
    </row>
    <row r="43" spans="2:15">
      <c r="B43" t="s">
        <v>344</v>
      </c>
      <c r="C43" t="s">
        <v>345</v>
      </c>
      <c r="D43" t="s">
        <v>321</v>
      </c>
      <c r="E43" t="s">
        <v>282</v>
      </c>
      <c r="F43" t="s">
        <v>346</v>
      </c>
      <c r="G43" t="s">
        <v>318</v>
      </c>
      <c r="H43" t="s">
        <v>110</v>
      </c>
      <c r="I43" s="78">
        <v>27.81</v>
      </c>
      <c r="J43" s="78">
        <v>8200</v>
      </c>
      <c r="K43" s="78">
        <v>0.13411000000000001</v>
      </c>
      <c r="L43" s="78">
        <v>8.9885247760000002</v>
      </c>
      <c r="M43" s="79">
        <v>0</v>
      </c>
      <c r="N43" s="79">
        <v>1.4800000000000001E-2</v>
      </c>
      <c r="O43" s="79">
        <v>8.0000000000000004E-4</v>
      </c>
    </row>
    <row r="44" spans="2:15">
      <c r="B44" t="s">
        <v>347</v>
      </c>
      <c r="C44" t="s">
        <v>348</v>
      </c>
      <c r="D44" t="s">
        <v>281</v>
      </c>
      <c r="E44" t="s">
        <v>282</v>
      </c>
      <c r="F44" t="s">
        <v>349</v>
      </c>
      <c r="G44" t="s">
        <v>350</v>
      </c>
      <c r="H44" t="s">
        <v>110</v>
      </c>
      <c r="I44" s="78">
        <v>5.84</v>
      </c>
      <c r="J44" s="78">
        <v>23350</v>
      </c>
      <c r="K44" s="78">
        <v>0</v>
      </c>
      <c r="L44" s="78">
        <v>5.2947413919999997</v>
      </c>
      <c r="M44" s="79">
        <v>0</v>
      </c>
      <c r="N44" s="79">
        <v>8.6999999999999994E-3</v>
      </c>
      <c r="O44" s="79">
        <v>5.0000000000000001E-4</v>
      </c>
    </row>
    <row r="45" spans="2:15">
      <c r="B45" t="s">
        <v>351</v>
      </c>
      <c r="C45" t="s">
        <v>352</v>
      </c>
      <c r="D45" t="s">
        <v>281</v>
      </c>
      <c r="E45" t="s">
        <v>282</v>
      </c>
      <c r="F45" t="s">
        <v>353</v>
      </c>
      <c r="G45" t="s">
        <v>350</v>
      </c>
      <c r="H45" t="s">
        <v>106</v>
      </c>
      <c r="I45" s="78">
        <v>69.98</v>
      </c>
      <c r="J45" s="78">
        <v>1340</v>
      </c>
      <c r="K45" s="78">
        <v>0</v>
      </c>
      <c r="L45" s="78">
        <v>3.2501791120000001</v>
      </c>
      <c r="M45" s="79">
        <v>0</v>
      </c>
      <c r="N45" s="79">
        <v>5.4000000000000003E-3</v>
      </c>
      <c r="O45" s="79">
        <v>2.9999999999999997E-4</v>
      </c>
    </row>
    <row r="46" spans="2:15">
      <c r="B46" t="s">
        <v>354</v>
      </c>
      <c r="C46" t="s">
        <v>355</v>
      </c>
      <c r="D46" t="s">
        <v>281</v>
      </c>
      <c r="E46" t="s">
        <v>282</v>
      </c>
      <c r="F46" t="s">
        <v>356</v>
      </c>
      <c r="G46" t="s">
        <v>350</v>
      </c>
      <c r="H46" t="s">
        <v>106</v>
      </c>
      <c r="I46" s="78">
        <v>31.47</v>
      </c>
      <c r="J46" s="78">
        <v>9805</v>
      </c>
      <c r="K46" s="78">
        <v>2.1579999999999998E-2</v>
      </c>
      <c r="L46" s="78">
        <v>10.716385710999999</v>
      </c>
      <c r="M46" s="79">
        <v>0</v>
      </c>
      <c r="N46" s="79">
        <v>1.77E-2</v>
      </c>
      <c r="O46" s="79">
        <v>1E-3</v>
      </c>
    </row>
    <row r="47" spans="2:15">
      <c r="B47" t="s">
        <v>357</v>
      </c>
      <c r="C47" t="s">
        <v>358</v>
      </c>
      <c r="D47" t="s">
        <v>281</v>
      </c>
      <c r="E47" t="s">
        <v>282</v>
      </c>
      <c r="F47" t="s">
        <v>359</v>
      </c>
      <c r="G47" t="s">
        <v>360</v>
      </c>
      <c r="H47" t="s">
        <v>106</v>
      </c>
      <c r="I47" s="78">
        <v>8.8000000000000007</v>
      </c>
      <c r="J47" s="78">
        <v>9520</v>
      </c>
      <c r="K47" s="78">
        <v>0</v>
      </c>
      <c r="L47" s="78">
        <v>2.9036761599999998</v>
      </c>
      <c r="M47" s="79">
        <v>0</v>
      </c>
      <c r="N47" s="79">
        <v>4.7999999999999996E-3</v>
      </c>
      <c r="O47" s="79">
        <v>2.9999999999999997E-4</v>
      </c>
    </row>
    <row r="48" spans="2:15">
      <c r="B48" t="s">
        <v>361</v>
      </c>
      <c r="C48" t="s">
        <v>362</v>
      </c>
      <c r="D48" t="s">
        <v>281</v>
      </c>
      <c r="E48" t="s">
        <v>282</v>
      </c>
      <c r="F48" t="s">
        <v>363</v>
      </c>
      <c r="G48" t="s">
        <v>360</v>
      </c>
      <c r="H48" t="s">
        <v>106</v>
      </c>
      <c r="I48" s="78">
        <v>5.44</v>
      </c>
      <c r="J48" s="78">
        <v>54409</v>
      </c>
      <c r="K48" s="78">
        <v>0</v>
      </c>
      <c r="L48" s="78">
        <v>10.258838713599999</v>
      </c>
      <c r="M48" s="79">
        <v>0</v>
      </c>
      <c r="N48" s="79">
        <v>1.6899999999999998E-2</v>
      </c>
      <c r="O48" s="79">
        <v>1E-3</v>
      </c>
    </row>
    <row r="49" spans="2:15">
      <c r="B49" t="s">
        <v>364</v>
      </c>
      <c r="C49" t="s">
        <v>365</v>
      </c>
      <c r="D49" t="s">
        <v>281</v>
      </c>
      <c r="E49" t="s">
        <v>282</v>
      </c>
      <c r="F49" t="s">
        <v>366</v>
      </c>
      <c r="G49" t="s">
        <v>360</v>
      </c>
      <c r="H49" t="s">
        <v>106</v>
      </c>
      <c r="I49" s="78">
        <v>9.99</v>
      </c>
      <c r="J49" s="78">
        <v>9160</v>
      </c>
      <c r="K49" s="78">
        <v>0</v>
      </c>
      <c r="L49" s="78">
        <v>3.1716811439999999</v>
      </c>
      <c r="M49" s="79">
        <v>0</v>
      </c>
      <c r="N49" s="79">
        <v>5.1999999999999998E-3</v>
      </c>
      <c r="O49" s="79">
        <v>2.9999999999999997E-4</v>
      </c>
    </row>
    <row r="50" spans="2:15">
      <c r="B50" t="s">
        <v>367</v>
      </c>
      <c r="C50" t="s">
        <v>368</v>
      </c>
      <c r="D50" t="s">
        <v>281</v>
      </c>
      <c r="E50" t="s">
        <v>282</v>
      </c>
      <c r="F50" t="s">
        <v>369</v>
      </c>
      <c r="G50" t="s">
        <v>360</v>
      </c>
      <c r="H50" t="s">
        <v>106</v>
      </c>
      <c r="I50" s="78">
        <v>2.5</v>
      </c>
      <c r="J50" s="78">
        <v>27473</v>
      </c>
      <c r="K50" s="78">
        <v>0</v>
      </c>
      <c r="L50" s="78">
        <v>2.38053545</v>
      </c>
      <c r="M50" s="79">
        <v>0</v>
      </c>
      <c r="N50" s="79">
        <v>3.8999999999999998E-3</v>
      </c>
      <c r="O50" s="79">
        <v>2.0000000000000001E-4</v>
      </c>
    </row>
    <row r="51" spans="2:15">
      <c r="B51" t="s">
        <v>370</v>
      </c>
      <c r="C51" t="s">
        <v>371</v>
      </c>
      <c r="D51" t="s">
        <v>281</v>
      </c>
      <c r="E51" t="s">
        <v>282</v>
      </c>
      <c r="F51" t="s">
        <v>372</v>
      </c>
      <c r="G51" t="s">
        <v>360</v>
      </c>
      <c r="H51" t="s">
        <v>106</v>
      </c>
      <c r="I51" s="78">
        <v>19.79</v>
      </c>
      <c r="J51" s="78">
        <v>4830</v>
      </c>
      <c r="K51" s="78">
        <v>0</v>
      </c>
      <c r="L51" s="78">
        <v>3.3130003619999999</v>
      </c>
      <c r="M51" s="79">
        <v>0</v>
      </c>
      <c r="N51" s="79">
        <v>5.4999999999999997E-3</v>
      </c>
      <c r="O51" s="79">
        <v>2.9999999999999997E-4</v>
      </c>
    </row>
    <row r="52" spans="2:15">
      <c r="B52" t="s">
        <v>373</v>
      </c>
      <c r="C52" t="s">
        <v>374</v>
      </c>
      <c r="D52" t="s">
        <v>281</v>
      </c>
      <c r="E52" t="s">
        <v>282</v>
      </c>
      <c r="F52" t="s">
        <v>375</v>
      </c>
      <c r="G52" t="s">
        <v>360</v>
      </c>
      <c r="H52" t="s">
        <v>106</v>
      </c>
      <c r="I52" s="78">
        <v>7.8</v>
      </c>
      <c r="J52" s="78">
        <v>11947</v>
      </c>
      <c r="K52" s="78">
        <v>0</v>
      </c>
      <c r="L52" s="78">
        <v>3.2298475560000002</v>
      </c>
      <c r="M52" s="79">
        <v>0</v>
      </c>
      <c r="N52" s="79">
        <v>5.3E-3</v>
      </c>
      <c r="O52" s="79">
        <v>2.9999999999999997E-4</v>
      </c>
    </row>
    <row r="53" spans="2:15">
      <c r="B53" t="s">
        <v>376</v>
      </c>
      <c r="C53" t="s">
        <v>377</v>
      </c>
      <c r="D53" t="s">
        <v>281</v>
      </c>
      <c r="E53" t="s">
        <v>282</v>
      </c>
      <c r="F53" t="s">
        <v>378</v>
      </c>
      <c r="G53" t="s">
        <v>360</v>
      </c>
      <c r="H53" t="s">
        <v>106</v>
      </c>
      <c r="I53" s="78">
        <v>2.12</v>
      </c>
      <c r="J53" s="78">
        <v>32948</v>
      </c>
      <c r="K53" s="78">
        <v>0</v>
      </c>
      <c r="L53" s="78">
        <v>2.4209926816</v>
      </c>
      <c r="M53" s="79">
        <v>0</v>
      </c>
      <c r="N53" s="79">
        <v>4.0000000000000001E-3</v>
      </c>
      <c r="O53" s="79">
        <v>2.0000000000000001E-4</v>
      </c>
    </row>
    <row r="54" spans="2:15">
      <c r="B54" t="s">
        <v>379</v>
      </c>
      <c r="C54" t="s">
        <v>380</v>
      </c>
      <c r="D54" t="s">
        <v>281</v>
      </c>
      <c r="E54" t="s">
        <v>282</v>
      </c>
      <c r="F54" t="s">
        <v>381</v>
      </c>
      <c r="G54" t="s">
        <v>360</v>
      </c>
      <c r="H54" t="s">
        <v>110</v>
      </c>
      <c r="I54" s="78">
        <v>6.64</v>
      </c>
      <c r="J54" s="78">
        <v>12468</v>
      </c>
      <c r="K54" s="78">
        <v>0</v>
      </c>
      <c r="L54" s="78">
        <v>3.2144738265599999</v>
      </c>
      <c r="M54" s="79">
        <v>0</v>
      </c>
      <c r="N54" s="79">
        <v>5.3E-3</v>
      </c>
      <c r="O54" s="79">
        <v>2.9999999999999997E-4</v>
      </c>
    </row>
    <row r="55" spans="2:15">
      <c r="B55" t="s">
        <v>382</v>
      </c>
      <c r="C55" t="s">
        <v>383</v>
      </c>
      <c r="D55" t="s">
        <v>281</v>
      </c>
      <c r="E55" t="s">
        <v>282</v>
      </c>
      <c r="F55" t="s">
        <v>384</v>
      </c>
      <c r="G55" t="s">
        <v>385</v>
      </c>
      <c r="H55" t="s">
        <v>106</v>
      </c>
      <c r="I55" s="78">
        <v>37.270000000000003</v>
      </c>
      <c r="J55" s="78">
        <v>11978</v>
      </c>
      <c r="K55" s="78">
        <v>0</v>
      </c>
      <c r="L55" s="78">
        <v>15.472919279599999</v>
      </c>
      <c r="M55" s="79">
        <v>0</v>
      </c>
      <c r="N55" s="79">
        <v>2.5499999999999998E-2</v>
      </c>
      <c r="O55" s="79">
        <v>1.5E-3</v>
      </c>
    </row>
    <row r="56" spans="2:15">
      <c r="B56" t="s">
        <v>386</v>
      </c>
      <c r="C56" t="s">
        <v>387</v>
      </c>
      <c r="D56" t="s">
        <v>281</v>
      </c>
      <c r="E56" t="s">
        <v>282</v>
      </c>
      <c r="F56" t="s">
        <v>388</v>
      </c>
      <c r="G56" t="s">
        <v>389</v>
      </c>
      <c r="H56" t="s">
        <v>106</v>
      </c>
      <c r="I56" s="78">
        <v>15.74</v>
      </c>
      <c r="J56" s="78">
        <v>18447</v>
      </c>
      <c r="K56" s="78">
        <v>0</v>
      </c>
      <c r="L56" s="78">
        <v>10.0637313348</v>
      </c>
      <c r="M56" s="79">
        <v>0</v>
      </c>
      <c r="N56" s="79">
        <v>1.66E-2</v>
      </c>
      <c r="O56" s="79">
        <v>8.9999999999999998E-4</v>
      </c>
    </row>
    <row r="57" spans="2:15">
      <c r="B57" t="s">
        <v>390</v>
      </c>
      <c r="C57" t="s">
        <v>391</v>
      </c>
      <c r="D57" t="s">
        <v>392</v>
      </c>
      <c r="E57" t="s">
        <v>282</v>
      </c>
      <c r="F57" t="s">
        <v>393</v>
      </c>
      <c r="G57" t="s">
        <v>389</v>
      </c>
      <c r="H57" t="s">
        <v>201</v>
      </c>
      <c r="I57" s="78">
        <v>25.23</v>
      </c>
      <c r="J57" s="78">
        <v>10474</v>
      </c>
      <c r="K57" s="78">
        <v>0</v>
      </c>
      <c r="L57" s="78">
        <v>9.6266918395799994</v>
      </c>
      <c r="M57" s="79">
        <v>0</v>
      </c>
      <c r="N57" s="79">
        <v>1.5900000000000001E-2</v>
      </c>
      <c r="O57" s="79">
        <v>8.9999999999999998E-4</v>
      </c>
    </row>
    <row r="58" spans="2:15">
      <c r="B58" t="s">
        <v>394</v>
      </c>
      <c r="C58" t="s">
        <v>395</v>
      </c>
      <c r="D58" t="s">
        <v>281</v>
      </c>
      <c r="E58" t="s">
        <v>282</v>
      </c>
      <c r="F58" t="s">
        <v>396</v>
      </c>
      <c r="G58" t="s">
        <v>397</v>
      </c>
      <c r="H58" t="s">
        <v>106</v>
      </c>
      <c r="I58" s="78">
        <v>15.27</v>
      </c>
      <c r="J58" s="78">
        <v>6355</v>
      </c>
      <c r="K58" s="78">
        <v>0</v>
      </c>
      <c r="L58" s="78">
        <v>3.3634358610000001</v>
      </c>
      <c r="M58" s="79">
        <v>0</v>
      </c>
      <c r="N58" s="79">
        <v>5.5999999999999999E-3</v>
      </c>
      <c r="O58" s="79">
        <v>2.9999999999999997E-4</v>
      </c>
    </row>
    <row r="59" spans="2:15">
      <c r="B59" t="s">
        <v>398</v>
      </c>
      <c r="C59" t="s">
        <v>399</v>
      </c>
      <c r="D59" t="s">
        <v>281</v>
      </c>
      <c r="E59" t="s">
        <v>282</v>
      </c>
      <c r="F59" t="s">
        <v>400</v>
      </c>
      <c r="G59" t="s">
        <v>401</v>
      </c>
      <c r="H59" t="s">
        <v>106</v>
      </c>
      <c r="I59" s="78">
        <v>14.28</v>
      </c>
      <c r="J59" s="78">
        <v>7359</v>
      </c>
      <c r="K59" s="78">
        <v>0</v>
      </c>
      <c r="L59" s="78">
        <v>3.6422987831999998</v>
      </c>
      <c r="M59" s="79">
        <v>0</v>
      </c>
      <c r="N59" s="79">
        <v>6.0000000000000001E-3</v>
      </c>
      <c r="O59" s="79">
        <v>2.9999999999999997E-4</v>
      </c>
    </row>
    <row r="60" spans="2:15">
      <c r="B60" t="s">
        <v>402</v>
      </c>
      <c r="C60" t="s">
        <v>403</v>
      </c>
      <c r="D60" t="s">
        <v>281</v>
      </c>
      <c r="E60" t="s">
        <v>282</v>
      </c>
      <c r="F60" t="s">
        <v>404</v>
      </c>
      <c r="G60" t="s">
        <v>405</v>
      </c>
      <c r="H60" t="s">
        <v>106</v>
      </c>
      <c r="I60" s="78">
        <v>7.64</v>
      </c>
      <c r="J60" s="78">
        <v>18868</v>
      </c>
      <c r="K60" s="78">
        <v>0</v>
      </c>
      <c r="L60" s="78">
        <v>4.9962916831999999</v>
      </c>
      <c r="M60" s="79">
        <v>0</v>
      </c>
      <c r="N60" s="79">
        <v>8.2000000000000007E-3</v>
      </c>
      <c r="O60" s="79">
        <v>5.0000000000000001E-4</v>
      </c>
    </row>
    <row r="61" spans="2:15">
      <c r="B61" t="s">
        <v>406</v>
      </c>
      <c r="C61" t="s">
        <v>407</v>
      </c>
      <c r="D61" t="s">
        <v>281</v>
      </c>
      <c r="E61" t="s">
        <v>282</v>
      </c>
      <c r="F61" t="s">
        <v>408</v>
      </c>
      <c r="G61" t="s">
        <v>405</v>
      </c>
      <c r="H61" t="s">
        <v>110</v>
      </c>
      <c r="I61" s="78">
        <v>3.35</v>
      </c>
      <c r="J61" s="78">
        <v>28570</v>
      </c>
      <c r="K61" s="78">
        <v>0</v>
      </c>
      <c r="L61" s="78">
        <v>3.7162084659999999</v>
      </c>
      <c r="M61" s="79">
        <v>0</v>
      </c>
      <c r="N61" s="79">
        <v>6.1000000000000004E-3</v>
      </c>
      <c r="O61" s="79">
        <v>4.0000000000000002E-4</v>
      </c>
    </row>
    <row r="62" spans="2:15">
      <c r="B62" t="s">
        <v>409</v>
      </c>
      <c r="C62" t="s">
        <v>410</v>
      </c>
      <c r="D62" t="s">
        <v>281</v>
      </c>
      <c r="E62" t="s">
        <v>282</v>
      </c>
      <c r="F62" t="s">
        <v>411</v>
      </c>
      <c r="G62" t="s">
        <v>405</v>
      </c>
      <c r="H62" t="s">
        <v>113</v>
      </c>
      <c r="I62" s="78">
        <v>10.29</v>
      </c>
      <c r="J62" s="78">
        <v>7432</v>
      </c>
      <c r="K62" s="78">
        <v>0</v>
      </c>
      <c r="L62" s="78">
        <v>3.2533348864799998</v>
      </c>
      <c r="M62" s="79">
        <v>0</v>
      </c>
      <c r="N62" s="79">
        <v>5.4000000000000003E-3</v>
      </c>
      <c r="O62" s="79">
        <v>2.9999999999999997E-4</v>
      </c>
    </row>
    <row r="63" spans="2:15">
      <c r="B63" t="s">
        <v>412</v>
      </c>
      <c r="C63" t="s">
        <v>413</v>
      </c>
      <c r="D63" t="s">
        <v>281</v>
      </c>
      <c r="E63" t="s">
        <v>282</v>
      </c>
      <c r="F63" t="s">
        <v>414</v>
      </c>
      <c r="G63" t="s">
        <v>415</v>
      </c>
      <c r="H63" t="s">
        <v>106</v>
      </c>
      <c r="I63" s="78">
        <v>6.31</v>
      </c>
      <c r="J63" s="78">
        <v>20657</v>
      </c>
      <c r="K63" s="78">
        <v>0</v>
      </c>
      <c r="L63" s="78">
        <v>4.5177809222</v>
      </c>
      <c r="M63" s="79">
        <v>0</v>
      </c>
      <c r="N63" s="79">
        <v>7.4999999999999997E-3</v>
      </c>
      <c r="O63" s="79">
        <v>4.0000000000000002E-4</v>
      </c>
    </row>
    <row r="64" spans="2:15">
      <c r="B64" t="s">
        <v>416</v>
      </c>
      <c r="C64" t="s">
        <v>417</v>
      </c>
      <c r="D64" t="s">
        <v>281</v>
      </c>
      <c r="E64" t="s">
        <v>282</v>
      </c>
      <c r="F64" t="s">
        <v>418</v>
      </c>
      <c r="G64" t="s">
        <v>415</v>
      </c>
      <c r="H64" t="s">
        <v>106</v>
      </c>
      <c r="I64" s="78">
        <v>10.96</v>
      </c>
      <c r="J64" s="78">
        <v>11585</v>
      </c>
      <c r="K64" s="78">
        <v>0</v>
      </c>
      <c r="L64" s="78">
        <v>4.4008356559999999</v>
      </c>
      <c r="M64" s="79">
        <v>0</v>
      </c>
      <c r="N64" s="79">
        <v>7.3000000000000001E-3</v>
      </c>
      <c r="O64" s="79">
        <v>4.0000000000000002E-4</v>
      </c>
    </row>
    <row r="65" spans="2:15">
      <c r="B65" t="s">
        <v>419</v>
      </c>
      <c r="C65" t="s">
        <v>420</v>
      </c>
      <c r="D65" t="s">
        <v>281</v>
      </c>
      <c r="E65" t="s">
        <v>282</v>
      </c>
      <c r="F65" t="s">
        <v>421</v>
      </c>
      <c r="G65" t="s">
        <v>422</v>
      </c>
      <c r="H65" t="s">
        <v>110</v>
      </c>
      <c r="I65" s="78">
        <v>4.9800000000000004</v>
      </c>
      <c r="J65" s="78">
        <v>15185</v>
      </c>
      <c r="K65" s="78">
        <v>0</v>
      </c>
      <c r="L65" s="78">
        <v>2.9362238364</v>
      </c>
      <c r="M65" s="79">
        <v>0</v>
      </c>
      <c r="N65" s="79">
        <v>4.7999999999999996E-3</v>
      </c>
      <c r="O65" s="79">
        <v>2.9999999999999997E-4</v>
      </c>
    </row>
    <row r="66" spans="2:15">
      <c r="B66" t="s">
        <v>423</v>
      </c>
      <c r="C66" t="s">
        <v>424</v>
      </c>
      <c r="D66" t="s">
        <v>281</v>
      </c>
      <c r="E66" t="s">
        <v>282</v>
      </c>
      <c r="F66" t="s">
        <v>425</v>
      </c>
      <c r="G66" t="s">
        <v>426</v>
      </c>
      <c r="H66" t="s">
        <v>106</v>
      </c>
      <c r="I66" s="78">
        <v>7.24</v>
      </c>
      <c r="J66" s="78">
        <v>25854</v>
      </c>
      <c r="K66" s="78">
        <v>2.7359999999999999E-2</v>
      </c>
      <c r="L66" s="78">
        <v>6.5151213936000003</v>
      </c>
      <c r="M66" s="79">
        <v>0</v>
      </c>
      <c r="N66" s="79">
        <v>1.0800000000000001E-2</v>
      </c>
      <c r="O66" s="79">
        <v>5.9999999999999995E-4</v>
      </c>
    </row>
    <row r="67" spans="2:15">
      <c r="B67" t="s">
        <v>427</v>
      </c>
      <c r="C67" t="s">
        <v>428</v>
      </c>
      <c r="D67" t="s">
        <v>281</v>
      </c>
      <c r="E67" t="s">
        <v>282</v>
      </c>
      <c r="F67" t="s">
        <v>429</v>
      </c>
      <c r="G67" t="s">
        <v>426</v>
      </c>
      <c r="H67" t="s">
        <v>106</v>
      </c>
      <c r="I67" s="78">
        <v>7.97</v>
      </c>
      <c r="J67" s="78">
        <v>16735</v>
      </c>
      <c r="K67" s="78">
        <v>0</v>
      </c>
      <c r="L67" s="78">
        <v>4.6228797469999998</v>
      </c>
      <c r="M67" s="79">
        <v>0</v>
      </c>
      <c r="N67" s="79">
        <v>7.6E-3</v>
      </c>
      <c r="O67" s="79">
        <v>4.0000000000000002E-4</v>
      </c>
    </row>
    <row r="68" spans="2:15">
      <c r="B68" t="s">
        <v>430</v>
      </c>
      <c r="C68" t="s">
        <v>431</v>
      </c>
      <c r="D68" t="s">
        <v>291</v>
      </c>
      <c r="E68" t="s">
        <v>282</v>
      </c>
      <c r="F68" t="s">
        <v>432</v>
      </c>
      <c r="G68" t="s">
        <v>426</v>
      </c>
      <c r="H68" t="s">
        <v>110</v>
      </c>
      <c r="I68" s="78">
        <v>13.28</v>
      </c>
      <c r="J68" s="78">
        <v>5516</v>
      </c>
      <c r="K68" s="78">
        <v>0</v>
      </c>
      <c r="L68" s="78">
        <v>2.84424729344</v>
      </c>
      <c r="M68" s="79">
        <v>0</v>
      </c>
      <c r="N68" s="79">
        <v>4.7000000000000002E-3</v>
      </c>
      <c r="O68" s="79">
        <v>2.9999999999999997E-4</v>
      </c>
    </row>
    <row r="69" spans="2:15">
      <c r="B69" t="s">
        <v>433</v>
      </c>
      <c r="C69" t="s">
        <v>434</v>
      </c>
      <c r="D69" t="s">
        <v>281</v>
      </c>
      <c r="E69" t="s">
        <v>282</v>
      </c>
      <c r="F69" t="s">
        <v>435</v>
      </c>
      <c r="G69" t="s">
        <v>426</v>
      </c>
      <c r="H69" t="s">
        <v>106</v>
      </c>
      <c r="I69" s="78">
        <v>3.8</v>
      </c>
      <c r="J69" s="78">
        <v>70230</v>
      </c>
      <c r="K69" s="78">
        <v>0</v>
      </c>
      <c r="L69" s="78">
        <v>9.2498528400000009</v>
      </c>
      <c r="M69" s="79">
        <v>0</v>
      </c>
      <c r="N69" s="79">
        <v>1.5299999999999999E-2</v>
      </c>
      <c r="O69" s="79">
        <v>8.9999999999999998E-4</v>
      </c>
    </row>
    <row r="70" spans="2:15">
      <c r="B70" t="s">
        <v>436</v>
      </c>
      <c r="C70" t="s">
        <v>437</v>
      </c>
      <c r="D70" t="s">
        <v>281</v>
      </c>
      <c r="E70" t="s">
        <v>282</v>
      </c>
      <c r="F70" t="s">
        <v>438</v>
      </c>
      <c r="G70" t="s">
        <v>426</v>
      </c>
      <c r="H70" t="s">
        <v>110</v>
      </c>
      <c r="I70" s="78">
        <v>9.9600000000000009</v>
      </c>
      <c r="J70" s="78">
        <v>11358</v>
      </c>
      <c r="K70" s="78">
        <v>0</v>
      </c>
      <c r="L70" s="78">
        <v>4.3924439030400002</v>
      </c>
      <c r="M70" s="79">
        <v>0</v>
      </c>
      <c r="N70" s="79">
        <v>7.3000000000000001E-3</v>
      </c>
      <c r="O70" s="79">
        <v>4.0000000000000002E-4</v>
      </c>
    </row>
    <row r="71" spans="2:15">
      <c r="B71" t="s">
        <v>439</v>
      </c>
      <c r="C71" t="s">
        <v>440</v>
      </c>
      <c r="D71" t="s">
        <v>281</v>
      </c>
      <c r="E71" t="s">
        <v>282</v>
      </c>
      <c r="F71" t="s">
        <v>441</v>
      </c>
      <c r="G71" t="s">
        <v>426</v>
      </c>
      <c r="H71" t="s">
        <v>106</v>
      </c>
      <c r="I71" s="78">
        <v>33.75</v>
      </c>
      <c r="J71" s="78">
        <v>9333</v>
      </c>
      <c r="K71" s="78">
        <v>0</v>
      </c>
      <c r="L71" s="78">
        <v>10.917510074999999</v>
      </c>
      <c r="M71" s="79">
        <v>0</v>
      </c>
      <c r="N71" s="79">
        <v>1.7999999999999999E-2</v>
      </c>
      <c r="O71" s="79">
        <v>1E-3</v>
      </c>
    </row>
    <row r="72" spans="2:15">
      <c r="B72" t="s">
        <v>442</v>
      </c>
      <c r="C72" t="s">
        <v>443</v>
      </c>
      <c r="D72" t="s">
        <v>281</v>
      </c>
      <c r="E72" t="s">
        <v>282</v>
      </c>
      <c r="F72" t="s">
        <v>444</v>
      </c>
      <c r="G72" t="s">
        <v>426</v>
      </c>
      <c r="H72" t="s">
        <v>113</v>
      </c>
      <c r="I72" s="78">
        <v>317.64</v>
      </c>
      <c r="J72" s="78">
        <v>895</v>
      </c>
      <c r="K72" s="78">
        <v>0</v>
      </c>
      <c r="L72" s="78">
        <v>12.0938872998</v>
      </c>
      <c r="M72" s="79">
        <v>0</v>
      </c>
      <c r="N72" s="79">
        <v>0.02</v>
      </c>
      <c r="O72" s="79">
        <v>1.1000000000000001E-3</v>
      </c>
    </row>
    <row r="73" spans="2:15">
      <c r="B73" t="s">
        <v>445</v>
      </c>
      <c r="C73" t="s">
        <v>446</v>
      </c>
      <c r="D73" t="s">
        <v>295</v>
      </c>
      <c r="E73" t="s">
        <v>282</v>
      </c>
      <c r="F73" t="s">
        <v>447</v>
      </c>
      <c r="G73" t="s">
        <v>448</v>
      </c>
      <c r="H73" t="s">
        <v>106</v>
      </c>
      <c r="I73" s="78">
        <v>9.9</v>
      </c>
      <c r="J73" s="78">
        <v>21570</v>
      </c>
      <c r="K73" s="78">
        <v>0</v>
      </c>
      <c r="L73" s="78">
        <v>7.4014003800000001</v>
      </c>
      <c r="M73" s="79">
        <v>0</v>
      </c>
      <c r="N73" s="79">
        <v>1.2200000000000001E-2</v>
      </c>
      <c r="O73" s="79">
        <v>6.9999999999999999E-4</v>
      </c>
    </row>
    <row r="74" spans="2:15">
      <c r="B74" t="s">
        <v>449</v>
      </c>
      <c r="C74" t="s">
        <v>450</v>
      </c>
      <c r="D74" t="s">
        <v>281</v>
      </c>
      <c r="E74" t="s">
        <v>282</v>
      </c>
      <c r="F74" t="s">
        <v>451</v>
      </c>
      <c r="G74" t="s">
        <v>448</v>
      </c>
      <c r="H74" t="s">
        <v>106</v>
      </c>
      <c r="I74" s="78">
        <v>3.82</v>
      </c>
      <c r="J74" s="78">
        <v>275882</v>
      </c>
      <c r="K74" s="78">
        <v>0</v>
      </c>
      <c r="L74" s="78">
        <v>36.527107858400001</v>
      </c>
      <c r="M74" s="79">
        <v>0</v>
      </c>
      <c r="N74" s="79">
        <v>6.0299999999999999E-2</v>
      </c>
      <c r="O74" s="79">
        <v>3.3999999999999998E-3</v>
      </c>
    </row>
    <row r="75" spans="2:15">
      <c r="B75" t="s">
        <v>452</v>
      </c>
      <c r="C75" t="s">
        <v>453</v>
      </c>
      <c r="D75" t="s">
        <v>281</v>
      </c>
      <c r="E75" t="s">
        <v>282</v>
      </c>
      <c r="F75" t="s">
        <v>454</v>
      </c>
      <c r="G75" t="s">
        <v>448</v>
      </c>
      <c r="H75" t="s">
        <v>106</v>
      </c>
      <c r="I75" s="78">
        <v>2.99</v>
      </c>
      <c r="J75" s="78">
        <v>19051</v>
      </c>
      <c r="K75" s="78">
        <v>0</v>
      </c>
      <c r="L75" s="78">
        <v>1.9743199034000001</v>
      </c>
      <c r="M75" s="79">
        <v>0</v>
      </c>
      <c r="N75" s="79">
        <v>3.3E-3</v>
      </c>
      <c r="O75" s="79">
        <v>2.0000000000000001E-4</v>
      </c>
    </row>
    <row r="76" spans="2:15">
      <c r="B76" t="s">
        <v>455</v>
      </c>
      <c r="C76" t="s">
        <v>456</v>
      </c>
      <c r="D76" t="s">
        <v>295</v>
      </c>
      <c r="E76" t="s">
        <v>282</v>
      </c>
      <c r="F76" t="s">
        <v>457</v>
      </c>
      <c r="G76" t="s">
        <v>448</v>
      </c>
      <c r="H76" t="s">
        <v>106</v>
      </c>
      <c r="I76" s="78">
        <v>7.64</v>
      </c>
      <c r="J76" s="78">
        <v>25051</v>
      </c>
      <c r="K76" s="78">
        <v>0</v>
      </c>
      <c r="L76" s="78">
        <v>6.6335649223999997</v>
      </c>
      <c r="M76" s="79">
        <v>0</v>
      </c>
      <c r="N76" s="79">
        <v>1.09E-2</v>
      </c>
      <c r="O76" s="79">
        <v>5.9999999999999995E-4</v>
      </c>
    </row>
    <row r="77" spans="2:15">
      <c r="B77" t="s">
        <v>458</v>
      </c>
      <c r="C77" t="s">
        <v>459</v>
      </c>
      <c r="D77" t="s">
        <v>281</v>
      </c>
      <c r="E77" t="s">
        <v>282</v>
      </c>
      <c r="F77" t="s">
        <v>460</v>
      </c>
      <c r="G77" t="s">
        <v>448</v>
      </c>
      <c r="H77" t="s">
        <v>106</v>
      </c>
      <c r="I77" s="78">
        <v>7.45</v>
      </c>
      <c r="J77" s="78">
        <v>45504</v>
      </c>
      <c r="K77" s="78">
        <v>0</v>
      </c>
      <c r="L77" s="78">
        <v>11.749906368</v>
      </c>
      <c r="M77" s="79">
        <v>0</v>
      </c>
      <c r="N77" s="79">
        <v>1.9400000000000001E-2</v>
      </c>
      <c r="O77" s="79">
        <v>1.1000000000000001E-3</v>
      </c>
    </row>
    <row r="78" spans="2:15">
      <c r="B78" t="s">
        <v>461</v>
      </c>
      <c r="C78" t="s">
        <v>462</v>
      </c>
      <c r="D78" t="s">
        <v>281</v>
      </c>
      <c r="E78" t="s">
        <v>282</v>
      </c>
      <c r="F78" t="s">
        <v>463</v>
      </c>
      <c r="G78" t="s">
        <v>448</v>
      </c>
      <c r="H78" t="s">
        <v>106</v>
      </c>
      <c r="I78" s="78">
        <v>0.56000000000000005</v>
      </c>
      <c r="J78" s="78">
        <v>159234</v>
      </c>
      <c r="K78" s="78">
        <v>0</v>
      </c>
      <c r="L78" s="78">
        <v>3.0906682463999999</v>
      </c>
      <c r="M78" s="79">
        <v>0</v>
      </c>
      <c r="N78" s="79">
        <v>5.1000000000000004E-3</v>
      </c>
      <c r="O78" s="79">
        <v>2.9999999999999997E-4</v>
      </c>
    </row>
    <row r="79" spans="2:15">
      <c r="B79" t="s">
        <v>464</v>
      </c>
      <c r="C79" t="s">
        <v>465</v>
      </c>
      <c r="D79" t="s">
        <v>281</v>
      </c>
      <c r="E79" t="s">
        <v>282</v>
      </c>
      <c r="F79" t="s">
        <v>466</v>
      </c>
      <c r="G79" t="s">
        <v>448</v>
      </c>
      <c r="H79" t="s">
        <v>106</v>
      </c>
      <c r="I79" s="78">
        <v>5.31</v>
      </c>
      <c r="J79" s="78">
        <v>8524</v>
      </c>
      <c r="K79" s="78">
        <v>0</v>
      </c>
      <c r="L79" s="78">
        <v>1.5687961704</v>
      </c>
      <c r="M79" s="79">
        <v>0</v>
      </c>
      <c r="N79" s="79">
        <v>2.5999999999999999E-3</v>
      </c>
      <c r="O79" s="79">
        <v>1E-4</v>
      </c>
    </row>
    <row r="80" spans="2:15">
      <c r="B80" t="s">
        <v>467</v>
      </c>
      <c r="C80" t="s">
        <v>468</v>
      </c>
      <c r="D80" t="s">
        <v>295</v>
      </c>
      <c r="E80" t="s">
        <v>282</v>
      </c>
      <c r="F80" t="s">
        <v>469</v>
      </c>
      <c r="G80" t="s">
        <v>448</v>
      </c>
      <c r="H80" t="s">
        <v>106</v>
      </c>
      <c r="I80" s="78">
        <v>7.3</v>
      </c>
      <c r="J80" s="78">
        <v>11993</v>
      </c>
      <c r="K80" s="78">
        <v>0</v>
      </c>
      <c r="L80" s="78">
        <v>3.0344448740000001</v>
      </c>
      <c r="M80" s="79">
        <v>0</v>
      </c>
      <c r="N80" s="79">
        <v>5.0000000000000001E-3</v>
      </c>
      <c r="O80" s="79">
        <v>2.9999999999999997E-4</v>
      </c>
    </row>
    <row r="81" spans="2:15">
      <c r="B81" t="s">
        <v>470</v>
      </c>
      <c r="C81" t="s">
        <v>471</v>
      </c>
      <c r="D81" t="s">
        <v>281</v>
      </c>
      <c r="E81" t="s">
        <v>282</v>
      </c>
      <c r="F81" t="s">
        <v>472</v>
      </c>
      <c r="G81" t="s">
        <v>448</v>
      </c>
      <c r="H81" t="s">
        <v>106</v>
      </c>
      <c r="I81" s="78">
        <v>8.6300000000000008</v>
      </c>
      <c r="J81" s="78">
        <v>5056</v>
      </c>
      <c r="K81" s="78">
        <v>0</v>
      </c>
      <c r="L81" s="78">
        <v>1.5123294848</v>
      </c>
      <c r="M81" s="79">
        <v>0</v>
      </c>
      <c r="N81" s="79">
        <v>2.5000000000000001E-3</v>
      </c>
      <c r="O81" s="79">
        <v>1E-4</v>
      </c>
    </row>
    <row r="82" spans="2:15">
      <c r="B82" t="s">
        <v>473</v>
      </c>
      <c r="C82" t="s">
        <v>474</v>
      </c>
      <c r="D82" t="s">
        <v>281</v>
      </c>
      <c r="E82" t="s">
        <v>282</v>
      </c>
      <c r="F82" t="s">
        <v>475</v>
      </c>
      <c r="G82" t="s">
        <v>476</v>
      </c>
      <c r="H82" t="s">
        <v>110</v>
      </c>
      <c r="I82" s="78">
        <v>12.71</v>
      </c>
      <c r="J82" s="78">
        <v>32690</v>
      </c>
      <c r="K82" s="78">
        <v>0</v>
      </c>
      <c r="L82" s="78">
        <v>16.132641837200001</v>
      </c>
      <c r="M82" s="79">
        <v>0</v>
      </c>
      <c r="N82" s="79">
        <v>2.6599999999999999E-2</v>
      </c>
      <c r="O82" s="79">
        <v>1.5E-3</v>
      </c>
    </row>
    <row r="83" spans="2:15">
      <c r="B83" t="s">
        <v>477</v>
      </c>
      <c r="C83" t="s">
        <v>478</v>
      </c>
      <c r="D83" t="s">
        <v>281</v>
      </c>
      <c r="E83" t="s">
        <v>282</v>
      </c>
      <c r="F83" t="s">
        <v>479</v>
      </c>
      <c r="G83" t="s">
        <v>476</v>
      </c>
      <c r="H83" t="s">
        <v>110</v>
      </c>
      <c r="I83" s="78">
        <v>39.840000000000003</v>
      </c>
      <c r="J83" s="78">
        <v>2097</v>
      </c>
      <c r="K83" s="78">
        <v>0</v>
      </c>
      <c r="L83" s="78">
        <v>3.24386506944</v>
      </c>
      <c r="M83" s="79">
        <v>0</v>
      </c>
      <c r="N83" s="79">
        <v>5.4000000000000003E-3</v>
      </c>
      <c r="O83" s="79">
        <v>2.9999999999999997E-4</v>
      </c>
    </row>
    <row r="84" spans="2:15">
      <c r="B84" t="s">
        <v>480</v>
      </c>
      <c r="C84" t="s">
        <v>481</v>
      </c>
      <c r="D84" t="s">
        <v>281</v>
      </c>
      <c r="E84" t="s">
        <v>282</v>
      </c>
      <c r="F84" t="s">
        <v>482</v>
      </c>
      <c r="G84" t="s">
        <v>476</v>
      </c>
      <c r="H84" t="s">
        <v>106</v>
      </c>
      <c r="I84" s="78">
        <v>14.61</v>
      </c>
      <c r="J84" s="78">
        <v>5983</v>
      </c>
      <c r="K84" s="78">
        <v>0</v>
      </c>
      <c r="L84" s="78">
        <v>3.0296870958</v>
      </c>
      <c r="M84" s="79">
        <v>0</v>
      </c>
      <c r="N84" s="79">
        <v>5.0000000000000001E-3</v>
      </c>
      <c r="O84" s="79">
        <v>2.9999999999999997E-4</v>
      </c>
    </row>
    <row r="85" spans="2:15">
      <c r="B85" t="s">
        <v>483</v>
      </c>
      <c r="C85" t="s">
        <v>484</v>
      </c>
      <c r="D85" t="s">
        <v>281</v>
      </c>
      <c r="E85" t="s">
        <v>282</v>
      </c>
      <c r="F85" t="s">
        <v>485</v>
      </c>
      <c r="G85" t="s">
        <v>476</v>
      </c>
      <c r="H85" t="s">
        <v>106</v>
      </c>
      <c r="I85" s="78">
        <v>8.51</v>
      </c>
      <c r="J85" s="78">
        <v>37991</v>
      </c>
      <c r="K85" s="78">
        <v>0</v>
      </c>
      <c r="L85" s="78">
        <v>11.205696190599999</v>
      </c>
      <c r="M85" s="79">
        <v>0</v>
      </c>
      <c r="N85" s="79">
        <v>1.8499999999999999E-2</v>
      </c>
      <c r="O85" s="79">
        <v>1.1000000000000001E-3</v>
      </c>
    </row>
    <row r="86" spans="2:15">
      <c r="B86" t="s">
        <v>486</v>
      </c>
      <c r="C86" t="s">
        <v>487</v>
      </c>
      <c r="D86" t="s">
        <v>295</v>
      </c>
      <c r="E86" t="s">
        <v>282</v>
      </c>
      <c r="F86" t="s">
        <v>488</v>
      </c>
      <c r="G86" t="s">
        <v>476</v>
      </c>
      <c r="H86" t="s">
        <v>110</v>
      </c>
      <c r="I86" s="78">
        <v>34.53</v>
      </c>
      <c r="J86" s="78">
        <v>2422</v>
      </c>
      <c r="K86" s="78">
        <v>0</v>
      </c>
      <c r="L86" s="78">
        <v>3.24725009448</v>
      </c>
      <c r="M86" s="79">
        <v>0</v>
      </c>
      <c r="N86" s="79">
        <v>5.4000000000000003E-3</v>
      </c>
      <c r="O86" s="79">
        <v>2.9999999999999997E-4</v>
      </c>
    </row>
    <row r="87" spans="2:15">
      <c r="B87" t="s">
        <v>489</v>
      </c>
      <c r="C87" t="s">
        <v>490</v>
      </c>
      <c r="D87" t="s">
        <v>281</v>
      </c>
      <c r="E87" t="s">
        <v>282</v>
      </c>
      <c r="F87" t="s">
        <v>491</v>
      </c>
      <c r="G87" t="s">
        <v>492</v>
      </c>
      <c r="H87" t="s">
        <v>106</v>
      </c>
      <c r="I87" s="78">
        <v>37.39</v>
      </c>
      <c r="J87" s="78">
        <v>22707</v>
      </c>
      <c r="K87" s="78">
        <v>0</v>
      </c>
      <c r="L87" s="78">
        <v>29.4268505418</v>
      </c>
      <c r="M87" s="79">
        <v>0</v>
      </c>
      <c r="N87" s="79">
        <v>4.8599999999999997E-2</v>
      </c>
      <c r="O87" s="79">
        <v>2.8E-3</v>
      </c>
    </row>
    <row r="88" spans="2:15">
      <c r="B88" t="s">
        <v>493</v>
      </c>
      <c r="C88" t="s">
        <v>494</v>
      </c>
      <c r="D88" t="s">
        <v>281</v>
      </c>
      <c r="E88" t="s">
        <v>282</v>
      </c>
      <c r="F88" t="s">
        <v>495</v>
      </c>
      <c r="G88" t="s">
        <v>492</v>
      </c>
      <c r="H88" t="s">
        <v>106</v>
      </c>
      <c r="I88" s="78">
        <v>7.4</v>
      </c>
      <c r="J88" s="78">
        <v>141361</v>
      </c>
      <c r="K88" s="78">
        <v>0</v>
      </c>
      <c r="L88" s="78">
        <v>36.256834724000001</v>
      </c>
      <c r="M88" s="79">
        <v>0</v>
      </c>
      <c r="N88" s="79">
        <v>5.9799999999999999E-2</v>
      </c>
      <c r="O88" s="79">
        <v>3.3999999999999998E-3</v>
      </c>
    </row>
    <row r="89" spans="2:15">
      <c r="B89" t="s">
        <v>496</v>
      </c>
      <c r="C89" t="s">
        <v>497</v>
      </c>
      <c r="D89" t="s">
        <v>281</v>
      </c>
      <c r="E89" t="s">
        <v>282</v>
      </c>
      <c r="F89" t="s">
        <v>498</v>
      </c>
      <c r="G89" t="s">
        <v>492</v>
      </c>
      <c r="H89" t="s">
        <v>106</v>
      </c>
      <c r="I89" s="78">
        <v>6.69</v>
      </c>
      <c r="J89" s="78">
        <v>29570</v>
      </c>
      <c r="K89" s="78">
        <v>0</v>
      </c>
      <c r="L89" s="78">
        <v>6.856555578</v>
      </c>
      <c r="M89" s="79">
        <v>0</v>
      </c>
      <c r="N89" s="79">
        <v>1.1299999999999999E-2</v>
      </c>
      <c r="O89" s="79">
        <v>5.9999999999999995E-4</v>
      </c>
    </row>
    <row r="90" spans="2:15">
      <c r="B90" t="s">
        <v>499</v>
      </c>
      <c r="C90" t="s">
        <v>500</v>
      </c>
      <c r="D90" t="s">
        <v>281</v>
      </c>
      <c r="E90" t="s">
        <v>282</v>
      </c>
      <c r="F90" t="s">
        <v>501</v>
      </c>
      <c r="G90" t="s">
        <v>492</v>
      </c>
      <c r="H90" t="s">
        <v>106</v>
      </c>
      <c r="I90" s="78">
        <v>30.38</v>
      </c>
      <c r="J90" s="78">
        <v>20351</v>
      </c>
      <c r="K90" s="78">
        <v>0</v>
      </c>
      <c r="L90" s="78">
        <v>21.429008750800001</v>
      </c>
      <c r="M90" s="79">
        <v>0</v>
      </c>
      <c r="N90" s="79">
        <v>3.5400000000000001E-2</v>
      </c>
      <c r="O90" s="79">
        <v>2E-3</v>
      </c>
    </row>
    <row r="91" spans="2:15">
      <c r="B91" t="s">
        <v>502</v>
      </c>
      <c r="C91" t="s">
        <v>503</v>
      </c>
      <c r="D91" t="s">
        <v>281</v>
      </c>
      <c r="E91" t="s">
        <v>282</v>
      </c>
      <c r="F91" t="s">
        <v>504</v>
      </c>
      <c r="G91" t="s">
        <v>492</v>
      </c>
      <c r="H91" t="s">
        <v>106</v>
      </c>
      <c r="I91" s="78">
        <v>17.07</v>
      </c>
      <c r="J91" s="78">
        <v>17423</v>
      </c>
      <c r="K91" s="78">
        <v>0</v>
      </c>
      <c r="L91" s="78">
        <v>10.3082517426</v>
      </c>
      <c r="M91" s="79">
        <v>0</v>
      </c>
      <c r="N91" s="79">
        <v>1.7000000000000001E-2</v>
      </c>
      <c r="O91" s="79">
        <v>1E-3</v>
      </c>
    </row>
    <row r="92" spans="2:15">
      <c r="B92" t="s">
        <v>505</v>
      </c>
      <c r="C92" t="s">
        <v>506</v>
      </c>
      <c r="D92" t="s">
        <v>281</v>
      </c>
      <c r="E92" t="s">
        <v>282</v>
      </c>
      <c r="F92" t="s">
        <v>507</v>
      </c>
      <c r="G92" t="s">
        <v>492</v>
      </c>
      <c r="H92" t="s">
        <v>204</v>
      </c>
      <c r="I92" s="78">
        <v>15.07</v>
      </c>
      <c r="J92" s="78">
        <v>49860</v>
      </c>
      <c r="K92" s="78">
        <v>0</v>
      </c>
      <c r="L92" s="78">
        <v>3.358714194</v>
      </c>
      <c r="M92" s="79">
        <v>0</v>
      </c>
      <c r="N92" s="79">
        <v>5.4999999999999997E-3</v>
      </c>
      <c r="O92" s="79">
        <v>2.9999999999999997E-4</v>
      </c>
    </row>
    <row r="93" spans="2:15">
      <c r="B93" t="s">
        <v>508</v>
      </c>
      <c r="C93" t="s">
        <v>509</v>
      </c>
      <c r="D93" t="s">
        <v>281</v>
      </c>
      <c r="E93" t="s">
        <v>282</v>
      </c>
      <c r="F93" t="s">
        <v>510</v>
      </c>
      <c r="G93" t="s">
        <v>492</v>
      </c>
      <c r="H93" t="s">
        <v>106</v>
      </c>
      <c r="I93" s="78">
        <v>12.26</v>
      </c>
      <c r="J93" s="78">
        <v>19317</v>
      </c>
      <c r="K93" s="78">
        <v>0</v>
      </c>
      <c r="L93" s="78">
        <v>8.2084037171999995</v>
      </c>
      <c r="M93" s="79">
        <v>0</v>
      </c>
      <c r="N93" s="79">
        <v>1.35E-2</v>
      </c>
      <c r="O93" s="79">
        <v>8.0000000000000004E-4</v>
      </c>
    </row>
    <row r="94" spans="2:15">
      <c r="B94" t="s">
        <v>511</v>
      </c>
      <c r="C94" t="s">
        <v>512</v>
      </c>
      <c r="D94" t="s">
        <v>281</v>
      </c>
      <c r="E94" t="s">
        <v>282</v>
      </c>
      <c r="F94" t="s">
        <v>513</v>
      </c>
      <c r="G94" t="s">
        <v>514</v>
      </c>
      <c r="H94" t="s">
        <v>106</v>
      </c>
      <c r="I94" s="78">
        <v>21.43</v>
      </c>
      <c r="J94" s="78">
        <v>36480</v>
      </c>
      <c r="K94" s="78">
        <v>0</v>
      </c>
      <c r="L94" s="78">
        <v>27.096023423999998</v>
      </c>
      <c r="M94" s="79">
        <v>0</v>
      </c>
      <c r="N94" s="79">
        <v>4.4699999999999997E-2</v>
      </c>
      <c r="O94" s="79">
        <v>2.5999999999999999E-3</v>
      </c>
    </row>
    <row r="95" spans="2:15">
      <c r="B95" t="s">
        <v>515</v>
      </c>
      <c r="C95" t="s">
        <v>516</v>
      </c>
      <c r="D95" t="s">
        <v>281</v>
      </c>
      <c r="E95" t="s">
        <v>282</v>
      </c>
      <c r="F95" t="s">
        <v>517</v>
      </c>
      <c r="G95" t="s">
        <v>514</v>
      </c>
      <c r="H95" t="s">
        <v>106</v>
      </c>
      <c r="I95" s="78">
        <v>37.32</v>
      </c>
      <c r="J95" s="78">
        <v>4664</v>
      </c>
      <c r="K95" s="78">
        <v>0</v>
      </c>
      <c r="L95" s="78">
        <v>6.0329362368000004</v>
      </c>
      <c r="M95" s="79">
        <v>0</v>
      </c>
      <c r="N95" s="79">
        <v>0.01</v>
      </c>
      <c r="O95" s="79">
        <v>5.9999999999999995E-4</v>
      </c>
    </row>
    <row r="96" spans="2:15">
      <c r="B96" t="s">
        <v>518</v>
      </c>
      <c r="C96" t="s">
        <v>519</v>
      </c>
      <c r="D96" t="s">
        <v>281</v>
      </c>
      <c r="E96" t="s">
        <v>282</v>
      </c>
      <c r="F96" t="s">
        <v>520</v>
      </c>
      <c r="G96" t="s">
        <v>514</v>
      </c>
      <c r="H96" t="s">
        <v>110</v>
      </c>
      <c r="I96" s="78">
        <v>223.17</v>
      </c>
      <c r="J96" s="78">
        <v>388.85</v>
      </c>
      <c r="K96" s="78">
        <v>0</v>
      </c>
      <c r="L96" s="78">
        <v>3.369480424926</v>
      </c>
      <c r="M96" s="79">
        <v>0</v>
      </c>
      <c r="N96" s="79">
        <v>5.5999999999999999E-3</v>
      </c>
      <c r="O96" s="79">
        <v>2.9999999999999997E-4</v>
      </c>
    </row>
    <row r="97" spans="2:15">
      <c r="B97" t="s">
        <v>521</v>
      </c>
      <c r="C97" t="s">
        <v>522</v>
      </c>
      <c r="D97" t="s">
        <v>281</v>
      </c>
      <c r="E97" t="s">
        <v>282</v>
      </c>
      <c r="F97" t="s">
        <v>523</v>
      </c>
      <c r="G97" t="s">
        <v>514</v>
      </c>
      <c r="H97" t="s">
        <v>203</v>
      </c>
      <c r="I97" s="78">
        <v>217.01</v>
      </c>
      <c r="J97" s="78">
        <v>8616</v>
      </c>
      <c r="K97" s="78">
        <v>0</v>
      </c>
      <c r="L97" s="78">
        <v>6.9106261593599996</v>
      </c>
      <c r="M97" s="79">
        <v>0</v>
      </c>
      <c r="N97" s="79">
        <v>1.14E-2</v>
      </c>
      <c r="O97" s="79">
        <v>6.9999999999999999E-4</v>
      </c>
    </row>
    <row r="98" spans="2:15">
      <c r="B98" t="s">
        <v>524</v>
      </c>
      <c r="C98" t="s">
        <v>506</v>
      </c>
      <c r="D98" t="s">
        <v>281</v>
      </c>
      <c r="E98" t="s">
        <v>282</v>
      </c>
      <c r="F98" t="s">
        <v>525</v>
      </c>
      <c r="G98" t="s">
        <v>526</v>
      </c>
      <c r="H98" t="s">
        <v>110</v>
      </c>
      <c r="I98" s="78">
        <v>30.74</v>
      </c>
      <c r="J98" s="78">
        <v>5424</v>
      </c>
      <c r="K98" s="78">
        <v>0</v>
      </c>
      <c r="L98" s="78">
        <v>6.4739384332799998</v>
      </c>
      <c r="M98" s="79">
        <v>0</v>
      </c>
      <c r="N98" s="79">
        <v>1.0699999999999999E-2</v>
      </c>
      <c r="O98" s="79">
        <v>5.9999999999999995E-4</v>
      </c>
    </row>
    <row r="99" spans="2:15">
      <c r="B99" t="s">
        <v>527</v>
      </c>
      <c r="C99" t="s">
        <v>528</v>
      </c>
      <c r="D99" t="s">
        <v>281</v>
      </c>
      <c r="E99" t="s">
        <v>282</v>
      </c>
      <c r="F99" t="s">
        <v>529</v>
      </c>
      <c r="G99" t="s">
        <v>530</v>
      </c>
      <c r="H99" t="s">
        <v>110</v>
      </c>
      <c r="I99" s="78">
        <v>42.65</v>
      </c>
      <c r="J99" s="78">
        <v>3270</v>
      </c>
      <c r="K99" s="78">
        <v>0</v>
      </c>
      <c r="L99" s="78">
        <v>5.4151664339999996</v>
      </c>
      <c r="M99" s="79">
        <v>0</v>
      </c>
      <c r="N99" s="79">
        <v>8.8999999999999999E-3</v>
      </c>
      <c r="O99" s="79">
        <v>5.0000000000000001E-4</v>
      </c>
    </row>
    <row r="100" spans="2:15">
      <c r="B100" t="s">
        <v>531</v>
      </c>
      <c r="C100" t="s">
        <v>532</v>
      </c>
      <c r="D100" t="s">
        <v>295</v>
      </c>
      <c r="E100" t="s">
        <v>282</v>
      </c>
      <c r="F100" t="s">
        <v>533</v>
      </c>
      <c r="G100" t="s">
        <v>530</v>
      </c>
      <c r="H100" t="s">
        <v>106</v>
      </c>
      <c r="I100" s="78">
        <v>6.64</v>
      </c>
      <c r="J100" s="78">
        <v>14022</v>
      </c>
      <c r="K100" s="78">
        <v>1.482E-2</v>
      </c>
      <c r="L100" s="78">
        <v>3.2418767328000002</v>
      </c>
      <c r="M100" s="79">
        <v>0</v>
      </c>
      <c r="N100" s="79">
        <v>5.4000000000000003E-3</v>
      </c>
      <c r="O100" s="79">
        <v>2.9999999999999997E-4</v>
      </c>
    </row>
    <row r="101" spans="2:15">
      <c r="B101" t="s">
        <v>534</v>
      </c>
      <c r="C101" t="s">
        <v>535</v>
      </c>
      <c r="D101" t="s">
        <v>281</v>
      </c>
      <c r="E101" t="s">
        <v>282</v>
      </c>
      <c r="F101" t="s">
        <v>536</v>
      </c>
      <c r="G101" t="s">
        <v>530</v>
      </c>
      <c r="H101" t="s">
        <v>106</v>
      </c>
      <c r="I101" s="78">
        <v>3.1</v>
      </c>
      <c r="J101" s="78">
        <v>110300</v>
      </c>
      <c r="K101" s="78">
        <v>0</v>
      </c>
      <c r="L101" s="78">
        <v>11.851293800000001</v>
      </c>
      <c r="M101" s="79">
        <v>0</v>
      </c>
      <c r="N101" s="79">
        <v>1.9599999999999999E-2</v>
      </c>
      <c r="O101" s="79">
        <v>1.1000000000000001E-3</v>
      </c>
    </row>
    <row r="102" spans="2:15">
      <c r="B102" t="s">
        <v>537</v>
      </c>
      <c r="C102" t="s">
        <v>538</v>
      </c>
      <c r="D102" t="s">
        <v>281</v>
      </c>
      <c r="E102" t="s">
        <v>282</v>
      </c>
      <c r="F102" t="s">
        <v>539</v>
      </c>
      <c r="G102" t="s">
        <v>530</v>
      </c>
      <c r="H102" t="s">
        <v>106</v>
      </c>
      <c r="I102" s="78">
        <v>29.45</v>
      </c>
      <c r="J102" s="78">
        <v>11118</v>
      </c>
      <c r="K102" s="78">
        <v>0</v>
      </c>
      <c r="L102" s="78">
        <v>11.348553966000001</v>
      </c>
      <c r="M102" s="79">
        <v>0</v>
      </c>
      <c r="N102" s="79">
        <v>1.8700000000000001E-2</v>
      </c>
      <c r="O102" s="79">
        <v>1.1000000000000001E-3</v>
      </c>
    </row>
    <row r="103" spans="2:15">
      <c r="B103" t="s">
        <v>540</v>
      </c>
      <c r="C103" t="s">
        <v>541</v>
      </c>
      <c r="D103" t="s">
        <v>281</v>
      </c>
      <c r="E103" t="s">
        <v>282</v>
      </c>
      <c r="F103" t="s">
        <v>542</v>
      </c>
      <c r="G103" t="s">
        <v>101</v>
      </c>
      <c r="H103" t="s">
        <v>110</v>
      </c>
      <c r="I103" s="78">
        <v>46.48</v>
      </c>
      <c r="J103" s="78">
        <v>2357</v>
      </c>
      <c r="K103" s="78">
        <v>0</v>
      </c>
      <c r="L103" s="78">
        <v>4.2537378620800004</v>
      </c>
      <c r="M103" s="79">
        <v>0</v>
      </c>
      <c r="N103" s="79">
        <v>7.0000000000000001E-3</v>
      </c>
      <c r="O103" s="79">
        <v>4.0000000000000002E-4</v>
      </c>
    </row>
    <row r="104" spans="2:15">
      <c r="B104" t="s">
        <v>229</v>
      </c>
      <c r="E104" s="16"/>
      <c r="F104" s="16"/>
      <c r="G104" s="16"/>
    </row>
    <row r="105" spans="2:15">
      <c r="B105" t="s">
        <v>266</v>
      </c>
      <c r="E105" s="16"/>
      <c r="F105" s="16"/>
      <c r="G105" s="16"/>
    </row>
    <row r="106" spans="2:15">
      <c r="B106" t="s">
        <v>267</v>
      </c>
      <c r="E106" s="16"/>
      <c r="F106" s="16"/>
      <c r="G106" s="16"/>
    </row>
    <row r="107" spans="2:15">
      <c r="B107" t="s">
        <v>268</v>
      </c>
      <c r="E107" s="16"/>
      <c r="F107" s="16"/>
      <c r="G107" s="16"/>
    </row>
    <row r="108" spans="2:15">
      <c r="B108" t="s">
        <v>269</v>
      </c>
      <c r="E108" s="16"/>
      <c r="F108" s="16"/>
      <c r="G108" s="16"/>
    </row>
    <row r="109" spans="2:15"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9">
        <v>44012</v>
      </c>
    </row>
    <row r="2" spans="2:63" s="1" customFormat="1">
      <c r="B2" s="2" t="s">
        <v>1</v>
      </c>
      <c r="C2" s="12" t="s">
        <v>943</v>
      </c>
    </row>
    <row r="3" spans="2:63" s="1" customFormat="1">
      <c r="B3" s="2" t="s">
        <v>2</v>
      </c>
      <c r="C3" s="100" t="s">
        <v>944</v>
      </c>
    </row>
    <row r="4" spans="2:63" s="1" customFormat="1">
      <c r="B4" s="2" t="s">
        <v>3</v>
      </c>
      <c r="C4" s="101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34150.79</v>
      </c>
      <c r="I11" s="7"/>
      <c r="J11" s="76">
        <v>1.0082940600000001</v>
      </c>
      <c r="K11" s="76">
        <v>6019.8993466004367</v>
      </c>
      <c r="L11" s="7"/>
      <c r="M11" s="77">
        <v>1</v>
      </c>
      <c r="N11" s="77">
        <v>0.56820000000000004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543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544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545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546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274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547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227</v>
      </c>
      <c r="D25" s="16"/>
      <c r="E25" s="16"/>
      <c r="F25" s="16"/>
      <c r="G25" s="16"/>
      <c r="H25" s="82">
        <v>34150.79</v>
      </c>
      <c r="J25" s="82">
        <v>1.0082940600000001</v>
      </c>
      <c r="K25" s="82">
        <v>6019.8993466004367</v>
      </c>
      <c r="M25" s="81">
        <v>1</v>
      </c>
      <c r="N25" s="81">
        <v>0.56820000000000004</v>
      </c>
    </row>
    <row r="26" spans="2:14">
      <c r="B26" s="80" t="s">
        <v>548</v>
      </c>
      <c r="D26" s="16"/>
      <c r="E26" s="16"/>
      <c r="F26" s="16"/>
      <c r="G26" s="16"/>
      <c r="H26" s="82">
        <v>14205.35</v>
      </c>
      <c r="J26" s="82">
        <v>0</v>
      </c>
      <c r="K26" s="82">
        <v>1233.5014095076369</v>
      </c>
      <c r="M26" s="81">
        <v>0.2049</v>
      </c>
      <c r="N26" s="81">
        <v>0.1164</v>
      </c>
    </row>
    <row r="27" spans="2:14">
      <c r="B27" t="s">
        <v>549</v>
      </c>
      <c r="C27" t="s">
        <v>550</v>
      </c>
      <c r="D27" t="s">
        <v>281</v>
      </c>
      <c r="E27" t="s">
        <v>359</v>
      </c>
      <c r="F27" t="s">
        <v>360</v>
      </c>
      <c r="G27" t="s">
        <v>106</v>
      </c>
      <c r="H27" s="78">
        <v>17.68</v>
      </c>
      <c r="I27" s="78">
        <v>10449</v>
      </c>
      <c r="J27" s="78">
        <v>0</v>
      </c>
      <c r="K27" s="78">
        <v>6.4030301712000002</v>
      </c>
      <c r="L27" s="79">
        <v>0</v>
      </c>
      <c r="M27" s="79">
        <v>1.1000000000000001E-3</v>
      </c>
      <c r="N27" s="79">
        <v>5.9999999999999995E-4</v>
      </c>
    </row>
    <row r="28" spans="2:14">
      <c r="B28" t="s">
        <v>551</v>
      </c>
      <c r="C28" t="s">
        <v>552</v>
      </c>
      <c r="D28" t="s">
        <v>281</v>
      </c>
      <c r="E28" t="s">
        <v>553</v>
      </c>
      <c r="F28" t="s">
        <v>360</v>
      </c>
      <c r="G28" t="s">
        <v>106</v>
      </c>
      <c r="H28" s="78">
        <v>127.76</v>
      </c>
      <c r="I28" s="78">
        <v>3371.14</v>
      </c>
      <c r="J28" s="78">
        <v>0</v>
      </c>
      <c r="K28" s="78">
        <v>14.927952696224001</v>
      </c>
      <c r="L28" s="79">
        <v>0</v>
      </c>
      <c r="M28" s="79">
        <v>2.5000000000000001E-3</v>
      </c>
      <c r="N28" s="79">
        <v>1.4E-3</v>
      </c>
    </row>
    <row r="29" spans="2:14">
      <c r="B29" t="s">
        <v>554</v>
      </c>
      <c r="C29" t="s">
        <v>555</v>
      </c>
      <c r="D29" t="s">
        <v>281</v>
      </c>
      <c r="E29" t="s">
        <v>553</v>
      </c>
      <c r="F29" t="s">
        <v>360</v>
      </c>
      <c r="G29" t="s">
        <v>106</v>
      </c>
      <c r="H29" s="78">
        <v>5.31</v>
      </c>
      <c r="I29" s="78">
        <v>449.32</v>
      </c>
      <c r="J29" s="78">
        <v>0</v>
      </c>
      <c r="K29" s="78">
        <v>8.2694919672000003E-2</v>
      </c>
      <c r="L29" s="79">
        <v>0</v>
      </c>
      <c r="M29" s="79">
        <v>0</v>
      </c>
      <c r="N29" s="79">
        <v>0</v>
      </c>
    </row>
    <row r="30" spans="2:14">
      <c r="B30" t="s">
        <v>556</v>
      </c>
      <c r="C30" t="s">
        <v>557</v>
      </c>
      <c r="D30" t="s">
        <v>281</v>
      </c>
      <c r="E30" t="s">
        <v>558</v>
      </c>
      <c r="F30" t="s">
        <v>360</v>
      </c>
      <c r="G30" t="s">
        <v>110</v>
      </c>
      <c r="H30" s="78">
        <v>46.48</v>
      </c>
      <c r="I30" s="78">
        <v>5500.1</v>
      </c>
      <c r="J30" s="78">
        <v>0</v>
      </c>
      <c r="K30" s="78">
        <v>9.9261703925439999</v>
      </c>
      <c r="L30" s="79">
        <v>0</v>
      </c>
      <c r="M30" s="79">
        <v>1.6000000000000001E-3</v>
      </c>
      <c r="N30" s="79">
        <v>8.9999999999999998E-4</v>
      </c>
    </row>
    <row r="31" spans="2:14">
      <c r="B31" t="s">
        <v>559</v>
      </c>
      <c r="C31" t="s">
        <v>560</v>
      </c>
      <c r="D31" t="s">
        <v>281</v>
      </c>
      <c r="E31" t="s">
        <v>561</v>
      </c>
      <c r="F31" t="s">
        <v>360</v>
      </c>
      <c r="G31" t="s">
        <v>106</v>
      </c>
      <c r="H31" s="78">
        <v>5.18</v>
      </c>
      <c r="I31" s="78">
        <v>16472</v>
      </c>
      <c r="J31" s="78">
        <v>0</v>
      </c>
      <c r="K31" s="78">
        <v>2.9573631136</v>
      </c>
      <c r="L31" s="79">
        <v>0</v>
      </c>
      <c r="M31" s="79">
        <v>5.0000000000000001E-4</v>
      </c>
      <c r="N31" s="79">
        <v>2.9999999999999997E-4</v>
      </c>
    </row>
    <row r="32" spans="2:14">
      <c r="B32" t="s">
        <v>562</v>
      </c>
      <c r="C32" t="s">
        <v>563</v>
      </c>
      <c r="D32" t="s">
        <v>281</v>
      </c>
      <c r="E32" t="s">
        <v>564</v>
      </c>
      <c r="F32" t="s">
        <v>360</v>
      </c>
      <c r="G32" t="s">
        <v>202</v>
      </c>
      <c r="H32" s="78">
        <v>16.399999999999999</v>
      </c>
      <c r="I32" s="78">
        <v>2309000</v>
      </c>
      <c r="J32" s="78">
        <v>0</v>
      </c>
      <c r="K32" s="78">
        <v>12.183142948</v>
      </c>
      <c r="L32" s="79">
        <v>0</v>
      </c>
      <c r="M32" s="79">
        <v>2E-3</v>
      </c>
      <c r="N32" s="79">
        <v>1.1000000000000001E-3</v>
      </c>
    </row>
    <row r="33" spans="2:14">
      <c r="B33" t="s">
        <v>565</v>
      </c>
      <c r="C33" t="s">
        <v>566</v>
      </c>
      <c r="D33" t="s">
        <v>281</v>
      </c>
      <c r="E33" t="s">
        <v>567</v>
      </c>
      <c r="F33" t="s">
        <v>360</v>
      </c>
      <c r="G33" t="s">
        <v>204</v>
      </c>
      <c r="H33" s="78">
        <v>2653.21</v>
      </c>
      <c r="I33" s="78">
        <v>2778</v>
      </c>
      <c r="J33" s="78">
        <v>0</v>
      </c>
      <c r="K33" s="78">
        <v>32.9466596886</v>
      </c>
      <c r="L33" s="79">
        <v>0</v>
      </c>
      <c r="M33" s="79">
        <v>5.4999999999999997E-3</v>
      </c>
      <c r="N33" s="79">
        <v>3.0999999999999999E-3</v>
      </c>
    </row>
    <row r="34" spans="2:14">
      <c r="B34" t="s">
        <v>568</v>
      </c>
      <c r="C34" t="s">
        <v>569</v>
      </c>
      <c r="D34" t="s">
        <v>281</v>
      </c>
      <c r="E34" t="s">
        <v>570</v>
      </c>
      <c r="F34" t="s">
        <v>360</v>
      </c>
      <c r="G34" t="s">
        <v>106</v>
      </c>
      <c r="H34" s="78">
        <v>84.69</v>
      </c>
      <c r="I34" s="78">
        <v>14318</v>
      </c>
      <c r="J34" s="78">
        <v>0</v>
      </c>
      <c r="K34" s="78">
        <v>42.028418617200003</v>
      </c>
      <c r="L34" s="79">
        <v>0</v>
      </c>
      <c r="M34" s="79">
        <v>7.0000000000000001E-3</v>
      </c>
      <c r="N34" s="79">
        <v>4.0000000000000001E-3</v>
      </c>
    </row>
    <row r="35" spans="2:14">
      <c r="B35" t="s">
        <v>571</v>
      </c>
      <c r="C35" t="s">
        <v>572</v>
      </c>
      <c r="D35" t="s">
        <v>281</v>
      </c>
      <c r="E35" t="s">
        <v>573</v>
      </c>
      <c r="F35" t="s">
        <v>360</v>
      </c>
      <c r="G35" t="s">
        <v>106</v>
      </c>
      <c r="H35" s="78">
        <v>119.19</v>
      </c>
      <c r="I35" s="78">
        <v>5404</v>
      </c>
      <c r="J35" s="78">
        <v>0</v>
      </c>
      <c r="K35" s="78">
        <v>22.324601661599999</v>
      </c>
      <c r="L35" s="79">
        <v>0</v>
      </c>
      <c r="M35" s="79">
        <v>3.7000000000000002E-3</v>
      </c>
      <c r="N35" s="79">
        <v>2.0999999999999999E-3</v>
      </c>
    </row>
    <row r="36" spans="2:14">
      <c r="B36" t="s">
        <v>574</v>
      </c>
      <c r="C36" t="s">
        <v>575</v>
      </c>
      <c r="D36" t="s">
        <v>295</v>
      </c>
      <c r="E36" t="s">
        <v>576</v>
      </c>
      <c r="F36" t="s">
        <v>360</v>
      </c>
      <c r="G36" t="s">
        <v>106</v>
      </c>
      <c r="H36" s="78">
        <v>61.09</v>
      </c>
      <c r="I36" s="78">
        <v>12771</v>
      </c>
      <c r="J36" s="78">
        <v>0</v>
      </c>
      <c r="K36" s="78">
        <v>27.041052317399998</v>
      </c>
      <c r="L36" s="79">
        <v>0</v>
      </c>
      <c r="M36" s="79">
        <v>4.4999999999999997E-3</v>
      </c>
      <c r="N36" s="79">
        <v>2.5999999999999999E-3</v>
      </c>
    </row>
    <row r="37" spans="2:14">
      <c r="B37" t="s">
        <v>577</v>
      </c>
      <c r="C37" t="s">
        <v>578</v>
      </c>
      <c r="D37" t="s">
        <v>295</v>
      </c>
      <c r="E37" t="s">
        <v>576</v>
      </c>
      <c r="F37" t="s">
        <v>360</v>
      </c>
      <c r="G37" t="s">
        <v>106</v>
      </c>
      <c r="H37" s="78">
        <v>92.61</v>
      </c>
      <c r="I37" s="78">
        <v>5864</v>
      </c>
      <c r="J37" s="78">
        <v>0</v>
      </c>
      <c r="K37" s="78">
        <v>18.8226342864</v>
      </c>
      <c r="L37" s="79">
        <v>0</v>
      </c>
      <c r="M37" s="79">
        <v>3.0999999999999999E-3</v>
      </c>
      <c r="N37" s="79">
        <v>1.8E-3</v>
      </c>
    </row>
    <row r="38" spans="2:14">
      <c r="B38" t="s">
        <v>579</v>
      </c>
      <c r="C38" t="s">
        <v>580</v>
      </c>
      <c r="D38" t="s">
        <v>281</v>
      </c>
      <c r="E38" t="s">
        <v>581</v>
      </c>
      <c r="F38" t="s">
        <v>360</v>
      </c>
      <c r="G38" t="s">
        <v>116</v>
      </c>
      <c r="H38" s="78">
        <v>284.22000000000003</v>
      </c>
      <c r="I38" s="78">
        <v>3530</v>
      </c>
      <c r="J38" s="78">
        <v>0</v>
      </c>
      <c r="K38" s="78">
        <v>25.3914303528</v>
      </c>
      <c r="L38" s="79">
        <v>0</v>
      </c>
      <c r="M38" s="79">
        <v>4.1999999999999997E-3</v>
      </c>
      <c r="N38" s="79">
        <v>2.3999999999999998E-3</v>
      </c>
    </row>
    <row r="39" spans="2:14">
      <c r="B39" t="s">
        <v>582</v>
      </c>
      <c r="C39" t="s">
        <v>583</v>
      </c>
      <c r="D39" t="s">
        <v>295</v>
      </c>
      <c r="E39" t="s">
        <v>584</v>
      </c>
      <c r="F39" t="s">
        <v>360</v>
      </c>
      <c r="G39" t="s">
        <v>106</v>
      </c>
      <c r="H39" s="78">
        <v>38.65</v>
      </c>
      <c r="I39" s="78">
        <v>10007</v>
      </c>
      <c r="J39" s="78">
        <v>0</v>
      </c>
      <c r="K39" s="78">
        <v>13.405467263</v>
      </c>
      <c r="L39" s="79">
        <v>0</v>
      </c>
      <c r="M39" s="79">
        <v>2.2000000000000001E-3</v>
      </c>
      <c r="N39" s="79">
        <v>1.2999999999999999E-3</v>
      </c>
    </row>
    <row r="40" spans="2:14">
      <c r="B40" t="s">
        <v>585</v>
      </c>
      <c r="C40" t="s">
        <v>586</v>
      </c>
      <c r="D40" t="s">
        <v>281</v>
      </c>
      <c r="E40" t="s">
        <v>587</v>
      </c>
      <c r="F40" t="s">
        <v>360</v>
      </c>
      <c r="G40" t="s">
        <v>106</v>
      </c>
      <c r="H40" s="78">
        <v>3.48</v>
      </c>
      <c r="I40" s="78">
        <v>30830</v>
      </c>
      <c r="J40" s="78">
        <v>0</v>
      </c>
      <c r="K40" s="78">
        <v>3.7186159440000002</v>
      </c>
      <c r="L40" s="79">
        <v>0</v>
      </c>
      <c r="M40" s="79">
        <v>5.9999999999999995E-4</v>
      </c>
      <c r="N40" s="79">
        <v>4.0000000000000002E-4</v>
      </c>
    </row>
    <row r="41" spans="2:14">
      <c r="B41" t="s">
        <v>588</v>
      </c>
      <c r="C41" t="s">
        <v>589</v>
      </c>
      <c r="D41" t="s">
        <v>281</v>
      </c>
      <c r="E41" t="s">
        <v>590</v>
      </c>
      <c r="F41" t="s">
        <v>360</v>
      </c>
      <c r="G41" t="s">
        <v>106</v>
      </c>
      <c r="H41" s="78">
        <v>3250.77</v>
      </c>
      <c r="I41" s="78">
        <v>737.5</v>
      </c>
      <c r="J41" s="78">
        <v>0</v>
      </c>
      <c r="K41" s="78">
        <v>83.095370047499998</v>
      </c>
      <c r="L41" s="79">
        <v>0</v>
      </c>
      <c r="M41" s="79">
        <v>1.38E-2</v>
      </c>
      <c r="N41" s="79">
        <v>7.7999999999999996E-3</v>
      </c>
    </row>
    <row r="42" spans="2:14">
      <c r="B42" t="s">
        <v>591</v>
      </c>
      <c r="C42" t="s">
        <v>592</v>
      </c>
      <c r="D42" t="s">
        <v>281</v>
      </c>
      <c r="E42" t="s">
        <v>593</v>
      </c>
      <c r="F42" t="s">
        <v>360</v>
      </c>
      <c r="G42" t="s">
        <v>106</v>
      </c>
      <c r="H42" s="78">
        <v>45.91</v>
      </c>
      <c r="I42" s="78">
        <v>28425</v>
      </c>
      <c r="J42" s="78">
        <v>0</v>
      </c>
      <c r="K42" s="78">
        <v>45.231014055000003</v>
      </c>
      <c r="L42" s="79">
        <v>0</v>
      </c>
      <c r="M42" s="79">
        <v>7.4999999999999997E-3</v>
      </c>
      <c r="N42" s="79">
        <v>4.3E-3</v>
      </c>
    </row>
    <row r="43" spans="2:14">
      <c r="B43" t="s">
        <v>594</v>
      </c>
      <c r="C43" t="s">
        <v>595</v>
      </c>
      <c r="D43" t="s">
        <v>281</v>
      </c>
      <c r="E43" t="s">
        <v>596</v>
      </c>
      <c r="F43" t="s">
        <v>360</v>
      </c>
      <c r="G43" t="s">
        <v>110</v>
      </c>
      <c r="H43" s="78">
        <v>126.77</v>
      </c>
      <c r="I43" s="78">
        <v>2557</v>
      </c>
      <c r="J43" s="78">
        <v>0</v>
      </c>
      <c r="K43" s="78">
        <v>12.586130756919999</v>
      </c>
      <c r="L43" s="79">
        <v>0</v>
      </c>
      <c r="M43" s="79">
        <v>2.0999999999999999E-3</v>
      </c>
      <c r="N43" s="79">
        <v>1.1999999999999999E-3</v>
      </c>
    </row>
    <row r="44" spans="2:14">
      <c r="B44" t="s">
        <v>597</v>
      </c>
      <c r="C44" t="s">
        <v>598</v>
      </c>
      <c r="D44" t="s">
        <v>281</v>
      </c>
      <c r="E44" t="s">
        <v>599</v>
      </c>
      <c r="F44" t="s">
        <v>360</v>
      </c>
      <c r="G44" t="s">
        <v>110</v>
      </c>
      <c r="H44" s="78">
        <v>126.16</v>
      </c>
      <c r="I44" s="78">
        <v>3691</v>
      </c>
      <c r="J44" s="78">
        <v>0</v>
      </c>
      <c r="K44" s="78">
        <v>18.08051291168</v>
      </c>
      <c r="L44" s="79">
        <v>0</v>
      </c>
      <c r="M44" s="79">
        <v>3.0000000000000001E-3</v>
      </c>
      <c r="N44" s="79">
        <v>1.6999999999999999E-3</v>
      </c>
    </row>
    <row r="45" spans="2:14">
      <c r="B45" t="s">
        <v>600</v>
      </c>
      <c r="C45" t="s">
        <v>601</v>
      </c>
      <c r="D45" t="s">
        <v>602</v>
      </c>
      <c r="E45" t="s">
        <v>603</v>
      </c>
      <c r="F45" t="s">
        <v>360</v>
      </c>
      <c r="G45" t="s">
        <v>106</v>
      </c>
      <c r="H45" s="78">
        <v>50.86</v>
      </c>
      <c r="I45" s="78">
        <v>6348</v>
      </c>
      <c r="J45" s="78">
        <v>0</v>
      </c>
      <c r="K45" s="78">
        <v>11.190302644799999</v>
      </c>
      <c r="L45" s="79">
        <v>0</v>
      </c>
      <c r="M45" s="79">
        <v>1.9E-3</v>
      </c>
      <c r="N45" s="79">
        <v>1.1000000000000001E-3</v>
      </c>
    </row>
    <row r="46" spans="2:14">
      <c r="B46" t="s">
        <v>604</v>
      </c>
      <c r="C46" t="s">
        <v>605</v>
      </c>
      <c r="D46" t="s">
        <v>602</v>
      </c>
      <c r="E46" t="s">
        <v>603</v>
      </c>
      <c r="F46" t="s">
        <v>360</v>
      </c>
      <c r="G46" t="s">
        <v>106</v>
      </c>
      <c r="H46" s="78">
        <v>858.49</v>
      </c>
      <c r="I46" s="78">
        <v>459.5</v>
      </c>
      <c r="J46" s="78">
        <v>0</v>
      </c>
      <c r="K46" s="78">
        <v>13.672543532300001</v>
      </c>
      <c r="L46" s="79">
        <v>0</v>
      </c>
      <c r="M46" s="79">
        <v>2.3E-3</v>
      </c>
      <c r="N46" s="79">
        <v>1.2999999999999999E-3</v>
      </c>
    </row>
    <row r="47" spans="2:14">
      <c r="B47" t="s">
        <v>606</v>
      </c>
      <c r="C47" t="s">
        <v>607</v>
      </c>
      <c r="D47" t="s">
        <v>602</v>
      </c>
      <c r="E47" t="s">
        <v>603</v>
      </c>
      <c r="F47" t="s">
        <v>360</v>
      </c>
      <c r="G47" t="s">
        <v>106</v>
      </c>
      <c r="H47" s="78">
        <v>630.80999999999995</v>
      </c>
      <c r="I47" s="78">
        <v>569.70000000000005</v>
      </c>
      <c r="J47" s="78">
        <v>0</v>
      </c>
      <c r="K47" s="78">
        <v>12.45584935962</v>
      </c>
      <c r="L47" s="79">
        <v>0</v>
      </c>
      <c r="M47" s="79">
        <v>2.0999999999999999E-3</v>
      </c>
      <c r="N47" s="79">
        <v>1.1999999999999999E-3</v>
      </c>
    </row>
    <row r="48" spans="2:14">
      <c r="B48" t="s">
        <v>608</v>
      </c>
      <c r="C48" t="s">
        <v>609</v>
      </c>
      <c r="D48" t="s">
        <v>281</v>
      </c>
      <c r="E48" t="s">
        <v>610</v>
      </c>
      <c r="F48" t="s">
        <v>360</v>
      </c>
      <c r="G48" t="s">
        <v>110</v>
      </c>
      <c r="H48" s="78">
        <v>190.57</v>
      </c>
      <c r="I48" s="78">
        <v>3494.5</v>
      </c>
      <c r="J48" s="78">
        <v>0</v>
      </c>
      <c r="K48" s="78">
        <v>25.857384874219999</v>
      </c>
      <c r="L48" s="79">
        <v>1E-4</v>
      </c>
      <c r="M48" s="79">
        <v>4.3E-3</v>
      </c>
      <c r="N48" s="79">
        <v>2.3999999999999998E-3</v>
      </c>
    </row>
    <row r="49" spans="2:14">
      <c r="B49" t="s">
        <v>611</v>
      </c>
      <c r="C49" t="s">
        <v>612</v>
      </c>
      <c r="D49" t="s">
        <v>281</v>
      </c>
      <c r="E49" t="s">
        <v>613</v>
      </c>
      <c r="F49" t="s">
        <v>360</v>
      </c>
      <c r="G49" t="s">
        <v>110</v>
      </c>
      <c r="H49" s="78">
        <v>146.44</v>
      </c>
      <c r="I49" s="78">
        <v>5170</v>
      </c>
      <c r="J49" s="78">
        <v>0</v>
      </c>
      <c r="K49" s="78">
        <v>29.396476894399999</v>
      </c>
      <c r="L49" s="79">
        <v>0</v>
      </c>
      <c r="M49" s="79">
        <v>4.8999999999999998E-3</v>
      </c>
      <c r="N49" s="79">
        <v>2.8E-3</v>
      </c>
    </row>
    <row r="50" spans="2:14">
      <c r="B50" t="s">
        <v>614</v>
      </c>
      <c r="C50" t="s">
        <v>615</v>
      </c>
      <c r="D50" t="s">
        <v>281</v>
      </c>
      <c r="E50" t="s">
        <v>616</v>
      </c>
      <c r="F50" t="s">
        <v>360</v>
      </c>
      <c r="G50" t="s">
        <v>110</v>
      </c>
      <c r="H50" s="78">
        <v>62.18</v>
      </c>
      <c r="I50" s="78">
        <v>5164.7</v>
      </c>
      <c r="J50" s="78">
        <v>0</v>
      </c>
      <c r="K50" s="78">
        <v>12.469264534088</v>
      </c>
      <c r="L50" s="79">
        <v>0</v>
      </c>
      <c r="M50" s="79">
        <v>2.0999999999999999E-3</v>
      </c>
      <c r="N50" s="79">
        <v>1.1999999999999999E-3</v>
      </c>
    </row>
    <row r="51" spans="2:14">
      <c r="B51" t="s">
        <v>617</v>
      </c>
      <c r="C51" t="s">
        <v>618</v>
      </c>
      <c r="D51" t="s">
        <v>281</v>
      </c>
      <c r="E51" t="s">
        <v>619</v>
      </c>
      <c r="F51" t="s">
        <v>360</v>
      </c>
      <c r="G51" t="s">
        <v>106</v>
      </c>
      <c r="H51" s="78">
        <v>37</v>
      </c>
      <c r="I51" s="78">
        <v>15280</v>
      </c>
      <c r="J51" s="78">
        <v>0</v>
      </c>
      <c r="K51" s="78">
        <v>19.595377599999999</v>
      </c>
      <c r="L51" s="79">
        <v>0</v>
      </c>
      <c r="M51" s="79">
        <v>3.3E-3</v>
      </c>
      <c r="N51" s="79">
        <v>1.8E-3</v>
      </c>
    </row>
    <row r="52" spans="2:14">
      <c r="B52" t="s">
        <v>620</v>
      </c>
      <c r="C52" t="s">
        <v>621</v>
      </c>
      <c r="D52" t="s">
        <v>281</v>
      </c>
      <c r="E52" t="s">
        <v>622</v>
      </c>
      <c r="F52" t="s">
        <v>360</v>
      </c>
      <c r="G52" t="s">
        <v>110</v>
      </c>
      <c r="H52" s="78">
        <v>705.94</v>
      </c>
      <c r="I52" s="78">
        <v>2227</v>
      </c>
      <c r="J52" s="78">
        <v>0</v>
      </c>
      <c r="K52" s="78">
        <v>61.042600738639997</v>
      </c>
      <c r="L52" s="79">
        <v>0</v>
      </c>
      <c r="M52" s="79">
        <v>1.01E-2</v>
      </c>
      <c r="N52" s="79">
        <v>5.7999999999999996E-3</v>
      </c>
    </row>
    <row r="53" spans="2:14">
      <c r="B53" t="s">
        <v>623</v>
      </c>
      <c r="C53" t="s">
        <v>624</v>
      </c>
      <c r="D53" t="s">
        <v>295</v>
      </c>
      <c r="E53" t="s">
        <v>625</v>
      </c>
      <c r="F53" t="s">
        <v>360</v>
      </c>
      <c r="G53" t="s">
        <v>106</v>
      </c>
      <c r="H53" s="78">
        <v>162.77000000000001</v>
      </c>
      <c r="I53" s="78">
        <v>6870</v>
      </c>
      <c r="J53" s="78">
        <v>0</v>
      </c>
      <c r="K53" s="78">
        <v>38.757848334000002</v>
      </c>
      <c r="L53" s="79">
        <v>0</v>
      </c>
      <c r="M53" s="79">
        <v>6.4000000000000003E-3</v>
      </c>
      <c r="N53" s="79">
        <v>3.7000000000000002E-3</v>
      </c>
    </row>
    <row r="54" spans="2:14">
      <c r="B54" t="s">
        <v>626</v>
      </c>
      <c r="C54" t="s">
        <v>627</v>
      </c>
      <c r="D54" t="s">
        <v>602</v>
      </c>
      <c r="E54" t="s">
        <v>625</v>
      </c>
      <c r="F54" t="s">
        <v>360</v>
      </c>
      <c r="G54" t="s">
        <v>106</v>
      </c>
      <c r="H54" s="78">
        <v>247.01</v>
      </c>
      <c r="I54" s="78">
        <v>2730.125</v>
      </c>
      <c r="J54" s="78">
        <v>0</v>
      </c>
      <c r="K54" s="78">
        <v>23.373600988825</v>
      </c>
      <c r="L54" s="79">
        <v>0</v>
      </c>
      <c r="M54" s="79">
        <v>3.8999999999999998E-3</v>
      </c>
      <c r="N54" s="79">
        <v>2.2000000000000001E-3</v>
      </c>
    </row>
    <row r="55" spans="2:14">
      <c r="B55" t="s">
        <v>628</v>
      </c>
      <c r="C55" t="s">
        <v>629</v>
      </c>
      <c r="D55" t="s">
        <v>281</v>
      </c>
      <c r="E55" t="s">
        <v>630</v>
      </c>
      <c r="F55" t="s">
        <v>360</v>
      </c>
      <c r="G55" t="s">
        <v>110</v>
      </c>
      <c r="H55" s="78">
        <v>63.47</v>
      </c>
      <c r="I55" s="78">
        <v>19034</v>
      </c>
      <c r="J55" s="78">
        <v>0</v>
      </c>
      <c r="K55" s="78">
        <v>46.907640087440001</v>
      </c>
      <c r="L55" s="79">
        <v>0</v>
      </c>
      <c r="M55" s="79">
        <v>7.7999999999999996E-3</v>
      </c>
      <c r="N55" s="79">
        <v>4.4000000000000003E-3</v>
      </c>
    </row>
    <row r="56" spans="2:14">
      <c r="B56" t="s">
        <v>631</v>
      </c>
      <c r="C56" t="s">
        <v>632</v>
      </c>
      <c r="D56" t="s">
        <v>281</v>
      </c>
      <c r="E56" t="s">
        <v>633</v>
      </c>
      <c r="F56" t="s">
        <v>360</v>
      </c>
      <c r="G56" t="s">
        <v>106</v>
      </c>
      <c r="H56" s="78">
        <v>122.01</v>
      </c>
      <c r="I56" s="78">
        <v>3154</v>
      </c>
      <c r="J56" s="78">
        <v>0</v>
      </c>
      <c r="K56" s="78">
        <v>13.3378452564</v>
      </c>
      <c r="L56" s="79">
        <v>0</v>
      </c>
      <c r="M56" s="79">
        <v>2.2000000000000001E-3</v>
      </c>
      <c r="N56" s="79">
        <v>1.2999999999999999E-3</v>
      </c>
    </row>
    <row r="57" spans="2:14">
      <c r="B57" t="s">
        <v>634</v>
      </c>
      <c r="C57" t="s">
        <v>635</v>
      </c>
      <c r="D57" t="s">
        <v>281</v>
      </c>
      <c r="E57" t="s">
        <v>636</v>
      </c>
      <c r="F57" t="s">
        <v>360</v>
      </c>
      <c r="G57" t="s">
        <v>106</v>
      </c>
      <c r="H57" s="78">
        <v>114.61</v>
      </c>
      <c r="I57" s="78">
        <v>9857</v>
      </c>
      <c r="J57" s="78">
        <v>0</v>
      </c>
      <c r="K57" s="78">
        <v>39.155775288199997</v>
      </c>
      <c r="L57" s="79">
        <v>0</v>
      </c>
      <c r="M57" s="79">
        <v>6.4999999999999997E-3</v>
      </c>
      <c r="N57" s="79">
        <v>3.7000000000000002E-3</v>
      </c>
    </row>
    <row r="58" spans="2:14">
      <c r="B58" t="s">
        <v>637</v>
      </c>
      <c r="C58" t="s">
        <v>638</v>
      </c>
      <c r="D58" t="s">
        <v>281</v>
      </c>
      <c r="E58" t="s">
        <v>639</v>
      </c>
      <c r="F58" t="s">
        <v>360</v>
      </c>
      <c r="G58" t="s">
        <v>106</v>
      </c>
      <c r="H58" s="78">
        <v>114.07</v>
      </c>
      <c r="I58" s="78">
        <v>27871</v>
      </c>
      <c r="J58" s="78">
        <v>0</v>
      </c>
      <c r="K58" s="78">
        <v>110.1926306602</v>
      </c>
      <c r="L58" s="79">
        <v>0</v>
      </c>
      <c r="M58" s="79">
        <v>1.83E-2</v>
      </c>
      <c r="N58" s="79">
        <v>1.04E-2</v>
      </c>
    </row>
    <row r="59" spans="2:14">
      <c r="B59" t="s">
        <v>640</v>
      </c>
      <c r="C59" t="s">
        <v>641</v>
      </c>
      <c r="D59" t="s">
        <v>281</v>
      </c>
      <c r="E59" t="s">
        <v>642</v>
      </c>
      <c r="F59" t="s">
        <v>360</v>
      </c>
      <c r="G59" t="s">
        <v>106</v>
      </c>
      <c r="H59" s="78">
        <v>8.6300000000000008</v>
      </c>
      <c r="I59" s="78">
        <v>19265</v>
      </c>
      <c r="J59" s="78">
        <v>0</v>
      </c>
      <c r="K59" s="78">
        <v>5.7624658870000003</v>
      </c>
      <c r="L59" s="79">
        <v>0</v>
      </c>
      <c r="M59" s="79">
        <v>1E-3</v>
      </c>
      <c r="N59" s="79">
        <v>5.0000000000000001E-4</v>
      </c>
    </row>
    <row r="60" spans="2:14">
      <c r="B60" t="s">
        <v>643</v>
      </c>
      <c r="C60" t="s">
        <v>644</v>
      </c>
      <c r="D60" t="s">
        <v>295</v>
      </c>
      <c r="E60" t="s">
        <v>625</v>
      </c>
      <c r="F60" t="s">
        <v>645</v>
      </c>
      <c r="G60" t="s">
        <v>106</v>
      </c>
      <c r="H60" s="78">
        <v>109.5</v>
      </c>
      <c r="I60" s="78">
        <v>5643</v>
      </c>
      <c r="J60" s="78">
        <v>0</v>
      </c>
      <c r="K60" s="78">
        <v>21.416708610000001</v>
      </c>
      <c r="L60" s="79">
        <v>0</v>
      </c>
      <c r="M60" s="79">
        <v>3.5999999999999999E-3</v>
      </c>
      <c r="N60" s="79">
        <v>2E-3</v>
      </c>
    </row>
    <row r="61" spans="2:14">
      <c r="B61" t="s">
        <v>646</v>
      </c>
      <c r="C61" t="s">
        <v>647</v>
      </c>
      <c r="D61" t="s">
        <v>602</v>
      </c>
      <c r="E61" t="s">
        <v>648</v>
      </c>
      <c r="F61" t="s">
        <v>422</v>
      </c>
      <c r="G61" t="s">
        <v>106</v>
      </c>
      <c r="H61" s="78">
        <v>26.16</v>
      </c>
      <c r="I61" s="78">
        <v>9595.98</v>
      </c>
      <c r="J61" s="78">
        <v>0</v>
      </c>
      <c r="K61" s="78">
        <v>8.7007288034879995</v>
      </c>
      <c r="L61" s="79">
        <v>0</v>
      </c>
      <c r="M61" s="79">
        <v>1.4E-3</v>
      </c>
      <c r="N61" s="79">
        <v>8.0000000000000004E-4</v>
      </c>
    </row>
    <row r="62" spans="2:14">
      <c r="B62" t="s">
        <v>649</v>
      </c>
      <c r="C62" t="s">
        <v>650</v>
      </c>
      <c r="D62" t="s">
        <v>281</v>
      </c>
      <c r="E62" t="s">
        <v>558</v>
      </c>
      <c r="F62" t="s">
        <v>651</v>
      </c>
      <c r="G62" t="s">
        <v>106</v>
      </c>
      <c r="H62" s="78">
        <v>216.78</v>
      </c>
      <c r="I62" s="78">
        <v>5940.9</v>
      </c>
      <c r="J62" s="78">
        <v>0</v>
      </c>
      <c r="K62" s="78">
        <v>44.637515347319997</v>
      </c>
      <c r="L62" s="79">
        <v>0</v>
      </c>
      <c r="M62" s="79">
        <v>7.4000000000000003E-3</v>
      </c>
      <c r="N62" s="79">
        <v>4.1999999999999997E-3</v>
      </c>
    </row>
    <row r="63" spans="2:14">
      <c r="B63" t="s">
        <v>652</v>
      </c>
      <c r="C63" t="s">
        <v>653</v>
      </c>
      <c r="D63" t="s">
        <v>295</v>
      </c>
      <c r="E63" t="s">
        <v>564</v>
      </c>
      <c r="F63" t="s">
        <v>651</v>
      </c>
      <c r="G63" t="s">
        <v>106</v>
      </c>
      <c r="H63" s="78">
        <v>139.11000000000001</v>
      </c>
      <c r="I63" s="78">
        <v>4415</v>
      </c>
      <c r="J63" s="78">
        <v>0</v>
      </c>
      <c r="K63" s="78">
        <v>21.287154729000001</v>
      </c>
      <c r="L63" s="79">
        <v>0</v>
      </c>
      <c r="M63" s="79">
        <v>3.5000000000000001E-3</v>
      </c>
      <c r="N63" s="79">
        <v>2E-3</v>
      </c>
    </row>
    <row r="64" spans="2:14">
      <c r="B64" t="s">
        <v>654</v>
      </c>
      <c r="C64" t="s">
        <v>655</v>
      </c>
      <c r="D64" t="s">
        <v>656</v>
      </c>
      <c r="E64" t="s">
        <v>657</v>
      </c>
      <c r="F64" t="s">
        <v>651</v>
      </c>
      <c r="G64" t="s">
        <v>106</v>
      </c>
      <c r="H64" s="78">
        <v>794.41</v>
      </c>
      <c r="I64" s="78">
        <v>2703</v>
      </c>
      <c r="J64" s="78">
        <v>0</v>
      </c>
      <c r="K64" s="78">
        <v>74.425079371799995</v>
      </c>
      <c r="L64" s="79">
        <v>0</v>
      </c>
      <c r="M64" s="79">
        <v>1.24E-2</v>
      </c>
      <c r="N64" s="79">
        <v>7.0000000000000001E-3</v>
      </c>
    </row>
    <row r="65" spans="2:14">
      <c r="B65" t="s">
        <v>658</v>
      </c>
      <c r="C65" t="s">
        <v>659</v>
      </c>
      <c r="D65" t="s">
        <v>295</v>
      </c>
      <c r="E65" t="s">
        <v>660</v>
      </c>
      <c r="F65" t="s">
        <v>651</v>
      </c>
      <c r="G65" t="s">
        <v>106</v>
      </c>
      <c r="H65" s="78">
        <v>105.88</v>
      </c>
      <c r="I65" s="78">
        <v>6194</v>
      </c>
      <c r="J65" s="78">
        <v>0</v>
      </c>
      <c r="K65" s="78">
        <v>22.730746155199999</v>
      </c>
      <c r="L65" s="79">
        <v>0</v>
      </c>
      <c r="M65" s="79">
        <v>3.8E-3</v>
      </c>
      <c r="N65" s="79">
        <v>2.0999999999999999E-3</v>
      </c>
    </row>
    <row r="66" spans="2:14">
      <c r="B66" t="s">
        <v>661</v>
      </c>
      <c r="C66" t="s">
        <v>662</v>
      </c>
      <c r="D66" t="s">
        <v>281</v>
      </c>
      <c r="E66" t="s">
        <v>616</v>
      </c>
      <c r="F66" t="s">
        <v>651</v>
      </c>
      <c r="G66" t="s">
        <v>110</v>
      </c>
      <c r="H66" s="78">
        <v>67.53</v>
      </c>
      <c r="I66" s="78">
        <v>11129.4</v>
      </c>
      <c r="J66" s="78">
        <v>0</v>
      </c>
      <c r="K66" s="78">
        <v>29.181897136296001</v>
      </c>
      <c r="L66" s="79">
        <v>0</v>
      </c>
      <c r="M66" s="79">
        <v>4.7999999999999996E-3</v>
      </c>
      <c r="N66" s="79">
        <v>2.8E-3</v>
      </c>
    </row>
    <row r="67" spans="2:14">
      <c r="B67" t="s">
        <v>663</v>
      </c>
      <c r="C67" t="s">
        <v>664</v>
      </c>
      <c r="D67" t="s">
        <v>281</v>
      </c>
      <c r="E67" t="s">
        <v>665</v>
      </c>
      <c r="F67" t="s">
        <v>651</v>
      </c>
      <c r="G67" t="s">
        <v>202</v>
      </c>
      <c r="H67" s="78">
        <v>1987.54</v>
      </c>
      <c r="I67" s="78">
        <v>165300</v>
      </c>
      <c r="J67" s="78">
        <v>0</v>
      </c>
      <c r="K67" s="78">
        <v>105.70129066625999</v>
      </c>
      <c r="L67" s="79">
        <v>0</v>
      </c>
      <c r="M67" s="79">
        <v>1.7600000000000001E-2</v>
      </c>
      <c r="N67" s="79">
        <v>0.01</v>
      </c>
    </row>
    <row r="68" spans="2:14">
      <c r="B68" t="s">
        <v>666</v>
      </c>
      <c r="C68" t="s">
        <v>667</v>
      </c>
      <c r="D68" t="s">
        <v>281</v>
      </c>
      <c r="E68" t="s">
        <v>668</v>
      </c>
      <c r="F68" t="s">
        <v>651</v>
      </c>
      <c r="G68" t="s">
        <v>106</v>
      </c>
      <c r="H68" s="78">
        <v>14.82</v>
      </c>
      <c r="I68" s="78">
        <v>56746</v>
      </c>
      <c r="J68" s="78">
        <v>0</v>
      </c>
      <c r="K68" s="78">
        <v>29.148218455199999</v>
      </c>
      <c r="L68" s="79">
        <v>0</v>
      </c>
      <c r="M68" s="79">
        <v>4.7999999999999996E-3</v>
      </c>
      <c r="N68" s="79">
        <v>2.8E-3</v>
      </c>
    </row>
    <row r="69" spans="2:14">
      <c r="B69" t="s">
        <v>669</v>
      </c>
      <c r="C69" t="s">
        <v>670</v>
      </c>
      <c r="D69" t="s">
        <v>107</v>
      </c>
      <c r="E69" t="s">
        <v>639</v>
      </c>
      <c r="F69" t="s">
        <v>651</v>
      </c>
      <c r="G69" t="s">
        <v>120</v>
      </c>
      <c r="H69" s="78">
        <v>123.2</v>
      </c>
      <c r="I69" s="78">
        <v>7511</v>
      </c>
      <c r="J69" s="78">
        <v>0</v>
      </c>
      <c r="K69" s="78">
        <v>21.952201409600001</v>
      </c>
      <c r="L69" s="79">
        <v>0</v>
      </c>
      <c r="M69" s="79">
        <v>3.5999999999999999E-3</v>
      </c>
      <c r="N69" s="79">
        <v>2.0999999999999999E-3</v>
      </c>
    </row>
    <row r="70" spans="2:14">
      <c r="B70" s="80" t="s">
        <v>671</v>
      </c>
      <c r="D70" s="16"/>
      <c r="E70" s="16"/>
      <c r="F70" s="16"/>
      <c r="G70" s="16"/>
      <c r="H70" s="82">
        <v>19945.439999999999</v>
      </c>
      <c r="J70" s="82">
        <v>1.0082940600000001</v>
      </c>
      <c r="K70" s="82">
        <v>4786.3979370928</v>
      </c>
      <c r="M70" s="81">
        <v>0.79510000000000003</v>
      </c>
      <c r="N70" s="81">
        <v>0.45169999999999999</v>
      </c>
    </row>
    <row r="71" spans="2:14">
      <c r="B71" t="s">
        <v>672</v>
      </c>
      <c r="C71" t="s">
        <v>673</v>
      </c>
      <c r="D71" t="s">
        <v>295</v>
      </c>
      <c r="E71" t="s">
        <v>674</v>
      </c>
      <c r="F71" t="s">
        <v>360</v>
      </c>
      <c r="G71" t="s">
        <v>106</v>
      </c>
      <c r="H71" s="78">
        <v>1388</v>
      </c>
      <c r="I71" s="78">
        <v>11427.5</v>
      </c>
      <c r="J71" s="78">
        <v>0</v>
      </c>
      <c r="K71" s="78">
        <v>549.75508420000006</v>
      </c>
      <c r="L71" s="79">
        <v>2.0000000000000001E-4</v>
      </c>
      <c r="M71" s="79">
        <v>9.1300000000000006E-2</v>
      </c>
      <c r="N71" s="79">
        <v>5.1900000000000002E-2</v>
      </c>
    </row>
    <row r="72" spans="2:14">
      <c r="B72" t="s">
        <v>675</v>
      </c>
      <c r="C72" t="s">
        <v>676</v>
      </c>
      <c r="D72" t="s">
        <v>602</v>
      </c>
      <c r="E72" t="s">
        <v>564</v>
      </c>
      <c r="F72" t="s">
        <v>360</v>
      </c>
      <c r="G72" t="s">
        <v>106</v>
      </c>
      <c r="H72" s="78">
        <v>924</v>
      </c>
      <c r="I72" s="78">
        <v>10055</v>
      </c>
      <c r="J72" s="78">
        <v>0</v>
      </c>
      <c r="K72" s="78">
        <v>322.01982120000002</v>
      </c>
      <c r="L72" s="79">
        <v>4.0000000000000002E-4</v>
      </c>
      <c r="M72" s="79">
        <v>5.3499999999999999E-2</v>
      </c>
      <c r="N72" s="79">
        <v>3.04E-2</v>
      </c>
    </row>
    <row r="73" spans="2:14">
      <c r="B73" t="s">
        <v>677</v>
      </c>
      <c r="C73" t="s">
        <v>678</v>
      </c>
      <c r="D73" t="s">
        <v>121</v>
      </c>
      <c r="E73" t="s">
        <v>679</v>
      </c>
      <c r="F73" t="s">
        <v>360</v>
      </c>
      <c r="G73" t="s">
        <v>110</v>
      </c>
      <c r="H73" s="78">
        <v>615</v>
      </c>
      <c r="I73" s="78">
        <v>22319.22</v>
      </c>
      <c r="J73" s="78">
        <v>0</v>
      </c>
      <c r="K73" s="78">
        <v>532.96556460839997</v>
      </c>
      <c r="L73" s="79">
        <v>2.9999999999999997E-4</v>
      </c>
      <c r="M73" s="79">
        <v>8.8499999999999995E-2</v>
      </c>
      <c r="N73" s="79">
        <v>5.0299999999999997E-2</v>
      </c>
    </row>
    <row r="74" spans="2:14">
      <c r="B74" t="s">
        <v>680</v>
      </c>
      <c r="C74" t="s">
        <v>681</v>
      </c>
      <c r="D74" t="s">
        <v>121</v>
      </c>
      <c r="E74" t="s">
        <v>682</v>
      </c>
      <c r="F74" t="s">
        <v>360</v>
      </c>
      <c r="G74" t="s">
        <v>110</v>
      </c>
      <c r="H74" s="78">
        <v>839</v>
      </c>
      <c r="I74" s="78">
        <v>15724</v>
      </c>
      <c r="J74" s="78">
        <v>0</v>
      </c>
      <c r="K74" s="78">
        <v>512.23590500800003</v>
      </c>
      <c r="L74" s="79">
        <v>5.0000000000000001E-4</v>
      </c>
      <c r="M74" s="79">
        <v>8.5099999999999995E-2</v>
      </c>
      <c r="N74" s="79">
        <v>4.8300000000000003E-2</v>
      </c>
    </row>
    <row r="75" spans="2:14">
      <c r="B75" t="s">
        <v>683</v>
      </c>
      <c r="C75" t="s">
        <v>684</v>
      </c>
      <c r="D75" t="s">
        <v>602</v>
      </c>
      <c r="E75" t="s">
        <v>682</v>
      </c>
      <c r="F75" t="s">
        <v>360</v>
      </c>
      <c r="G75" t="s">
        <v>106</v>
      </c>
      <c r="H75" s="78">
        <v>489</v>
      </c>
      <c r="I75" s="78">
        <v>17292.5</v>
      </c>
      <c r="J75" s="78">
        <v>0</v>
      </c>
      <c r="K75" s="78">
        <v>293.08608644999998</v>
      </c>
      <c r="L75" s="79">
        <v>1.1000000000000001E-3</v>
      </c>
      <c r="M75" s="79">
        <v>4.87E-2</v>
      </c>
      <c r="N75" s="79">
        <v>2.7699999999999999E-2</v>
      </c>
    </row>
    <row r="76" spans="2:14">
      <c r="B76" t="s">
        <v>685</v>
      </c>
      <c r="C76" t="s">
        <v>686</v>
      </c>
      <c r="D76" t="s">
        <v>123</v>
      </c>
      <c r="E76" t="s">
        <v>687</v>
      </c>
      <c r="F76" t="s">
        <v>360</v>
      </c>
      <c r="G76" t="s">
        <v>106</v>
      </c>
      <c r="H76" s="78">
        <v>1279</v>
      </c>
      <c r="I76" s="78">
        <v>8661</v>
      </c>
      <c r="J76" s="78">
        <v>0</v>
      </c>
      <c r="K76" s="78">
        <v>383.94334254</v>
      </c>
      <c r="L76" s="79">
        <v>0</v>
      </c>
      <c r="M76" s="79">
        <v>6.3799999999999996E-2</v>
      </c>
      <c r="N76" s="79">
        <v>3.6200000000000003E-2</v>
      </c>
    </row>
    <row r="77" spans="2:14">
      <c r="B77" t="s">
        <v>688</v>
      </c>
      <c r="C77" t="s">
        <v>689</v>
      </c>
      <c r="D77" t="s">
        <v>281</v>
      </c>
      <c r="E77" t="s">
        <v>690</v>
      </c>
      <c r="F77" t="s">
        <v>360</v>
      </c>
      <c r="G77" t="s">
        <v>106</v>
      </c>
      <c r="H77" s="78">
        <v>4481</v>
      </c>
      <c r="I77" s="78">
        <v>1810</v>
      </c>
      <c r="J77" s="78">
        <v>1.0082940600000001</v>
      </c>
      <c r="K77" s="78">
        <v>282.12203665999999</v>
      </c>
      <c r="L77" s="79">
        <v>1E-4</v>
      </c>
      <c r="M77" s="79">
        <v>4.6899999999999997E-2</v>
      </c>
      <c r="N77" s="79">
        <v>2.6599999999999999E-2</v>
      </c>
    </row>
    <row r="78" spans="2:14">
      <c r="B78" t="s">
        <v>691</v>
      </c>
      <c r="C78" t="s">
        <v>692</v>
      </c>
      <c r="D78" t="s">
        <v>281</v>
      </c>
      <c r="E78" t="s">
        <v>693</v>
      </c>
      <c r="F78" t="s">
        <v>360</v>
      </c>
      <c r="G78" t="s">
        <v>106</v>
      </c>
      <c r="H78" s="78">
        <v>4315</v>
      </c>
      <c r="I78" s="78">
        <v>3322</v>
      </c>
      <c r="J78" s="78">
        <v>-3.4659999999999997E-5</v>
      </c>
      <c r="K78" s="78">
        <v>496.83130913999997</v>
      </c>
      <c r="L78" s="79">
        <v>5.0000000000000001E-4</v>
      </c>
      <c r="M78" s="79">
        <v>8.2500000000000004E-2</v>
      </c>
      <c r="N78" s="79">
        <v>4.6899999999999997E-2</v>
      </c>
    </row>
    <row r="79" spans="2:14">
      <c r="B79" t="s">
        <v>694</v>
      </c>
      <c r="C79" t="s">
        <v>695</v>
      </c>
      <c r="D79" t="s">
        <v>602</v>
      </c>
      <c r="E79" t="s">
        <v>693</v>
      </c>
      <c r="F79" t="s">
        <v>360</v>
      </c>
      <c r="G79" t="s">
        <v>106</v>
      </c>
      <c r="H79" s="78">
        <v>582</v>
      </c>
      <c r="I79" s="78">
        <v>6814</v>
      </c>
      <c r="J79" s="78">
        <v>0</v>
      </c>
      <c r="K79" s="78">
        <v>137.45282567999999</v>
      </c>
      <c r="L79" s="79">
        <v>0</v>
      </c>
      <c r="M79" s="79">
        <v>2.2800000000000001E-2</v>
      </c>
      <c r="N79" s="79">
        <v>1.2999999999999999E-2</v>
      </c>
    </row>
    <row r="80" spans="2:14">
      <c r="B80" t="s">
        <v>696</v>
      </c>
      <c r="C80" t="s">
        <v>697</v>
      </c>
      <c r="D80" t="s">
        <v>281</v>
      </c>
      <c r="E80" t="s">
        <v>642</v>
      </c>
      <c r="F80" t="s">
        <v>360</v>
      </c>
      <c r="G80" t="s">
        <v>106</v>
      </c>
      <c r="H80" s="78">
        <v>2468</v>
      </c>
      <c r="I80" s="78">
        <v>6220</v>
      </c>
      <c r="J80" s="78">
        <v>0</v>
      </c>
      <c r="K80" s="78">
        <v>532.06427359999998</v>
      </c>
      <c r="L80" s="79">
        <v>1E-4</v>
      </c>
      <c r="M80" s="79">
        <v>8.8400000000000006E-2</v>
      </c>
      <c r="N80" s="79">
        <v>5.0200000000000002E-2</v>
      </c>
    </row>
    <row r="81" spans="2:14">
      <c r="B81" t="s">
        <v>698</v>
      </c>
      <c r="C81" t="s">
        <v>699</v>
      </c>
      <c r="D81" t="s">
        <v>281</v>
      </c>
      <c r="E81" t="s">
        <v>642</v>
      </c>
      <c r="F81" t="s">
        <v>360</v>
      </c>
      <c r="G81" t="s">
        <v>106</v>
      </c>
      <c r="H81" s="78">
        <v>1947</v>
      </c>
      <c r="I81" s="78">
        <v>8266</v>
      </c>
      <c r="J81" s="78">
        <v>0</v>
      </c>
      <c r="K81" s="78">
        <v>557.81464331999996</v>
      </c>
      <c r="L81" s="79">
        <v>0</v>
      </c>
      <c r="M81" s="79">
        <v>9.2700000000000005E-2</v>
      </c>
      <c r="N81" s="79">
        <v>5.2600000000000001E-2</v>
      </c>
    </row>
    <row r="82" spans="2:14">
      <c r="B82" t="s">
        <v>700</v>
      </c>
      <c r="C82" t="s">
        <v>701</v>
      </c>
      <c r="D82" t="s">
        <v>123</v>
      </c>
      <c r="E82" t="s">
        <v>702</v>
      </c>
      <c r="F82" t="s">
        <v>422</v>
      </c>
      <c r="G82" t="s">
        <v>106</v>
      </c>
      <c r="H82" s="78">
        <v>124.44</v>
      </c>
      <c r="I82" s="78">
        <v>2991</v>
      </c>
      <c r="J82" s="78">
        <v>0</v>
      </c>
      <c r="K82" s="78">
        <v>12.900453386400001</v>
      </c>
      <c r="L82" s="79">
        <v>0</v>
      </c>
      <c r="M82" s="79">
        <v>2.0999999999999999E-3</v>
      </c>
      <c r="N82" s="79">
        <v>1.1999999999999999E-3</v>
      </c>
    </row>
    <row r="83" spans="2:14">
      <c r="B83" t="s">
        <v>703</v>
      </c>
      <c r="C83" t="s">
        <v>704</v>
      </c>
      <c r="D83" t="s">
        <v>295</v>
      </c>
      <c r="E83" t="s">
        <v>693</v>
      </c>
      <c r="F83" t="s">
        <v>705</v>
      </c>
      <c r="G83" t="s">
        <v>106</v>
      </c>
      <c r="H83" s="78">
        <v>494</v>
      </c>
      <c r="I83" s="78">
        <v>10116</v>
      </c>
      <c r="J83" s="78">
        <v>3.4659999999999997E-5</v>
      </c>
      <c r="K83" s="78">
        <v>173.20659130000001</v>
      </c>
      <c r="L83" s="79">
        <v>0</v>
      </c>
      <c r="M83" s="79">
        <v>2.8799999999999999E-2</v>
      </c>
      <c r="N83" s="79">
        <v>1.6299999999999999E-2</v>
      </c>
    </row>
    <row r="84" spans="2:14">
      <c r="B84" s="80" t="s">
        <v>274</v>
      </c>
      <c r="D84" s="16"/>
      <c r="E84" s="16"/>
      <c r="F84" s="16"/>
      <c r="G84" s="16"/>
      <c r="H84" s="82">
        <v>0</v>
      </c>
      <c r="J84" s="82">
        <v>0</v>
      </c>
      <c r="K84" s="82">
        <v>0</v>
      </c>
      <c r="M84" s="81">
        <v>0</v>
      </c>
      <c r="N84" s="81">
        <v>0</v>
      </c>
    </row>
    <row r="85" spans="2:14">
      <c r="B85" t="s">
        <v>214</v>
      </c>
      <c r="C85" t="s">
        <v>214</v>
      </c>
      <c r="D85" s="16"/>
      <c r="E85" s="16"/>
      <c r="F85" t="s">
        <v>214</v>
      </c>
      <c r="G85" t="s">
        <v>214</v>
      </c>
      <c r="H85" s="78">
        <v>0</v>
      </c>
      <c r="I85" s="78">
        <v>0</v>
      </c>
      <c r="K85" s="78">
        <v>0</v>
      </c>
      <c r="L85" s="79">
        <v>0</v>
      </c>
      <c r="M85" s="79">
        <v>0</v>
      </c>
      <c r="N85" s="79">
        <v>0</v>
      </c>
    </row>
    <row r="86" spans="2:14">
      <c r="B86" s="80" t="s">
        <v>547</v>
      </c>
      <c r="D86" s="16"/>
      <c r="E86" s="16"/>
      <c r="F86" s="16"/>
      <c r="G86" s="16"/>
      <c r="H86" s="82">
        <v>0</v>
      </c>
      <c r="J86" s="82">
        <v>0</v>
      </c>
      <c r="K86" s="82">
        <v>0</v>
      </c>
      <c r="M86" s="81">
        <v>0</v>
      </c>
      <c r="N86" s="81">
        <v>0</v>
      </c>
    </row>
    <row r="87" spans="2:14">
      <c r="B87" t="s">
        <v>214</v>
      </c>
      <c r="C87" t="s">
        <v>214</v>
      </c>
      <c r="D87" s="16"/>
      <c r="E87" s="16"/>
      <c r="F87" t="s">
        <v>214</v>
      </c>
      <c r="G87" t="s">
        <v>214</v>
      </c>
      <c r="H87" s="78">
        <v>0</v>
      </c>
      <c r="I87" s="78">
        <v>0</v>
      </c>
      <c r="K87" s="78">
        <v>0</v>
      </c>
      <c r="L87" s="79">
        <v>0</v>
      </c>
      <c r="M87" s="79">
        <v>0</v>
      </c>
      <c r="N87" s="79">
        <v>0</v>
      </c>
    </row>
    <row r="88" spans="2:14">
      <c r="B88" t="s">
        <v>229</v>
      </c>
      <c r="D88" s="16"/>
      <c r="E88" s="16"/>
      <c r="F88" s="16"/>
      <c r="G88" s="16"/>
    </row>
    <row r="89" spans="2:14">
      <c r="B89" t="s">
        <v>266</v>
      </c>
      <c r="D89" s="16"/>
      <c r="E89" s="16"/>
      <c r="F89" s="16"/>
      <c r="G89" s="16"/>
    </row>
    <row r="90" spans="2:14">
      <c r="B90" t="s">
        <v>267</v>
      </c>
      <c r="D90" s="16"/>
      <c r="E90" s="16"/>
      <c r="F90" s="16"/>
      <c r="G90" s="16"/>
    </row>
    <row r="91" spans="2:14">
      <c r="B91" t="s">
        <v>268</v>
      </c>
      <c r="D91" s="16"/>
      <c r="E91" s="16"/>
      <c r="F91" s="16"/>
      <c r="G91" s="16"/>
    </row>
    <row r="92" spans="2:14">
      <c r="B92" t="s">
        <v>269</v>
      </c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9">
        <v>44012</v>
      </c>
    </row>
    <row r="2" spans="2:65" s="1" customFormat="1">
      <c r="B2" s="2" t="s">
        <v>1</v>
      </c>
      <c r="C2" s="12" t="s">
        <v>943</v>
      </c>
    </row>
    <row r="3" spans="2:65" s="1" customFormat="1">
      <c r="B3" s="2" t="s">
        <v>2</v>
      </c>
      <c r="C3" s="100" t="s">
        <v>944</v>
      </c>
    </row>
    <row r="4" spans="2:65" s="1" customFormat="1">
      <c r="B4" s="2" t="s">
        <v>3</v>
      </c>
      <c r="C4" s="10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2921.86</v>
      </c>
      <c r="K11" s="7"/>
      <c r="L11" s="76">
        <v>914.92333567063122</v>
      </c>
      <c r="M11" s="7"/>
      <c r="N11" s="77">
        <v>1</v>
      </c>
      <c r="O11" s="77">
        <v>8.6400000000000005E-2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706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707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2921.86</v>
      </c>
      <c r="L21" s="82">
        <v>914.92333567063122</v>
      </c>
      <c r="N21" s="81">
        <v>1</v>
      </c>
      <c r="O21" s="81">
        <v>8.6400000000000005E-2</v>
      </c>
    </row>
    <row r="22" spans="2:15">
      <c r="B22" s="80" t="s">
        <v>706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707</v>
      </c>
      <c r="C24" s="16"/>
      <c r="D24" s="16"/>
      <c r="E24" s="16"/>
      <c r="J24" s="82">
        <v>1331.88</v>
      </c>
      <c r="L24" s="82">
        <v>759.618684186</v>
      </c>
      <c r="N24" s="81">
        <v>0.83030000000000004</v>
      </c>
      <c r="O24" s="81">
        <v>7.17E-2</v>
      </c>
    </row>
    <row r="25" spans="2:15">
      <c r="B25" t="s">
        <v>708</v>
      </c>
      <c r="C25" t="s">
        <v>709</v>
      </c>
      <c r="D25" t="s">
        <v>123</v>
      </c>
      <c r="E25" t="s">
        <v>710</v>
      </c>
      <c r="F25" t="s">
        <v>360</v>
      </c>
      <c r="G25" t="s">
        <v>214</v>
      </c>
      <c r="H25" t="s">
        <v>215</v>
      </c>
      <c r="I25" t="s">
        <v>106</v>
      </c>
      <c r="J25" s="78">
        <v>266</v>
      </c>
      <c r="K25" s="78">
        <v>29775.27</v>
      </c>
      <c r="L25" s="78">
        <v>274.5148882812</v>
      </c>
      <c r="M25" s="79">
        <v>0</v>
      </c>
      <c r="N25" s="79">
        <v>0.3</v>
      </c>
      <c r="O25" s="79">
        <v>2.5899999999999999E-2</v>
      </c>
    </row>
    <row r="26" spans="2:15">
      <c r="B26" t="s">
        <v>711</v>
      </c>
      <c r="C26" t="s">
        <v>712</v>
      </c>
      <c r="D26" t="s">
        <v>123</v>
      </c>
      <c r="E26" t="s">
        <v>713</v>
      </c>
      <c r="F26" t="s">
        <v>705</v>
      </c>
      <c r="G26" t="s">
        <v>214</v>
      </c>
      <c r="H26" t="s">
        <v>215</v>
      </c>
      <c r="I26" t="s">
        <v>106</v>
      </c>
      <c r="J26" s="78">
        <v>1065.8800000000001</v>
      </c>
      <c r="K26" s="78">
        <v>13131</v>
      </c>
      <c r="L26" s="78">
        <v>485.10379590479999</v>
      </c>
      <c r="M26" s="79">
        <v>0</v>
      </c>
      <c r="N26" s="79">
        <v>0.5302</v>
      </c>
      <c r="O26" s="79">
        <v>4.58E-2</v>
      </c>
    </row>
    <row r="27" spans="2:15">
      <c r="B27" s="80" t="s">
        <v>92</v>
      </c>
      <c r="C27" s="16"/>
      <c r="D27" s="16"/>
      <c r="E27" s="16"/>
      <c r="J27" s="82">
        <v>1589.98</v>
      </c>
      <c r="L27" s="82">
        <v>155.30465148463119</v>
      </c>
      <c r="N27" s="81">
        <v>0.16969999999999999</v>
      </c>
      <c r="O27" s="81">
        <v>1.47E-2</v>
      </c>
    </row>
    <row r="28" spans="2:15">
      <c r="B28" t="s">
        <v>714</v>
      </c>
      <c r="C28" t="s">
        <v>715</v>
      </c>
      <c r="D28" t="s">
        <v>123</v>
      </c>
      <c r="E28" t="s">
        <v>363</v>
      </c>
      <c r="F28" t="s">
        <v>360</v>
      </c>
      <c r="G28" t="s">
        <v>214</v>
      </c>
      <c r="H28" t="s">
        <v>215</v>
      </c>
      <c r="I28" t="s">
        <v>106</v>
      </c>
      <c r="J28" s="78">
        <v>1101.31</v>
      </c>
      <c r="K28" s="78">
        <v>1403.8</v>
      </c>
      <c r="L28" s="78">
        <v>53.585017777479997</v>
      </c>
      <c r="M28" s="79">
        <v>0</v>
      </c>
      <c r="N28" s="79">
        <v>5.8599999999999999E-2</v>
      </c>
      <c r="O28" s="79">
        <v>5.1000000000000004E-3</v>
      </c>
    </row>
    <row r="29" spans="2:15">
      <c r="B29" t="s">
        <v>716</v>
      </c>
      <c r="C29" t="s">
        <v>717</v>
      </c>
      <c r="D29" t="s">
        <v>123</v>
      </c>
      <c r="E29" t="s">
        <v>718</v>
      </c>
      <c r="F29" t="s">
        <v>651</v>
      </c>
      <c r="G29" t="s">
        <v>214</v>
      </c>
      <c r="H29" t="s">
        <v>215</v>
      </c>
      <c r="I29" t="s">
        <v>110</v>
      </c>
      <c r="J29" s="78">
        <v>56.7</v>
      </c>
      <c r="K29" s="78">
        <v>3047</v>
      </c>
      <c r="L29" s="78">
        <v>6.7081155372000003</v>
      </c>
      <c r="M29" s="79">
        <v>0</v>
      </c>
      <c r="N29" s="79">
        <v>7.3000000000000001E-3</v>
      </c>
      <c r="O29" s="79">
        <v>5.9999999999999995E-4</v>
      </c>
    </row>
    <row r="30" spans="2:15">
      <c r="B30" t="s">
        <v>719</v>
      </c>
      <c r="C30" t="s">
        <v>720</v>
      </c>
      <c r="D30" t="s">
        <v>123</v>
      </c>
      <c r="E30" t="s">
        <v>718</v>
      </c>
      <c r="F30" t="s">
        <v>360</v>
      </c>
      <c r="G30" t="s">
        <v>214</v>
      </c>
      <c r="H30" t="s">
        <v>215</v>
      </c>
      <c r="I30" t="s">
        <v>202</v>
      </c>
      <c r="J30" s="78">
        <v>219.12</v>
      </c>
      <c r="K30" s="78">
        <v>153100</v>
      </c>
      <c r="L30" s="78">
        <v>10.79316382056</v>
      </c>
      <c r="M30" s="79">
        <v>0</v>
      </c>
      <c r="N30" s="79">
        <v>1.18E-2</v>
      </c>
      <c r="O30" s="79">
        <v>1E-3</v>
      </c>
    </row>
    <row r="31" spans="2:15">
      <c r="B31" t="s">
        <v>721</v>
      </c>
      <c r="C31" t="s">
        <v>722</v>
      </c>
      <c r="D31" t="s">
        <v>123</v>
      </c>
      <c r="E31" t="s">
        <v>723</v>
      </c>
      <c r="F31" t="s">
        <v>360</v>
      </c>
      <c r="G31" t="s">
        <v>214</v>
      </c>
      <c r="H31" t="s">
        <v>215</v>
      </c>
      <c r="I31" t="s">
        <v>202</v>
      </c>
      <c r="J31" s="78">
        <v>28.59</v>
      </c>
      <c r="K31" s="78">
        <v>1167896</v>
      </c>
      <c r="L31" s="78">
        <v>10.7426118784872</v>
      </c>
      <c r="M31" s="79">
        <v>0</v>
      </c>
      <c r="N31" s="79">
        <v>1.17E-2</v>
      </c>
      <c r="O31" s="79">
        <v>1E-3</v>
      </c>
    </row>
    <row r="32" spans="2:15">
      <c r="B32" t="s">
        <v>724</v>
      </c>
      <c r="C32" t="s">
        <v>725</v>
      </c>
      <c r="D32" t="s">
        <v>123</v>
      </c>
      <c r="E32" t="s">
        <v>639</v>
      </c>
      <c r="F32" t="s">
        <v>360</v>
      </c>
      <c r="G32" t="s">
        <v>214</v>
      </c>
      <c r="H32" t="s">
        <v>215</v>
      </c>
      <c r="I32" t="s">
        <v>106</v>
      </c>
      <c r="J32" s="78">
        <v>184.26</v>
      </c>
      <c r="K32" s="78">
        <v>11504.94</v>
      </c>
      <c r="L32" s="78">
        <v>73.475742470903995</v>
      </c>
      <c r="M32" s="79">
        <v>0</v>
      </c>
      <c r="N32" s="79">
        <v>8.0299999999999996E-2</v>
      </c>
      <c r="O32" s="79">
        <v>6.8999999999999999E-3</v>
      </c>
    </row>
    <row r="33" spans="2:15">
      <c r="B33" s="80" t="s">
        <v>274</v>
      </c>
      <c r="C33" s="16"/>
      <c r="D33" s="16"/>
      <c r="E33" s="16"/>
      <c r="J33" s="82">
        <v>0</v>
      </c>
      <c r="L33" s="82">
        <v>0</v>
      </c>
      <c r="N33" s="81">
        <v>0</v>
      </c>
      <c r="O33" s="81">
        <v>0</v>
      </c>
    </row>
    <row r="34" spans="2:15">
      <c r="B34" t="s">
        <v>214</v>
      </c>
      <c r="C34" t="s">
        <v>214</v>
      </c>
      <c r="D34" s="16"/>
      <c r="E34" s="16"/>
      <c r="F34" t="s">
        <v>214</v>
      </c>
      <c r="G34" t="s">
        <v>214</v>
      </c>
      <c r="I34" t="s">
        <v>214</v>
      </c>
      <c r="J34" s="78">
        <v>0</v>
      </c>
      <c r="K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t="s">
        <v>229</v>
      </c>
      <c r="C35" s="16"/>
      <c r="D35" s="16"/>
      <c r="E35" s="16"/>
    </row>
    <row r="36" spans="2:15">
      <c r="B36" t="s">
        <v>266</v>
      </c>
      <c r="C36" s="16"/>
      <c r="D36" s="16"/>
      <c r="E36" s="16"/>
    </row>
    <row r="37" spans="2:15">
      <c r="B37" t="s">
        <v>267</v>
      </c>
      <c r="C37" s="16"/>
      <c r="D37" s="16"/>
      <c r="E37" s="16"/>
    </row>
    <row r="38" spans="2:15">
      <c r="B38" t="s">
        <v>268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943</v>
      </c>
    </row>
    <row r="3" spans="2:60" s="1" customFormat="1">
      <c r="B3" s="2" t="s">
        <v>2</v>
      </c>
      <c r="C3" s="100" t="s">
        <v>944</v>
      </c>
    </row>
    <row r="4" spans="2:60" s="1" customFormat="1">
      <c r="B4" s="2" t="s">
        <v>3</v>
      </c>
      <c r="C4" s="101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726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D18" s="16"/>
      <c r="E18" s="16"/>
    </row>
    <row r="19" spans="2:12">
      <c r="B19" t="s">
        <v>266</v>
      </c>
      <c r="D19" s="16"/>
      <c r="E19" s="16"/>
    </row>
    <row r="20" spans="2:12">
      <c r="B20" t="s">
        <v>267</v>
      </c>
      <c r="D20" s="16"/>
      <c r="E20" s="16"/>
    </row>
    <row r="21" spans="2:12">
      <c r="B21" t="s">
        <v>268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2020-08-20T07:45:58Z</dcterms:modified>
</cp:coreProperties>
</file>