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מוצרים מובנים" sheetId="68" r:id="rId11"/>
    <sheet name="לא סחיר- תעודות התחייבות ממשלתי" sheetId="69" r:id="rId12"/>
    <sheet name="לא סחיר - תעודות חוב מסחריות" sheetId="70" r:id="rId13"/>
    <sheet name="לא סחיר - אג&quot;ח קונצרני" sheetId="71" r:id="rId14"/>
    <sheet name="לא סחיר - מניות" sheetId="72" r:id="rId15"/>
    <sheet name="חוזים עתידיים" sheetId="67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5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1">'לא סחיר- תעודות התחייבות ממשלתי'!$B$6:$P$24</definedName>
    <definedName name="Print_Area" localSheetId="13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4">'לא סחיר - מניות'!$B$6:$M$22</definedName>
    <definedName name="Print_Area" localSheetId="16">'לא סחיר - קרנות השקעה'!$B$6:$K$38</definedName>
    <definedName name="Print_Area" localSheetId="12">'לא סחיר - תעודות חוב מסחריות'!$B$6:$S$32</definedName>
    <definedName name="Print_Area" localSheetId="10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נאמנות'!$B$6:$O$27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N226" i="62" l="1"/>
  <c r="N225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29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C23" i="88" l="1"/>
  <c r="K15" i="64"/>
  <c r="K17" i="64"/>
  <c r="I31" i="63"/>
  <c r="L130" i="62" l="1"/>
  <c r="N130" i="62" s="1"/>
  <c r="L158" i="62"/>
  <c r="N158" i="62" s="1"/>
  <c r="J19" i="58"/>
  <c r="J11" i="58" l="1"/>
  <c r="J10" i="58" l="1"/>
  <c r="K11" i="58"/>
  <c r="C11" i="88"/>
  <c r="C12" i="88"/>
  <c r="K40" i="58" l="1"/>
  <c r="K36" i="58"/>
  <c r="K32" i="58"/>
  <c r="K28" i="58"/>
  <c r="K24" i="58"/>
  <c r="K20" i="58"/>
  <c r="K14" i="58"/>
  <c r="K10" i="58"/>
  <c r="K38" i="58"/>
  <c r="K34" i="58"/>
  <c r="K30" i="58"/>
  <c r="K26" i="58"/>
  <c r="K22" i="58"/>
  <c r="K12" i="58"/>
  <c r="K39" i="58"/>
  <c r="K35" i="58"/>
  <c r="K31" i="58"/>
  <c r="K27" i="58"/>
  <c r="K23" i="58"/>
  <c r="K17" i="58"/>
  <c r="K13" i="58"/>
  <c r="K16" i="58"/>
  <c r="K41" i="58"/>
  <c r="K37" i="58"/>
  <c r="K33" i="58"/>
  <c r="K29" i="58"/>
  <c r="K25" i="58"/>
  <c r="K21" i="58"/>
  <c r="K15" i="58"/>
  <c r="K19" i="58"/>
  <c r="C10" i="88"/>
  <c r="C42" i="88" s="1"/>
  <c r="D11" i="88" s="1"/>
  <c r="K122" i="76" l="1"/>
  <c r="K117" i="76"/>
  <c r="K113" i="76"/>
  <c r="K109" i="76"/>
  <c r="K105" i="76"/>
  <c r="K101" i="76"/>
  <c r="K97" i="76"/>
  <c r="K92" i="76"/>
  <c r="K88" i="76"/>
  <c r="K84" i="76"/>
  <c r="K80" i="76"/>
  <c r="K76" i="76"/>
  <c r="K72" i="76"/>
  <c r="K68" i="76"/>
  <c r="K64" i="76"/>
  <c r="K60" i="76"/>
  <c r="K56" i="76"/>
  <c r="K52" i="76"/>
  <c r="K48" i="76"/>
  <c r="K44" i="76"/>
  <c r="K40" i="76"/>
  <c r="K36" i="76"/>
  <c r="K32" i="76"/>
  <c r="K28" i="76"/>
  <c r="K24" i="76"/>
  <c r="K20" i="76"/>
  <c r="K16" i="76"/>
  <c r="K12" i="76"/>
  <c r="L11" i="74"/>
  <c r="K91" i="76"/>
  <c r="K83" i="76"/>
  <c r="K79" i="76"/>
  <c r="K71" i="76"/>
  <c r="K63" i="76"/>
  <c r="K59" i="76"/>
  <c r="K51" i="76"/>
  <c r="K43" i="76"/>
  <c r="K35" i="76"/>
  <c r="K23" i="76"/>
  <c r="K15" i="76"/>
  <c r="K124" i="76"/>
  <c r="K115" i="76"/>
  <c r="K103" i="76"/>
  <c r="K90" i="76"/>
  <c r="K78" i="76"/>
  <c r="K70" i="76"/>
  <c r="K66" i="76"/>
  <c r="K58" i="76"/>
  <c r="K46" i="76"/>
  <c r="K30" i="76"/>
  <c r="K18" i="76"/>
  <c r="K125" i="76"/>
  <c r="K121" i="76"/>
  <c r="K116" i="76"/>
  <c r="K112" i="76"/>
  <c r="K108" i="76"/>
  <c r="K104" i="76"/>
  <c r="K100" i="76"/>
  <c r="K96" i="76"/>
  <c r="K87" i="76"/>
  <c r="K75" i="76"/>
  <c r="K67" i="76"/>
  <c r="K47" i="76"/>
  <c r="K27" i="76"/>
  <c r="K11" i="76"/>
  <c r="K107" i="76"/>
  <c r="K86" i="76"/>
  <c r="K74" i="76"/>
  <c r="K54" i="76"/>
  <c r="K38" i="76"/>
  <c r="K22" i="76"/>
  <c r="L13" i="74"/>
  <c r="K123" i="76"/>
  <c r="K118" i="76"/>
  <c r="K114" i="76"/>
  <c r="K110" i="76"/>
  <c r="K106" i="76"/>
  <c r="K102" i="76"/>
  <c r="K98" i="76"/>
  <c r="K93" i="76"/>
  <c r="K89" i="76"/>
  <c r="K85" i="76"/>
  <c r="K81" i="76"/>
  <c r="K77" i="76"/>
  <c r="K73" i="76"/>
  <c r="K69" i="76"/>
  <c r="K65" i="76"/>
  <c r="K61" i="76"/>
  <c r="K57" i="76"/>
  <c r="K53" i="76"/>
  <c r="K49" i="76"/>
  <c r="K45" i="76"/>
  <c r="K41" i="76"/>
  <c r="K37" i="76"/>
  <c r="K33" i="76"/>
  <c r="K29" i="76"/>
  <c r="K25" i="76"/>
  <c r="K21" i="76"/>
  <c r="K17" i="76"/>
  <c r="K13" i="76"/>
  <c r="L12" i="74"/>
  <c r="K55" i="76"/>
  <c r="K39" i="76"/>
  <c r="K31" i="76"/>
  <c r="K19" i="76"/>
  <c r="K119" i="76"/>
  <c r="K111" i="76"/>
  <c r="K99" i="76"/>
  <c r="K95" i="76"/>
  <c r="K82" i="76"/>
  <c r="K62" i="76"/>
  <c r="K50" i="76"/>
  <c r="K42" i="76"/>
  <c r="K34" i="76"/>
  <c r="K26" i="76"/>
  <c r="K14" i="76"/>
  <c r="K13" i="67"/>
  <c r="L26" i="66"/>
  <c r="L22" i="66"/>
  <c r="L17" i="66"/>
  <c r="L13" i="66"/>
  <c r="L13" i="65"/>
  <c r="O17" i="64"/>
  <c r="O13" i="64"/>
  <c r="N62" i="63"/>
  <c r="N58" i="63"/>
  <c r="N54" i="63"/>
  <c r="N50" i="63"/>
  <c r="N46" i="63"/>
  <c r="N42" i="63"/>
  <c r="N38" i="63"/>
  <c r="N34" i="63"/>
  <c r="N30" i="63"/>
  <c r="N26" i="63"/>
  <c r="N21" i="63"/>
  <c r="N17" i="63"/>
  <c r="N13" i="63"/>
  <c r="O225" i="62"/>
  <c r="O221" i="62"/>
  <c r="O217" i="62"/>
  <c r="O213" i="62"/>
  <c r="O209" i="62"/>
  <c r="O203" i="62"/>
  <c r="O199" i="62"/>
  <c r="O195" i="62"/>
  <c r="O191" i="62"/>
  <c r="O187" i="62"/>
  <c r="O183" i="62"/>
  <c r="O179" i="62"/>
  <c r="O175" i="62"/>
  <c r="O171" i="62"/>
  <c r="O167" i="62"/>
  <c r="O163" i="62"/>
  <c r="O159" i="62"/>
  <c r="O154" i="62"/>
  <c r="O150" i="62"/>
  <c r="O147" i="62"/>
  <c r="O144" i="62"/>
  <c r="O140" i="62"/>
  <c r="O136" i="62"/>
  <c r="O132" i="62"/>
  <c r="O127" i="62"/>
  <c r="O123" i="62"/>
  <c r="O119" i="62"/>
  <c r="O115" i="62"/>
  <c r="O111" i="62"/>
  <c r="O107" i="62"/>
  <c r="O103" i="62"/>
  <c r="O99" i="62"/>
  <c r="O95" i="62"/>
  <c r="O91" i="62"/>
  <c r="O87" i="62"/>
  <c r="O82" i="62"/>
  <c r="O78" i="62"/>
  <c r="O74" i="62"/>
  <c r="O70" i="62"/>
  <c r="O66" i="62"/>
  <c r="O62" i="62"/>
  <c r="O58" i="62"/>
  <c r="O54" i="62"/>
  <c r="O50" i="62"/>
  <c r="O46" i="62"/>
  <c r="O41" i="62"/>
  <c r="O37" i="62"/>
  <c r="O33" i="62"/>
  <c r="O29" i="62"/>
  <c r="O25" i="62"/>
  <c r="O21" i="62"/>
  <c r="O17" i="62"/>
  <c r="O13" i="62"/>
  <c r="R23" i="59"/>
  <c r="R19" i="59"/>
  <c r="R15" i="59"/>
  <c r="R11" i="59"/>
  <c r="L37" i="58"/>
  <c r="L33" i="58"/>
  <c r="L29" i="58"/>
  <c r="L25" i="58"/>
  <c r="L21" i="58"/>
  <c r="L17" i="58"/>
  <c r="L13" i="58"/>
  <c r="K12" i="67"/>
  <c r="L25" i="66"/>
  <c r="L21" i="66"/>
  <c r="L16" i="66"/>
  <c r="L12" i="66"/>
  <c r="L12" i="65"/>
  <c r="O16" i="64"/>
  <c r="O12" i="64"/>
  <c r="N61" i="63"/>
  <c r="N57" i="63"/>
  <c r="N53" i="63"/>
  <c r="N49" i="63"/>
  <c r="N45" i="63"/>
  <c r="N41" i="63"/>
  <c r="N37" i="63"/>
  <c r="N33" i="63"/>
  <c r="N29" i="63"/>
  <c r="N25" i="63"/>
  <c r="N20" i="63"/>
  <c r="N16" i="63"/>
  <c r="N12" i="63"/>
  <c r="O224" i="62"/>
  <c r="O220" i="62"/>
  <c r="O216" i="62"/>
  <c r="O212" i="62"/>
  <c r="O207" i="62"/>
  <c r="O202" i="62"/>
  <c r="O198" i="62"/>
  <c r="O194" i="62"/>
  <c r="O190" i="62"/>
  <c r="O186" i="62"/>
  <c r="O182" i="62"/>
  <c r="O178" i="62"/>
  <c r="O174" i="62"/>
  <c r="O170" i="62"/>
  <c r="O166" i="62"/>
  <c r="O162" i="62"/>
  <c r="O158" i="62"/>
  <c r="O153" i="62"/>
  <c r="O149" i="62"/>
  <c r="O205" i="62"/>
  <c r="O143" i="62"/>
  <c r="O139" i="62"/>
  <c r="O135" i="62"/>
  <c r="O131" i="62"/>
  <c r="O126" i="62"/>
  <c r="O122" i="62"/>
  <c r="O118" i="62"/>
  <c r="O114" i="62"/>
  <c r="O110" i="62"/>
  <c r="O106" i="62"/>
  <c r="O102" i="62"/>
  <c r="O98" i="62"/>
  <c r="O94" i="62"/>
  <c r="O90" i="62"/>
  <c r="O86" i="62"/>
  <c r="O81" i="62"/>
  <c r="O77" i="62"/>
  <c r="O73" i="62"/>
  <c r="O69" i="62"/>
  <c r="O65" i="62"/>
  <c r="O61" i="62"/>
  <c r="O57" i="62"/>
  <c r="O53" i="62"/>
  <c r="O49" i="62"/>
  <c r="O45" i="62"/>
  <c r="O40" i="62"/>
  <c r="O36" i="62"/>
  <c r="O32" i="62"/>
  <c r="O28" i="62"/>
  <c r="O24" i="62"/>
  <c r="K14" i="67"/>
  <c r="L27" i="66"/>
  <c r="L23" i="66"/>
  <c r="L19" i="66"/>
  <c r="L14" i="66"/>
  <c r="L14" i="65"/>
  <c r="O18" i="64"/>
  <c r="O14" i="64"/>
  <c r="N63" i="63"/>
  <c r="N59" i="63"/>
  <c r="N55" i="63"/>
  <c r="N51" i="63"/>
  <c r="N47" i="63"/>
  <c r="N43" i="63"/>
  <c r="N39" i="63"/>
  <c r="N35" i="63"/>
  <c r="N31" i="63"/>
  <c r="N27" i="63"/>
  <c r="N22" i="63"/>
  <c r="N18" i="63"/>
  <c r="N14" i="63"/>
  <c r="O226" i="62"/>
  <c r="O222" i="62"/>
  <c r="O218" i="62"/>
  <c r="O214" i="62"/>
  <c r="O210" i="62"/>
  <c r="O204" i="62"/>
  <c r="O200" i="62"/>
  <c r="O196" i="62"/>
  <c r="O192" i="62"/>
  <c r="O188" i="62"/>
  <c r="O184" i="62"/>
  <c r="O180" i="62"/>
  <c r="O176" i="62"/>
  <c r="O172" i="62"/>
  <c r="O168" i="62"/>
  <c r="O164" i="62"/>
  <c r="O160" i="62"/>
  <c r="O155" i="62"/>
  <c r="O151" i="62"/>
  <c r="O208" i="62"/>
  <c r="O145" i="62"/>
  <c r="O141" i="62"/>
  <c r="O137" i="62"/>
  <c r="O133" i="62"/>
  <c r="O129" i="62"/>
  <c r="O124" i="62"/>
  <c r="O120" i="62"/>
  <c r="O116" i="62"/>
  <c r="O112" i="62"/>
  <c r="O108" i="62"/>
  <c r="O104" i="62"/>
  <c r="O100" i="62"/>
  <c r="O96" i="62"/>
  <c r="O92" i="62"/>
  <c r="O88" i="62"/>
  <c r="O83" i="62"/>
  <c r="O79" i="62"/>
  <c r="O75" i="62"/>
  <c r="O71" i="62"/>
  <c r="O67" i="62"/>
  <c r="O63" i="62"/>
  <c r="O59" i="62"/>
  <c r="O55" i="62"/>
  <c r="O51" i="62"/>
  <c r="O47" i="62"/>
  <c r="O43" i="62"/>
  <c r="O38" i="62"/>
  <c r="O34" i="62"/>
  <c r="O30" i="62"/>
  <c r="O26" i="62"/>
  <c r="O22" i="62"/>
  <c r="O18" i="62"/>
  <c r="O14" i="62"/>
  <c r="R24" i="59"/>
  <c r="R20" i="59"/>
  <c r="R16" i="59"/>
  <c r="R12" i="59"/>
  <c r="L39" i="58"/>
  <c r="L34" i="58"/>
  <c r="L30" i="58"/>
  <c r="L26" i="58"/>
  <c r="L22" i="58"/>
  <c r="L19" i="58"/>
  <c r="L14" i="58"/>
  <c r="L24" i="66"/>
  <c r="L11" i="65"/>
  <c r="N56" i="63"/>
  <c r="N40" i="63"/>
  <c r="N23" i="63"/>
  <c r="O223" i="62"/>
  <c r="O206" i="62"/>
  <c r="O189" i="62"/>
  <c r="O173" i="62"/>
  <c r="O156" i="62"/>
  <c r="O142" i="62"/>
  <c r="O125" i="62"/>
  <c r="O109" i="62"/>
  <c r="O93" i="62"/>
  <c r="O76" i="62"/>
  <c r="O60" i="62"/>
  <c r="O44" i="62"/>
  <c r="O27" i="62"/>
  <c r="O16" i="62"/>
  <c r="R22" i="59"/>
  <c r="R14" i="59"/>
  <c r="L36" i="58"/>
  <c r="L28" i="58"/>
  <c r="L20" i="58"/>
  <c r="L12" i="58"/>
  <c r="D31" i="88"/>
  <c r="O169" i="62"/>
  <c r="O121" i="62"/>
  <c r="O89" i="62"/>
  <c r="O39" i="62"/>
  <c r="O15" i="62"/>
  <c r="L35" i="58"/>
  <c r="L38" i="58"/>
  <c r="D12" i="88"/>
  <c r="D13" i="88"/>
  <c r="L15" i="66"/>
  <c r="N32" i="63"/>
  <c r="N15" i="63"/>
  <c r="O181" i="62"/>
  <c r="O148" i="62"/>
  <c r="O101" i="62"/>
  <c r="O52" i="62"/>
  <c r="O20" i="62"/>
  <c r="L41" i="58"/>
  <c r="L16" i="58"/>
  <c r="D42" i="88"/>
  <c r="L20" i="66"/>
  <c r="O15" i="64"/>
  <c r="N52" i="63"/>
  <c r="N36" i="63"/>
  <c r="N19" i="63"/>
  <c r="O219" i="62"/>
  <c r="O201" i="62"/>
  <c r="O185" i="62"/>
  <c r="O138" i="62"/>
  <c r="O56" i="62"/>
  <c r="R13" i="59"/>
  <c r="O11" i="64"/>
  <c r="O197" i="62"/>
  <c r="O134" i="62"/>
  <c r="O68" i="62"/>
  <c r="O12" i="62"/>
  <c r="L24" i="58"/>
  <c r="D18" i="88"/>
  <c r="K11" i="67"/>
  <c r="L11" i="66"/>
  <c r="N60" i="63"/>
  <c r="N44" i="63"/>
  <c r="N28" i="63"/>
  <c r="N11" i="63"/>
  <c r="O211" i="62"/>
  <c r="O193" i="62"/>
  <c r="O177" i="62"/>
  <c r="O161" i="62"/>
  <c r="O146" i="62"/>
  <c r="O130" i="62"/>
  <c r="O113" i="62"/>
  <c r="O97" i="62"/>
  <c r="O80" i="62"/>
  <c r="O64" i="62"/>
  <c r="O48" i="62"/>
  <c r="O31" i="62"/>
  <c r="O19" i="62"/>
  <c r="O11" i="62"/>
  <c r="R17" i="59"/>
  <c r="L40" i="58"/>
  <c r="L31" i="58"/>
  <c r="L23" i="58"/>
  <c r="L15" i="58"/>
  <c r="D38" i="88"/>
  <c r="D21" i="88"/>
  <c r="D17" i="88"/>
  <c r="D20" i="88"/>
  <c r="D16" i="88"/>
  <c r="O152" i="62"/>
  <c r="O105" i="62"/>
  <c r="O72" i="62"/>
  <c r="O23" i="62"/>
  <c r="R21" i="59"/>
  <c r="L27" i="58"/>
  <c r="L11" i="58"/>
  <c r="D29" i="88"/>
  <c r="D19" i="88"/>
  <c r="K15" i="67"/>
  <c r="N48" i="63"/>
  <c r="O215" i="62"/>
  <c r="O165" i="62"/>
  <c r="O117" i="62"/>
  <c r="O85" i="62"/>
  <c r="O35" i="62"/>
  <c r="R18" i="59"/>
  <c r="L32" i="58"/>
  <c r="L10" i="58"/>
  <c r="D23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00331]}"/>
    <s v="{[Medida].[Medida].&amp;[2]}"/>
    <s v="{[Keren].[Keren].[All]}"/>
    <s v="{[Cheshbon KM].[Hie Peilut].[Peilut 7].&amp;[Kod_Peilut_L7_62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6">
    <mdx n="0" f="s">
      <ms ns="1" c="0"/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8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5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</valueMetadata>
</metadata>
</file>

<file path=xl/sharedStrings.xml><?xml version="1.0" encoding="utf-8"?>
<sst xmlns="http://schemas.openxmlformats.org/spreadsheetml/2006/main" count="3782" uniqueCount="1193">
  <si>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</si>
  <si>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</si>
  <si>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</si>
  <si>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</si>
  <si>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</si>
  <si>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</si>
  <si>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</si>
  <si>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</si>
  <si>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</si>
  <si>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</si>
  <si>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</si>
  <si>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</si>
  <si>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</si>
  <si>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</si>
  <si>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</si>
  <si>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</si>
  <si>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</si>
  <si>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</si>
  <si>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</si>
  <si>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</si>
  <si>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</si>
  <si>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</si>
  <si>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</si>
  <si>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</si>
  <si>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</si>
  <si>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</si>
  <si>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</si>
  <si>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</si>
  <si>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</si>
  <si>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</si>
  <si>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</si>
  <si>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</si>
  <si>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</si>
  <si>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</si>
  <si>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</si>
  <si>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</si>
  <si>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</si>
  <si>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</si>
  <si>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</si>
  <si>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</si>
  <si>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</si>
  <si>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</si>
  <si>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</si>
  <si>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</si>
  <si>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</si>
  <si>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</si>
  <si>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</si>
  <si>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</si>
  <si>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</si>
  <si>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</si>
  <si>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</si>
  <si>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</si>
  <si>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</si>
  <si>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</si>
  <si>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</si>
  <si>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</si>
  <si>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</si>
  <si>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</si>
  <si>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</si>
  <si>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</si>
  <si>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</si>
  <si>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</si>
  <si>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</si>
  <si>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</si>
  <si>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</si>
  <si>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</si>
  <si>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</si>
  <si>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</si>
  <si>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</si>
  <si>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</si>
  <si>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</si>
  <si>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</si>
  <si>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</si>
  <si>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</si>
  <si>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</si>
  <si>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</si>
  <si>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</si>
  <si>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</si>
  <si>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</si>
  <si>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</si>
  <si>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</si>
  <si>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</si>
  <si>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</si>
  <si>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</si>
  <si>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</si>
  <si>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</si>
  <si>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</si>
  <si>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</si>
  <si>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</si>
  <si>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</si>
  <si>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</si>
  <si>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</si>
  <si>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</si>
  <si>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</si>
  <si>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</si>
  <si>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</si>
  <si>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</si>
  <si>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</si>
  <si>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</si>
  <si>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</si>
  <si>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</si>
  <si>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</si>
  <si>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</si>
  <si>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</si>
  <si>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</si>
  <si>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</si>
  <si>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</si>
  <si>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</si>
  <si>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</si>
  <si>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</si>
  <si>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</si>
  <si>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</si>
  <si>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</si>
  <si>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</si>
  <si>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</si>
  <si>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</si>
  <si>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</si>
  <si>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</si>
  <si>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</si>
  <si>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</si>
  <si>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</si>
  <si>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</si>
  <si>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</si>
  <si>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</si>
  <si>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</si>
  <si>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</si>
  <si>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</si>
  <si>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</si>
  <si>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</si>
  <si>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</si>
  <si>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</si>
  <si>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</si>
  <si>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</si>
  <si>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</si>
  <si>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</si>
  <si>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</si>
  <si>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</si>
  <si>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</si>
  <si>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</si>
  <si>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</si>
  <si>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</si>
  <si>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</si>
  <si>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</si>
  <si>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</si>
  <si>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</si>
  <si>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</si>
  <si>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</si>
  <si>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</si>
  <si>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</si>
  <si>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</si>
  <si>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</si>
  <si>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</si>
  <si>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</si>
  <si>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</si>
  <si>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</si>
  <si>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</si>
  <si>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</si>
  <si>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</si>
  <si>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</si>
  <si>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</si>
  <si>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</si>
  <si>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</si>
  <si>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</si>
  <si>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</si>
  <si>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</si>
  <si>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</si>
  <si>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</si>
  <si>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</si>
  <si>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</si>
  <si>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</si>
  <si>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</si>
  <si>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</si>
  <si>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</si>
  <si>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</si>
  <si>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</si>
  <si>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</si>
  <si>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</si>
  <si>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</si>
  <si>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</si>
  <si>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</si>
  <si>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</si>
  <si>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</si>
  <si>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</si>
  <si>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</si>
  <si>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</si>
  <si>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</si>
  <si>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</si>
  <si>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</si>
  <si>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</si>
  <si>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</si>
  <si>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</si>
  <si>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</si>
  <si>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</si>
  <si>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</si>
  <si>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</si>
  <si>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</si>
  <si>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</si>
  <si>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</si>
  <si>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</si>
  <si>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</si>
  <si>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</si>
  <si>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31/03/2020</t>
  </si>
  <si>
    <t>מגדל מקפת קרנות פנסיה וקופות גמל בע"מ</t>
  </si>
  <si>
    <t>מגדל מקפת משלימה (מספר אוצר 659) - מסלול מניות</t>
  </si>
  <si>
    <t>מקמ 1020</t>
  </si>
  <si>
    <t>8201022</t>
  </si>
  <si>
    <t>RF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</si>
  <si>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</si>
  <si>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</si>
  <si>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</si>
  <si>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</si>
  <si>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</si>
  <si>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</si>
  <si>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</si>
  <si>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</si>
  <si>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</si>
  <si>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</si>
  <si>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</si>
  <si>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</si>
  <si>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</si>
  <si>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</si>
  <si>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</si>
  <si>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</si>
  <si>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</si>
  <si>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</si>
  <si>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סה"כ תל אביב 35</t>
  </si>
  <si>
    <t>אורמת טכנולוגיות*</t>
  </si>
  <si>
    <t>1134402</t>
  </si>
  <si>
    <t>מגמה</t>
  </si>
  <si>
    <t>520036716</t>
  </si>
  <si>
    <t>Technology Hardware &amp; Equipment</t>
  </si>
  <si>
    <t>איי.אפ.אפ</t>
  </si>
  <si>
    <t>1155019</t>
  </si>
  <si>
    <t>מזון</t>
  </si>
  <si>
    <t>איירפורט סיטי</t>
  </si>
  <si>
    <t>1095835</t>
  </si>
  <si>
    <t>511659401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</si>
  <si>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</si>
  <si>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</si>
  <si>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</si>
  <si>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</si>
  <si>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</si>
  <si>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</si>
  <si>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</si>
  <si>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</si>
  <si>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</si>
  <si>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</si>
  <si>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</si>
  <si>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אנרגיאן נפט וגז</t>
  </si>
  <si>
    <t>1155290</t>
  </si>
  <si>
    <t>10758801</t>
  </si>
  <si>
    <t>בזק</t>
  </si>
  <si>
    <t>230011</t>
  </si>
  <si>
    <t>520031931</t>
  </si>
  <si>
    <t>בינלאומי 5</t>
  </si>
  <si>
    <t>593038</t>
  </si>
  <si>
    <t>513141879</t>
  </si>
  <si>
    <t>בנקים</t>
  </si>
  <si>
    <t>בתי זיקוק לנפט</t>
  </si>
  <si>
    <t>2590248</t>
  </si>
  <si>
    <t>520036658</t>
  </si>
  <si>
    <t>אנרגיה</t>
  </si>
  <si>
    <t>דיסקונט</t>
  </si>
  <si>
    <t>691212</t>
  </si>
  <si>
    <t>520007030</t>
  </si>
  <si>
    <t>דלק קדוחים*</t>
  </si>
  <si>
    <t>475020</t>
  </si>
  <si>
    <t>550013098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</si>
  <si>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</si>
  <si>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</si>
  <si>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</si>
  <si>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</si>
  <si>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</si>
  <si>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</si>
  <si>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</si>
  <si>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</si>
  <si>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</si>
  <si>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</si>
  <si>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</si>
  <si>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</si>
  <si>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</si>
  <si>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</si>
  <si>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</si>
  <si>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</si>
  <si>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</si>
  <si>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520027830</t>
  </si>
  <si>
    <t>כימיה גומי ופלסטיק</t>
  </si>
  <si>
    <t>לאומי</t>
  </si>
  <si>
    <t>604611</t>
  </si>
  <si>
    <t>520018078</t>
  </si>
  <si>
    <t>מבני תעשיה</t>
  </si>
  <si>
    <t>226019</t>
  </si>
  <si>
    <t>520024126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</si>
  <si>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</si>
  <si>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</si>
  <si>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</si>
  <si>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</si>
  <si>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</si>
  <si>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</si>
  <si>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</si>
  <si>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</si>
  <si>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</si>
  <si>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</si>
  <si>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</si>
  <si>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</si>
  <si>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</si>
  <si>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</si>
  <si>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</si>
  <si>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</si>
  <si>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</si>
  <si>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</si>
  <si>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</si>
  <si>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</si>
  <si>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</si>
  <si>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</t>
  </si>
  <si>
    <t>746016</t>
  </si>
  <si>
    <t>520003781</t>
  </si>
  <si>
    <t>שפיר הנדסה*</t>
  </si>
  <si>
    <t>1133875</t>
  </si>
  <si>
    <t>514892801</t>
  </si>
  <si>
    <t>מתכת ומוצרי בניה</t>
  </si>
  <si>
    <t>סה"כ תל אביב 90</t>
  </si>
  <si>
    <t>או פי סי*</t>
  </si>
  <si>
    <t>1141571</t>
  </si>
  <si>
    <t>514401702</t>
  </si>
  <si>
    <t>אזורים*</t>
  </si>
  <si>
    <t>715011</t>
  </si>
  <si>
    <t>520025990</t>
  </si>
  <si>
    <t>בנייה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</si>
  <si>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</si>
  <si>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</si>
  <si>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</si>
  <si>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</si>
  <si>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</si>
  <si>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</si>
  <si>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</si>
  <si>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</si>
  <si>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</si>
  <si>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</si>
  <si>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</si>
  <si>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520041146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</si>
  <si>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</si>
  <si>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</si>
  <si>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</si>
  <si>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</si>
  <si>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</si>
  <si>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</si>
  <si>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</si>
  <si>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</si>
  <si>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</si>
  <si>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</si>
  <si>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</si>
  <si>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</si>
  <si>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</si>
  <si>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</si>
  <si>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</si>
  <si>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</si>
  <si>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</si>
  <si>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</si>
  <si>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</si>
  <si>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</si>
  <si>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</si>
  <si>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</si>
  <si>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</si>
  <si>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</si>
  <si>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</si>
  <si>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</si>
  <si>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</si>
  <si>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</si>
  <si>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</si>
  <si>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</si>
  <si>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</si>
  <si>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</si>
  <si>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</si>
  <si>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</si>
  <si>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</si>
  <si>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</si>
  <si>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</si>
  <si>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</si>
  <si>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</si>
  <si>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</si>
  <si>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</si>
  <si>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</si>
  <si>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</si>
  <si>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</si>
  <si>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</si>
  <si>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</si>
  <si>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</si>
  <si>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</si>
  <si>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</si>
  <si>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</si>
  <si>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</si>
  <si>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</si>
  <si>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</si>
  <si>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</si>
  <si>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</si>
  <si>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</si>
  <si>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</si>
  <si>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</si>
  <si>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</si>
  <si>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</si>
  <si>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</si>
  <si>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</si>
  <si>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</si>
  <si>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</si>
  <si>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</si>
  <si>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</si>
  <si>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</si>
  <si>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511930125</t>
  </si>
  <si>
    <t>סקופ*</t>
  </si>
  <si>
    <t>288019</t>
  </si>
  <si>
    <t>520037425</t>
  </si>
  <si>
    <t>ערד השקעות ופתוח תעשיה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</si>
  <si>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</si>
  <si>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</si>
  <si>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</si>
  <si>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</si>
  <si>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</si>
  <si>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</si>
  <si>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</si>
  <si>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510216054</t>
  </si>
  <si>
    <t>פלסאון תעשיות*</t>
  </si>
  <si>
    <t>1081603</t>
  </si>
  <si>
    <t>520042912</t>
  </si>
  <si>
    <t>פרטנר</t>
  </si>
  <si>
    <t>1083484</t>
  </si>
  <si>
    <t>520044314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</si>
  <si>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</si>
  <si>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</si>
  <si>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</si>
  <si>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</si>
  <si>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</si>
  <si>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</si>
  <si>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</si>
  <si>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</si>
  <si>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</si>
  <si>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</si>
  <si>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</si>
  <si>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</si>
  <si>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</si>
  <si>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</si>
  <si>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</si>
  <si>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</si>
  <si>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</si>
  <si>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</si>
  <si>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</si>
  <si>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</si>
  <si>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</si>
  <si>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</si>
  <si>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</si>
  <si>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</si>
  <si>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</si>
  <si>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</si>
  <si>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</si>
  <si>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</si>
  <si>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</si>
  <si>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</si>
  <si>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</si>
  <si>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</si>
  <si>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</si>
  <si>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</si>
  <si>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</si>
  <si>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</si>
  <si>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</si>
  <si>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</si>
  <si>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</si>
  <si>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</si>
  <si>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</si>
  <si>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</si>
  <si>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</si>
  <si>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</si>
  <si>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</si>
  <si>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</si>
  <si>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</si>
  <si>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</si>
  <si>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</si>
  <si>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</si>
  <si>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</si>
  <si>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</si>
  <si>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</si>
  <si>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</si>
  <si>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</si>
  <si>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</si>
  <si>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</si>
  <si>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</si>
  <si>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</si>
  <si>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</si>
  <si>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</si>
  <si>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</si>
  <si>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</si>
  <si>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</si>
  <si>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</si>
  <si>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</si>
  <si>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</si>
  <si>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</si>
  <si>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</si>
  <si>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</si>
  <si>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</si>
  <si>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</si>
  <si>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</si>
  <si>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</si>
  <si>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</si>
  <si>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</si>
  <si>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</si>
  <si>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</si>
  <si>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</si>
  <si>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</si>
  <si>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</si>
  <si>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</si>
  <si>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</si>
  <si>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</si>
  <si>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</si>
  <si>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</si>
  <si>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</si>
  <si>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</si>
  <si>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</si>
  <si>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</si>
  <si>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</si>
  <si>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</si>
  <si>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</si>
  <si>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</si>
  <si>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</si>
  <si>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</si>
  <si>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</si>
  <si>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</si>
  <si>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</si>
  <si>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</si>
  <si>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</si>
  <si>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</si>
  <si>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515327120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</si>
  <si>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</si>
  <si>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</si>
  <si>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</si>
  <si>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</si>
  <si>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</si>
  <si>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</si>
  <si>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</si>
  <si>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</si>
  <si>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</si>
  <si>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</si>
  <si>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</si>
  <si>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</si>
  <si>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</si>
  <si>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</si>
  <si>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</si>
  <si>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</si>
  <si>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</si>
  <si>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</si>
  <si>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</si>
  <si>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</si>
  <si>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</si>
  <si>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</si>
  <si>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</si>
  <si>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</si>
  <si>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</si>
  <si>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</si>
  <si>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</si>
  <si>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</si>
  <si>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</si>
  <si>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</si>
  <si>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</si>
  <si>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</si>
  <si>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</si>
  <si>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</si>
  <si>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</si>
  <si>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</si>
  <si>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</si>
  <si>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</si>
  <si>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</si>
  <si>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</si>
  <si>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</si>
  <si>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</si>
  <si>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</si>
  <si>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</si>
  <si>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515334662</t>
  </si>
  <si>
    <t>ALLOT COMMUNICATIONS LTD*</t>
  </si>
  <si>
    <t>IL0010996549</t>
  </si>
  <si>
    <t>NASDAQ</t>
  </si>
  <si>
    <t>בלומברג</t>
  </si>
  <si>
    <t>CAESAR STONE SDO</t>
  </si>
  <si>
    <t>IL0011259137</t>
  </si>
  <si>
    <t>511439507</t>
  </si>
  <si>
    <t>MATERIALS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</si>
  <si>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</si>
  <si>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</si>
  <si>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</si>
  <si>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</si>
  <si>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</si>
  <si>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</si>
  <si>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</si>
  <si>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</si>
  <si>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</si>
  <si>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</si>
  <si>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</si>
  <si>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</si>
  <si>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</si>
  <si>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</si>
  <si>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</si>
  <si>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</si>
  <si>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</si>
  <si>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</si>
  <si>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</si>
  <si>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</si>
  <si>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</si>
  <si>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</si>
  <si>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</si>
  <si>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</si>
  <si>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</si>
  <si>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</si>
  <si>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</si>
  <si>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</si>
  <si>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</si>
  <si>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</si>
  <si>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</si>
  <si>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 Equipment &amp; Services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</si>
  <si>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</si>
  <si>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</si>
  <si>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</si>
  <si>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</si>
  <si>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</si>
  <si>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</si>
  <si>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</si>
  <si>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</si>
  <si>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</si>
  <si>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</si>
  <si>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</si>
  <si>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</si>
  <si>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</si>
  <si>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</si>
  <si>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</si>
  <si>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</si>
  <si>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</si>
  <si>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</si>
  <si>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</si>
  <si>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</si>
  <si>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</si>
  <si>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</si>
  <si>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</si>
  <si>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</si>
  <si>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</si>
  <si>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</si>
  <si>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</si>
  <si>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</si>
  <si>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</si>
  <si>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</si>
  <si>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</si>
  <si>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</si>
  <si>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</si>
  <si>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</si>
  <si>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</si>
  <si>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</si>
  <si>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</si>
  <si>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</si>
  <si>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</si>
  <si>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</si>
  <si>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</si>
  <si>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</si>
  <si>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</si>
  <si>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</si>
  <si>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</si>
  <si>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</si>
  <si>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</si>
  <si>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</si>
  <si>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</si>
  <si>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Real Estate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</si>
  <si>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</si>
  <si>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</si>
  <si>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</si>
  <si>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</si>
  <si>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</si>
  <si>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</si>
  <si>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</si>
  <si>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</si>
  <si>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</si>
  <si>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</si>
  <si>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Diversified Financials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</si>
  <si>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</si>
  <si>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</si>
  <si>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</si>
  <si>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</si>
  <si>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</si>
  <si>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</si>
  <si>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</si>
  <si>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</si>
  <si>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CARREFOUR SA</t>
  </si>
  <si>
    <t>FR0000120172</t>
  </si>
  <si>
    <t>Food &amp; Staples Retailing</t>
  </si>
  <si>
    <t>CATERPILLAR INC</t>
  </si>
  <si>
    <t>US1491231015</t>
  </si>
  <si>
    <t>CISCO SYSTEMS</t>
  </si>
  <si>
    <t>US17275R1023</t>
  </si>
  <si>
    <t>COSTCO WHOLESALE</t>
  </si>
  <si>
    <t>US22160K1051</t>
  </si>
  <si>
    <t>CROWN CASTLE INTL CORP</t>
  </si>
  <si>
    <t>US22822V1017</t>
  </si>
  <si>
    <t>DEUTSCHE POST AG REG</t>
  </si>
  <si>
    <t>DE0005552004</t>
  </si>
  <si>
    <t>Transportation</t>
  </si>
  <si>
    <t>DOLLAR GENERAL</t>
  </si>
  <si>
    <t>US2566771059</t>
  </si>
  <si>
    <t>DOMINO`S PIZZA INC</t>
  </si>
  <si>
    <t>US25754A2015</t>
  </si>
  <si>
    <t>Food Beverage &amp; Tobacco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</si>
  <si>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</si>
  <si>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</si>
  <si>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</si>
  <si>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</si>
  <si>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</si>
  <si>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</si>
  <si>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</si>
  <si>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</si>
  <si>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</si>
  <si>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</si>
  <si>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</si>
  <si>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FERROVIAL SA</t>
  </si>
  <si>
    <t>ES0118900010</t>
  </si>
  <si>
    <t>BME</t>
  </si>
  <si>
    <t>HENNES &amp; MAURITZ AB B SHS</t>
  </si>
  <si>
    <t>SE0000106270</t>
  </si>
  <si>
    <t>HOME DEPOT INC</t>
  </si>
  <si>
    <t>US4370761029</t>
  </si>
  <si>
    <t>INTEL CORP</t>
  </si>
  <si>
    <t>US4581401001</t>
  </si>
  <si>
    <t>KERING</t>
  </si>
  <si>
    <t>FR0000121485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</si>
  <si>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</si>
  <si>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</si>
  <si>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</si>
  <si>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</si>
  <si>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</si>
  <si>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</si>
  <si>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LULULEMON ATHLETICA INC</t>
  </si>
  <si>
    <t>US5500211090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</si>
  <si>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</si>
  <si>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</si>
  <si>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</si>
  <si>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</si>
  <si>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</si>
  <si>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</si>
  <si>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Hotels Restaurants &amp; Leisure</t>
  </si>
  <si>
    <t>MICROSOFT CORP</t>
  </si>
  <si>
    <t>US5949181045</t>
  </si>
  <si>
    <t>TELECOMMUNICATION SERVICES</t>
  </si>
  <si>
    <t>MOODY`S</t>
  </si>
  <si>
    <t>US6153691059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</si>
  <si>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</si>
  <si>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</si>
  <si>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</si>
  <si>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</si>
  <si>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</si>
  <si>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</si>
  <si>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</si>
  <si>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</si>
  <si>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</si>
  <si>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</si>
  <si>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</si>
  <si>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</si>
  <si>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</si>
  <si>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</si>
  <si>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</si>
  <si>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</si>
  <si>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</si>
  <si>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</si>
  <si>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</si>
  <si>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</si>
  <si>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</si>
  <si>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</si>
  <si>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</si>
  <si>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</si>
  <si>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</si>
  <si>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</si>
  <si>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</si>
  <si>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</si>
  <si>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</si>
  <si>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</si>
  <si>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</si>
  <si>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</si>
  <si>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</si>
  <si>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</si>
  <si>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</si>
  <si>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</si>
  <si>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TESCO PLC</t>
  </si>
  <si>
    <t>GB0008847096</t>
  </si>
  <si>
    <t>THALES SA</t>
  </si>
  <si>
    <t>FR0000121329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</si>
  <si>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</si>
  <si>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</si>
  <si>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</si>
  <si>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</si>
  <si>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</si>
  <si>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</si>
  <si>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</si>
  <si>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</si>
  <si>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</si>
  <si>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</si>
  <si>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</si>
  <si>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</si>
  <si>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YUM CHINA HOLDING INC</t>
  </si>
  <si>
    <t>US98850P1093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</si>
  <si>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</si>
  <si>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</si>
  <si>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</si>
  <si>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</si>
  <si>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</si>
  <si>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</si>
  <si>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</si>
  <si>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</si>
  <si>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</si>
  <si>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</si>
  <si>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</si>
  <si>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</si>
  <si>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</si>
  <si>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</si>
  <si>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</si>
  <si>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520041989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</si>
  <si>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</si>
  <si>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</si>
  <si>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</si>
  <si>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</si>
  <si>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</si>
  <si>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</si>
  <si>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</si>
  <si>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</si>
  <si>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</si>
  <si>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AMUNDI ETF MSCI EMERGING MAR</t>
  </si>
  <si>
    <t>LU1681045453</t>
  </si>
  <si>
    <t>AMUNDI INDEX MSCI EM UCITS</t>
  </si>
  <si>
    <t>LU1437017350</t>
  </si>
  <si>
    <t>COMM SERV SELECT SECTOR SPDR</t>
  </si>
  <si>
    <t>US81369Y8527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</si>
  <si>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</si>
  <si>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</si>
  <si>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</si>
  <si>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</si>
  <si>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</si>
  <si>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</si>
  <si>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</si>
  <si>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</si>
  <si>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</si>
  <si>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</si>
  <si>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</si>
  <si>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</si>
  <si>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</si>
  <si>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</si>
  <si>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</si>
  <si>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</si>
  <si>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</si>
  <si>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</si>
  <si>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</si>
  <si>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</si>
  <si>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</si>
  <si>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</si>
  <si>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</si>
  <si>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</si>
  <si>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</si>
  <si>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</si>
  <si>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</si>
  <si>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</si>
  <si>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</si>
  <si>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</si>
  <si>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</si>
  <si>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</si>
  <si>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</si>
  <si>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</si>
  <si>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</si>
  <si>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</si>
  <si>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</si>
  <si>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</si>
  <si>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</si>
  <si>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</si>
  <si>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</si>
  <si>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</si>
  <si>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</si>
  <si>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</si>
  <si>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</si>
  <si>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</si>
  <si>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</si>
  <si>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</si>
  <si>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</si>
  <si>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</si>
  <si>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</si>
  <si>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</si>
  <si>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</si>
  <si>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</si>
  <si>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</si>
  <si>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</si>
  <si>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</si>
  <si>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</si>
  <si>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</si>
  <si>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</si>
  <si>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</si>
  <si>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</si>
  <si>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</si>
  <si>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</si>
  <si>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</si>
  <si>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</si>
  <si>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</si>
  <si>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</si>
  <si>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</si>
  <si>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COMGEST GROWTH EUROPE EUR IA</t>
  </si>
  <si>
    <t>IE00B5WN3467</t>
  </si>
  <si>
    <t>NR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</si>
  <si>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</si>
  <si>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</si>
  <si>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</si>
  <si>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</si>
  <si>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</si>
  <si>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</si>
  <si>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</si>
  <si>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</si>
  <si>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</si>
  <si>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</si>
  <si>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</si>
  <si>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bC 1880 APR 2020</t>
  </si>
  <si>
    <t>83057869</t>
  </si>
  <si>
    <t>ל.ר.</t>
  </si>
  <si>
    <t>bP 1880 APR 2020</t>
  </si>
  <si>
    <t>83058016</t>
  </si>
  <si>
    <t>plC 2800 APR 2020</t>
  </si>
  <si>
    <t>82997180</t>
  </si>
  <si>
    <t>plP 2800 APR 2020</t>
  </si>
  <si>
    <t>82997404</t>
  </si>
  <si>
    <t>GOOG 04/17/20 C1600</t>
  </si>
  <si>
    <t>GOOG0420C160</t>
  </si>
  <si>
    <t>LMT US 05/15/20 C460</t>
  </si>
  <si>
    <t>LMTU0520C460</t>
  </si>
  <si>
    <t>MSFT 06/20 C180</t>
  </si>
  <si>
    <t>MSFT0620C180</t>
  </si>
  <si>
    <t>MSFT US 04/17/20 C210</t>
  </si>
  <si>
    <t>MSFT0420C210</t>
  </si>
  <si>
    <t>SPX 08/21/20 C3000</t>
  </si>
  <si>
    <t>SPX0820C3000</t>
  </si>
  <si>
    <t>SPXW 06/30/20 C2550</t>
  </si>
  <si>
    <t>SPXW620C2550</t>
  </si>
  <si>
    <t>SPXW 06/30/20 C2850</t>
  </si>
  <si>
    <t>SPXW420C2850</t>
  </si>
  <si>
    <t>EUROSTOXX 50 JUN20</t>
  </si>
  <si>
    <t>VGM0</t>
  </si>
  <si>
    <t>S&amp;P500 EMINI FUT JUN20</t>
  </si>
  <si>
    <t>ESM0</t>
  </si>
  <si>
    <t>STOXX EUROPE 600 JUN20</t>
  </si>
  <si>
    <t>SXOM0</t>
  </si>
  <si>
    <t>SOLGEL WARRANT</t>
  </si>
  <si>
    <t>565685</t>
  </si>
  <si>
    <t>₪ / מט"ח</t>
  </si>
  <si>
    <t>+ILS/-USD 3.398 08-12-20 (11) -429</t>
  </si>
  <si>
    <t>10000079</t>
  </si>
  <si>
    <t>+ILS/-USD 3.3981 08-12-20 (10) -429</t>
  </si>
  <si>
    <t>10000137</t>
  </si>
  <si>
    <t>+ILS/-USD 3.3982 26-06-20 (11) -208</t>
  </si>
  <si>
    <t>10000071</t>
  </si>
  <si>
    <t>+ILS/-USD 3.4015 03-03-21 (11) -505</t>
  </si>
  <si>
    <t>10000082</t>
  </si>
  <si>
    <t>+ILS/-USD 3.407 08-12-20 (10) -420</t>
  </si>
  <si>
    <t>10000149</t>
  </si>
  <si>
    <t>+ILS/-USD 3.4086 12-05-20 (11) -129</t>
  </si>
  <si>
    <t>10000068</t>
  </si>
  <si>
    <t>+ILS/-USD 3.40935 21-04-20 (11) -106.5</t>
  </si>
  <si>
    <t>10000067</t>
  </si>
  <si>
    <t>+ILS/-USD 3.4185 09-06-20 (20) -165</t>
  </si>
  <si>
    <t>10000074</t>
  </si>
  <si>
    <t>+ILS/-USD 3.4194 09-06-20 (11) -161</t>
  </si>
  <si>
    <t>10000075</t>
  </si>
  <si>
    <t>+ILS/-USD 3.4204 14-05-20 (11) -146</t>
  </si>
  <si>
    <t>10000064</t>
  </si>
  <si>
    <t>+ILS/-USD 3.4218 09-06-20 (11) -162</t>
  </si>
  <si>
    <t>10000077</t>
  </si>
  <si>
    <t>+ILS/-USD 3.426 02-04-20 (11) -60</t>
  </si>
  <si>
    <t>10000073</t>
  </si>
  <si>
    <t>+ILS/-USD 3.427 15-12-20 (10) -440</t>
  </si>
  <si>
    <t>10000162</t>
  </si>
  <si>
    <t>+ILS/-USD 3.4315 01-12-20 (10) -395</t>
  </si>
  <si>
    <t>10000168</t>
  </si>
  <si>
    <t>+ILS/-USD 3.4476 15-09-20 (10) -244</t>
  </si>
  <si>
    <t>10000185</t>
  </si>
  <si>
    <t>+ILS/-USD 3.4482 10-09-20 (10) -238</t>
  </si>
  <si>
    <t>10000183</t>
  </si>
  <si>
    <t>+ILS/-USD 3.4515 28-05-20 (10) -160</t>
  </si>
  <si>
    <t>10000164</t>
  </si>
  <si>
    <t>+ILS/-USD 3.4523 06-04-20 (11) -137</t>
  </si>
  <si>
    <t>10000061</t>
  </si>
  <si>
    <t>+ILS/-USD 3.4548 06-04-20 (11) -137</t>
  </si>
  <si>
    <t>10000060</t>
  </si>
  <si>
    <t>+ILS/-USD 3.4651 18-09-20 (10) -249</t>
  </si>
  <si>
    <t>10000189</t>
  </si>
  <si>
    <t>+ILS/-USD 3.4658 11-09-20 (10) -242</t>
  </si>
  <si>
    <t>10000187</t>
  </si>
  <si>
    <t>+ILS/-USD 3.483 28-05-20 (10) -170</t>
  </si>
  <si>
    <t>10000195</t>
  </si>
  <si>
    <t>+ILS/-USD 3.4852 28-05-20 (20) -158</t>
  </si>
  <si>
    <t>10000192</t>
  </si>
  <si>
    <t>+ILS/-USD 3.5376 16-03-21 (11) -514</t>
  </si>
  <si>
    <t>10000097</t>
  </si>
  <si>
    <t>+ILS/-USD 3.5382 16-03-21 (12) -518</t>
  </si>
  <si>
    <t>10000263</t>
  </si>
  <si>
    <t>+ILS/-USD 3.5421 13-04-20 (20) -49</t>
  </si>
  <si>
    <t>10000204</t>
  </si>
  <si>
    <t>+ILS/-USD 3.5431 19-05-20 (10) -119</t>
  </si>
  <si>
    <t>10000209</t>
  </si>
  <si>
    <t>+ILS/-USD 3.5481 10-06-20 (11) -119</t>
  </si>
  <si>
    <t>10000099</t>
  </si>
  <si>
    <t>+ILS/-USD 3.5506 13-04-20 (10) -71</t>
  </si>
  <si>
    <t>10000206</t>
  </si>
  <si>
    <t>+ILS/-USD 3.5685 18-06-20 (12) -135</t>
  </si>
  <si>
    <t>10000265</t>
  </si>
  <si>
    <t>+ILS/-USD 3.5715 14-07-20 (12) -210</t>
  </si>
  <si>
    <t>10000260</t>
  </si>
  <si>
    <t>+ILS/-USD 3.583 16-11-20 (11) -340</t>
  </si>
  <si>
    <t>10000095</t>
  </si>
  <si>
    <t>+ILS/-USD 3.601 02-04-20 (12) -50</t>
  </si>
  <si>
    <t>10000213</t>
  </si>
  <si>
    <t>+ILS/-USD 3.6174 07-04-20 (12) -66</t>
  </si>
  <si>
    <t>10000218</t>
  </si>
  <si>
    <t>+ILS/-USD 3.684 07-04-20 (10) -180</t>
  </si>
  <si>
    <t>10000239</t>
  </si>
  <si>
    <t>+ILS/-USD 3.8 02-07-20 (11) -380</t>
  </si>
  <si>
    <t>10000090</t>
  </si>
  <si>
    <t>+ILS/-USD 3.8145 20-04-20 (10) -195</t>
  </si>
  <si>
    <t>10000251</t>
  </si>
  <si>
    <t>+ILS/-USD 3.8505 02-04-20 (12) -145</t>
  </si>
  <si>
    <t>10000253</t>
  </si>
  <si>
    <t>+USD/-ILS 3.4338 08-12-20 (10) -382</t>
  </si>
  <si>
    <t>10000158</t>
  </si>
  <si>
    <t>+USD/-ILS 3.4505 28-05-20 (10) -155</t>
  </si>
  <si>
    <t>10000160</t>
  </si>
  <si>
    <t>+USD/-ILS 3.557 20-04-20 (10) -10</t>
  </si>
  <si>
    <t>10000271</t>
  </si>
  <si>
    <t>+USD/-ILS 3.5577 13-04-20 (10) -3</t>
  </si>
  <si>
    <t>10000269</t>
  </si>
  <si>
    <t>+USD/-ILS 3.558 07-04-20 (10) +0</t>
  </si>
  <si>
    <t>10000267</t>
  </si>
  <si>
    <t>+USD/-ILS 3.6465 13-04-20 (20) -35</t>
  </si>
  <si>
    <t>10000259</t>
  </si>
  <si>
    <t>+USD/-ILS 3.6866 02-04-20 (12) -14</t>
  </si>
  <si>
    <t>10000257</t>
  </si>
  <si>
    <t>+USD/-ILS 3.7485 07-04-20 (10) -65</t>
  </si>
  <si>
    <t>10000245</t>
  </si>
  <si>
    <t>פורוורד ש"ח-מט"ח</t>
  </si>
  <si>
    <t>10000096</t>
  </si>
  <si>
    <t>10000262</t>
  </si>
  <si>
    <t>10000098</t>
  </si>
  <si>
    <t>+ILS/-USD 3.3937 25-03-21 (10) -543</t>
  </si>
  <si>
    <t>10000818</t>
  </si>
  <si>
    <t>+ILS/-USD 3.3971 11-06-20 (10) -179</t>
  </si>
  <si>
    <t>10000817</t>
  </si>
  <si>
    <t>+ILS/-USD 3.4246 11-06-20 (10) -604</t>
  </si>
  <si>
    <t>10000786</t>
  </si>
  <si>
    <t>+ILS/-USD 3.4272 11-06-20 (10) -368</t>
  </si>
  <si>
    <t>10000803</t>
  </si>
  <si>
    <t>+ILS/-USD 3.429 11-06-20 (10) -575</t>
  </si>
  <si>
    <t>10000787</t>
  </si>
  <si>
    <t>+ILS/-USD 3.4315 11-06-20 (10) -230</t>
  </si>
  <si>
    <t>10000814</t>
  </si>
  <si>
    <t>+ILS/-USD 3.4329 11-06-20 (10) -246</t>
  </si>
  <si>
    <t>10000813</t>
  </si>
  <si>
    <t>+ILS/-USD 3.4344 11-06-20 (10) -321</t>
  </si>
  <si>
    <t>10000808</t>
  </si>
  <si>
    <t>+ILS/-USD 3.4372 11-06-20 (10) -333</t>
  </si>
  <si>
    <t>10000806</t>
  </si>
  <si>
    <t>+ILS/-USD 3.4392 11-06-20 (10) -333</t>
  </si>
  <si>
    <t>10000805</t>
  </si>
  <si>
    <t>+ILS/-USD 3.4402 11-06-20 (10) -373</t>
  </si>
  <si>
    <t>10000802</t>
  </si>
  <si>
    <t>+ILS/-USD 3.451 11-06-20 (10) -520</t>
  </si>
  <si>
    <t>10000797</t>
  </si>
  <si>
    <t>+ILS/-USD 3.452 10-11-20 (10) -800</t>
  </si>
  <si>
    <t>10000784</t>
  </si>
  <si>
    <t>+ILS/-USD 3.455 11-06-20 (10) -460</t>
  </si>
  <si>
    <t>10000798</t>
  </si>
  <si>
    <t>+ILS/-USD 3.456 11-06-20 (10) -415</t>
  </si>
  <si>
    <t>10000801</t>
  </si>
  <si>
    <t>+ILS/-USD 3.4804 11-06-20 (10) -556</t>
  </si>
  <si>
    <t>10000793</t>
  </si>
  <si>
    <t>+ILS/-USD 3.484 11-06-20 (10) -605</t>
  </si>
  <si>
    <t>10000788</t>
  </si>
  <si>
    <t>+ILS/-USD 3.4937 10-11-20 (10) -898</t>
  </si>
  <si>
    <t>10000780</t>
  </si>
  <si>
    <t>+ILS/-USD 3.5021 10-11-20 (10) -904</t>
  </si>
  <si>
    <t>10000779</t>
  </si>
  <si>
    <t>+ILS/-USD 3.5055 11-06-20 (10) -690</t>
  </si>
  <si>
    <t>10000772</t>
  </si>
  <si>
    <t>+ILS/-USD 3.5095 11-06-20 (10) -755</t>
  </si>
  <si>
    <t>10000770</t>
  </si>
  <si>
    <t>+ILS/-USD 3.515 25-03-21 (10) -535</t>
  </si>
  <si>
    <t>10000828</t>
  </si>
  <si>
    <t>+ILS/-USD 3.531 11-06-20 (10) -780</t>
  </si>
  <si>
    <t>10000768</t>
  </si>
  <si>
    <t>+ILS/-USD 3.5372 11-06-20 (10) -718</t>
  </si>
  <si>
    <t>10000775</t>
  </si>
  <si>
    <t>+ILS/-USD 3.546 25-03-21 (10) -520</t>
  </si>
  <si>
    <t>10000827</t>
  </si>
  <si>
    <t>+ILS/-USD 3.605 11-06-20 (10) -130</t>
  </si>
  <si>
    <t>10000825</t>
  </si>
  <si>
    <t>+ILS/-USD 3.6295 11-06-20 (10) -120</t>
  </si>
  <si>
    <t>10000826</t>
  </si>
  <si>
    <t>+ILS/-USD 3.8 11-06-20 (10) -340</t>
  </si>
  <si>
    <t>10000822</t>
  </si>
  <si>
    <t>+USD/-ILS 3.5442 11-06-20 (10) -128</t>
  </si>
  <si>
    <t>10000819</t>
  </si>
  <si>
    <t>+USD/-ILS 3.6006 11-06-20 (10) -174</t>
  </si>
  <si>
    <t>10000820</t>
  </si>
  <si>
    <t>+USD/-ILS 3.7384 11-06-20 (10) -201</t>
  </si>
  <si>
    <t>10000821</t>
  </si>
  <si>
    <t>+EUR/-USD 1.11165 23-06-20 (20) +41.5</t>
  </si>
  <si>
    <t>10000264</t>
  </si>
  <si>
    <t>+EUR/-USD 1.1465 04-05-20 (20) +29</t>
  </si>
  <si>
    <t>10000201</t>
  </si>
  <si>
    <t>+EUR/-USD 1.1559 22-09-20 (20) +85</t>
  </si>
  <si>
    <t>10000202</t>
  </si>
  <si>
    <t>+USD/-EUR 1.1123 04-05-20 (12) +153</t>
  </si>
  <si>
    <t>10000069</t>
  </si>
  <si>
    <t>+USD/-EUR 1.1123 04-05-20 (20) +153</t>
  </si>
  <si>
    <t>+USD/-EUR 1.1192 23-06-20 (12) +104</t>
  </si>
  <si>
    <t>10000126</t>
  </si>
  <si>
    <t>+USD/-EUR 1.1195 23-06-20 (20) +105</t>
  </si>
  <si>
    <t>10000124</t>
  </si>
  <si>
    <t>+USD/-EUR 1.1218 04-05-20 (12) +193</t>
  </si>
  <si>
    <t>+USD/-EUR 1.12187 04-05-20 (20) +193.7</t>
  </si>
  <si>
    <t>10000063</t>
  </si>
  <si>
    <t>+USD/-EUR 1.12505 04-05-20 (12) +136.5</t>
  </si>
  <si>
    <t>10000084</t>
  </si>
  <si>
    <t>+USD/-EUR 1.1255 22-09-20 (12) +90</t>
  </si>
  <si>
    <t>10000170</t>
  </si>
  <si>
    <t>+USD/-EUR 1.1256 22-09-20 (20) +91</t>
  </si>
  <si>
    <t>10000172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</si>
  <si>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</si>
  <si>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</si>
  <si>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</si>
  <si>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</si>
  <si>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</si>
  <si>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</si>
  <si>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</si>
  <si>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</si>
  <si>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+USD/-GBP 1.1793 06-07-20 (12) +18</t>
  </si>
  <si>
    <t>10000255</t>
  </si>
  <si>
    <t>+GBP/-USD 1.3431 11-05-20 (10) +59</t>
  </si>
  <si>
    <t>10000804</t>
  </si>
  <si>
    <t>+USD/-EUR 1.09197 27-07-20 (10) +55.7</t>
  </si>
  <si>
    <t>10000824</t>
  </si>
  <si>
    <t>+USD/-EUR 1.1258 09-04-20 (10) +183</t>
  </si>
  <si>
    <t>10000789</t>
  </si>
  <si>
    <t>+USD/-EUR 1.1264 09-04-20 (10) +68</t>
  </si>
  <si>
    <t>10000807</t>
  </si>
  <si>
    <t>+USD/-GBP 1.24427 11-05-20 (10) +102.7</t>
  </si>
  <si>
    <t>10000792</t>
  </si>
  <si>
    <t>+USD/-GBP 1.30424 11-05-20 (10) +46.4</t>
  </si>
  <si>
    <t>10000812</t>
  </si>
  <si>
    <t>+USD/-JPY 108.97 13-07-20 (10) -89</t>
  </si>
  <si>
    <t>10000816</t>
  </si>
  <si>
    <t>TRS</t>
  </si>
  <si>
    <t>10000129</t>
  </si>
  <si>
    <t>10000134</t>
  </si>
  <si>
    <t>10000261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</si>
  <si>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</si>
  <si>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</si>
  <si>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</si>
  <si>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</si>
  <si>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</si>
  <si>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</si>
  <si>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</si>
  <si>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</si>
  <si>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</si>
  <si>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</si>
  <si>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</si>
  <si>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</si>
  <si>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</si>
  <si>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</si>
  <si>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</si>
  <si>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</si>
  <si>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</si>
  <si>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33820000</t>
  </si>
  <si>
    <t>32012000</t>
  </si>
  <si>
    <t>30212000</t>
  </si>
  <si>
    <t>30312000</t>
  </si>
  <si>
    <t>31712000</t>
  </si>
  <si>
    <t>31710000</t>
  </si>
  <si>
    <t>30710000</t>
  </si>
  <si>
    <t>33810000</t>
  </si>
  <si>
    <t>32610000</t>
  </si>
  <si>
    <t>34010000</t>
  </si>
  <si>
    <t>30810000</t>
  </si>
  <si>
    <t>31110000</t>
  </si>
  <si>
    <t>34510000</t>
  </si>
  <si>
    <t>34610000</t>
  </si>
  <si>
    <t>34520000</t>
  </si>
  <si>
    <t>30820000</t>
  </si>
  <si>
    <t>31220000</t>
  </si>
  <si>
    <t>34020000</t>
  </si>
  <si>
    <t>31720000</t>
  </si>
  <si>
    <t>32011000</t>
  </si>
  <si>
    <t>30211000</t>
  </si>
  <si>
    <t>30311000</t>
  </si>
  <si>
    <t>נדל"ן מניב בישראל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</si>
</sst>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14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164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8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124</v>
      </c>
      <c r="C1" s="67" t="s" vm="1">
        <v>201</v>
      </c>
    </row>
    <row r="2" spans="1:4">
      <c r="B2" s="46" t="s">
        <v>123</v>
      </c>
      <c r="C2" s="67" t="s">
        <v>202</v>
      </c>
    </row>
    <row r="3" spans="1:4">
      <c r="B3" s="46" t="s">
        <v>125</v>
      </c>
      <c r="C3" s="67" t="s">
        <v>203</v>
      </c>
    </row>
    <row r="4" spans="1:4">
      <c r="B4" s="46" t="s">
        <v>126</v>
      </c>
      <c r="C4" s="67">
        <v>2146</v>
      </c>
    </row>
    <row r="6" spans="1:4" ht="26.25" customHeight="1">
      <c r="B6" s="113" t="s">
        <v>138</v>
      </c>
      <c r="C6" s="114"/>
      <c r="D6" s="115"/>
    </row>
    <row r="7" spans="1:4" s="9" customFormat="1">
      <c r="B7" s="21"/>
      <c r="C7" s="22" t="s">
        <v>90</v>
      </c>
      <c r="D7" s="23" t="s">
        <v>88</v>
      </c>
    </row>
    <row r="8" spans="1:4" s="9" customFormat="1">
      <c r="B8" s="21"/>
      <c r="C8" s="24" t="s">
        <v>182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137</v>
      </c>
      <c r="C10" s="99">
        <f>C11+C12+C23</f>
        <v>18277.128834517</v>
      </c>
      <c r="D10" s="100">
        <f>C10/$C$42</f>
        <v>1</v>
      </c>
    </row>
    <row r="11" spans="1:4">
      <c r="A11" s="42" t="s">
        <v>105</v>
      </c>
      <c r="B11" s="27" t="s">
        <v>139</v>
      </c>
      <c r="C11" s="99">
        <f>מזומנים!J10</f>
        <v>4761.5382602760001</v>
      </c>
      <c r="D11" s="100">
        <f t="shared" ref="D11:D13" si="0">C11/$C$42</f>
        <v>0.26051894164490802</v>
      </c>
    </row>
    <row r="12" spans="1:4">
      <c r="B12" s="27" t="s">
        <v>140</v>
      </c>
      <c r="C12" s="99">
        <f>SUM(C13:C21)</f>
        <v>13632.350839085999</v>
      </c>
      <c r="D12" s="100">
        <f t="shared" si="0"/>
        <v>0.74586938476577491</v>
      </c>
    </row>
    <row r="13" spans="1:4">
      <c r="A13" s="44" t="s">
        <v>105</v>
      </c>
      <c r="B13" s="28" t="s">
        <v>51</v>
      </c>
      <c r="C13" s="99">
        <v>889.71250687999998</v>
      </c>
      <c r="D13" s="100">
        <f t="shared" si="0"/>
        <v>4.8679008335255958E-2</v>
      </c>
    </row>
    <row r="14" spans="1:4">
      <c r="A14" s="44" t="s">
        <v>105</v>
      </c>
      <c r="B14" s="28" t="s">
        <v>52</v>
      </c>
      <c r="C14" s="99" t="s" vm="2">
        <v>1153</v>
      </c>
      <c r="D14" s="100" t="s" vm="3">
        <v>1153</v>
      </c>
    </row>
    <row r="15" spans="1:4">
      <c r="A15" s="44" t="s">
        <v>105</v>
      </c>
      <c r="B15" s="28" t="s">
        <v>53</v>
      </c>
      <c r="C15" s="99" t="s" vm="4">
        <v>1153</v>
      </c>
      <c r="D15" s="100" t="s" vm="5">
        <v>1153</v>
      </c>
    </row>
    <row r="16" spans="1:4">
      <c r="A16" s="44" t="s">
        <v>105</v>
      </c>
      <c r="B16" s="28" t="s">
        <v>54</v>
      </c>
      <c r="C16" s="99" vm="6">
        <v>7939.7829863389998</v>
      </c>
      <c r="D16" s="100">
        <f t="shared" ref="D16:D21" si="1">C16/$C$42</f>
        <v>0.43441084528246254</v>
      </c>
    </row>
    <row r="17" spans="1:4">
      <c r="A17" s="44" t="s">
        <v>105</v>
      </c>
      <c r="B17" s="28" t="s">
        <v>195</v>
      </c>
      <c r="C17" s="99" vm="7">
        <v>4514.6423596349996</v>
      </c>
      <c r="D17" s="100">
        <f t="shared" si="1"/>
        <v>0.2470104796279019</v>
      </c>
    </row>
    <row r="18" spans="1:4">
      <c r="A18" s="44" t="s">
        <v>105</v>
      </c>
      <c r="B18" s="28" t="s">
        <v>55</v>
      </c>
      <c r="C18" s="99" vm="8">
        <v>545.07546525999999</v>
      </c>
      <c r="D18" s="100">
        <f t="shared" si="1"/>
        <v>2.9822816821786901E-2</v>
      </c>
    </row>
    <row r="19" spans="1:4">
      <c r="A19" s="44" t="s">
        <v>105</v>
      </c>
      <c r="B19" s="28" t="s">
        <v>56</v>
      </c>
      <c r="C19" s="99" vm="9">
        <v>0.66823645399999998</v>
      </c>
      <c r="D19" s="100">
        <f t="shared" si="1"/>
        <v>3.6561347247167833E-5</v>
      </c>
    </row>
    <row r="20" spans="1:4">
      <c r="A20" s="44" t="s">
        <v>105</v>
      </c>
      <c r="B20" s="28" t="s">
        <v>57</v>
      </c>
      <c r="C20" s="99" vm="10">
        <v>21.033381303999995</v>
      </c>
      <c r="D20" s="100">
        <f t="shared" si="1"/>
        <v>1.1508033616460433E-3</v>
      </c>
    </row>
    <row r="21" spans="1:4">
      <c r="A21" s="44" t="s">
        <v>105</v>
      </c>
      <c r="B21" s="28" t="s">
        <v>58</v>
      </c>
      <c r="C21" s="99" vm="11">
        <v>-278.56409678599999</v>
      </c>
      <c r="D21" s="100">
        <f t="shared" si="1"/>
        <v>-1.5241130010525608E-2</v>
      </c>
    </row>
    <row r="22" spans="1:4">
      <c r="A22" s="44" t="s">
        <v>105</v>
      </c>
      <c r="B22" s="28" t="s">
        <v>59</v>
      </c>
      <c r="C22" s="99" t="s" vm="12">
        <v>1153</v>
      </c>
      <c r="D22" s="100" t="s" vm="13">
        <v>1153</v>
      </c>
    </row>
    <row r="23" spans="1:4">
      <c r="B23" s="27" t="s">
        <v>141</v>
      </c>
      <c r="C23" s="99">
        <f>C29+C31</f>
        <v>-116.76026484499997</v>
      </c>
      <c r="D23" s="100">
        <f>C23/$C$42</f>
        <v>-6.388326410682957E-3</v>
      </c>
    </row>
    <row r="24" spans="1:4">
      <c r="A24" s="44" t="s">
        <v>105</v>
      </c>
      <c r="B24" s="28" t="s">
        <v>60</v>
      </c>
      <c r="C24" s="99" t="s" vm="14">
        <v>1153</v>
      </c>
      <c r="D24" s="100" t="s" vm="15">
        <v>1153</v>
      </c>
    </row>
    <row r="25" spans="1:4">
      <c r="A25" s="44" t="s">
        <v>105</v>
      </c>
      <c r="B25" s="28" t="s">
        <v>61</v>
      </c>
      <c r="C25" s="99" t="s" vm="16">
        <v>1153</v>
      </c>
      <c r="D25" s="100" t="s" vm="17">
        <v>1153</v>
      </c>
    </row>
    <row r="26" spans="1:4">
      <c r="A26" s="44" t="s">
        <v>105</v>
      </c>
      <c r="B26" s="28" t="s">
        <v>53</v>
      </c>
      <c r="C26" s="99" t="s" vm="18">
        <v>1153</v>
      </c>
      <c r="D26" s="100" t="s" vm="19">
        <v>1153</v>
      </c>
    </row>
    <row r="27" spans="1:4">
      <c r="A27" s="44" t="s">
        <v>105</v>
      </c>
      <c r="B27" s="28" t="s">
        <v>62</v>
      </c>
      <c r="C27" s="99" t="s" vm="20">
        <v>1153</v>
      </c>
      <c r="D27" s="100" t="s" vm="21">
        <v>1153</v>
      </c>
    </row>
    <row r="28" spans="1:4">
      <c r="A28" s="44" t="s">
        <v>105</v>
      </c>
      <c r="B28" s="28" t="s">
        <v>63</v>
      </c>
      <c r="C28" s="99" t="s" vm="22">
        <v>1153</v>
      </c>
      <c r="D28" s="100" t="s" vm="23">
        <v>1153</v>
      </c>
    </row>
    <row r="29" spans="1:4">
      <c r="A29" s="44" t="s">
        <v>105</v>
      </c>
      <c r="B29" s="28" t="s">
        <v>64</v>
      </c>
      <c r="C29" s="99" vm="24">
        <v>4.1073963999999998E-2</v>
      </c>
      <c r="D29" s="100">
        <f>C29/$C$42</f>
        <v>2.2472875456472341E-6</v>
      </c>
    </row>
    <row r="30" spans="1:4">
      <c r="A30" s="44" t="s">
        <v>105</v>
      </c>
      <c r="B30" s="28" t="s">
        <v>164</v>
      </c>
      <c r="C30" s="99" t="s" vm="25">
        <v>1153</v>
      </c>
      <c r="D30" s="100" t="s" vm="26">
        <v>1153</v>
      </c>
    </row>
    <row r="31" spans="1:4">
      <c r="A31" s="44" t="s">
        <v>105</v>
      </c>
      <c r="B31" s="28" t="s">
        <v>85</v>
      </c>
      <c r="C31" s="99" vm="27">
        <v>-116.80133880899997</v>
      </c>
      <c r="D31" s="100">
        <f>C31/$C$42</f>
        <v>-6.3905736982286052E-3</v>
      </c>
    </row>
    <row r="32" spans="1:4">
      <c r="A32" s="44" t="s">
        <v>105</v>
      </c>
      <c r="B32" s="28" t="s">
        <v>65</v>
      </c>
      <c r="C32" s="99" t="s" vm="28">
        <v>1153</v>
      </c>
      <c r="D32" s="100" t="s" vm="29">
        <v>1153</v>
      </c>
    </row>
    <row r="33" spans="1:4">
      <c r="A33" s="44" t="s">
        <v>105</v>
      </c>
      <c r="B33" s="27" t="s">
        <v>142</v>
      </c>
      <c r="C33" s="99" t="s" vm="30">
        <v>1153</v>
      </c>
      <c r="D33" s="100" t="s" vm="31">
        <v>1153</v>
      </c>
    </row>
    <row r="34" spans="1:4">
      <c r="A34" s="44" t="s">
        <v>105</v>
      </c>
      <c r="B34" s="27" t="s">
        <v>143</v>
      </c>
      <c r="C34" s="99" t="s" vm="32">
        <v>1153</v>
      </c>
      <c r="D34" s="100" t="s" vm="33">
        <v>1153</v>
      </c>
    </row>
    <row r="35" spans="1:4">
      <c r="A35" s="44" t="s">
        <v>105</v>
      </c>
      <c r="B35" s="27" t="s">
        <v>144</v>
      </c>
      <c r="C35" s="99" t="s" vm="34">
        <v>1153</v>
      </c>
      <c r="D35" s="100" t="s" vm="35">
        <v>1153</v>
      </c>
    </row>
    <row r="36" spans="1:4">
      <c r="A36" s="44" t="s">
        <v>105</v>
      </c>
      <c r="B36" s="45" t="s">
        <v>145</v>
      </c>
      <c r="C36" s="99" t="s" vm="36">
        <v>1153</v>
      </c>
      <c r="D36" s="100" t="s" vm="37">
        <v>1153</v>
      </c>
    </row>
    <row r="37" spans="1:4">
      <c r="A37" s="44" t="s">
        <v>105</v>
      </c>
      <c r="B37" s="27" t="s">
        <v>146</v>
      </c>
      <c r="C37" s="99" t="s" vm="38">
        <v>1153</v>
      </c>
      <c r="D37" s="100" t="s" vm="39">
        <v>1153</v>
      </c>
    </row>
    <row r="38" spans="1:4">
      <c r="A38" s="44"/>
      <c r="B38" s="55" t="s">
        <v>148</v>
      </c>
      <c r="C38" s="99">
        <v>0</v>
      </c>
      <c r="D38" s="100">
        <f>C38/$C$42</f>
        <v>0</v>
      </c>
    </row>
    <row r="39" spans="1:4">
      <c r="A39" s="44" t="s">
        <v>105</v>
      </c>
      <c r="B39" s="56" t="s">
        <v>149</v>
      </c>
      <c r="C39" s="99" t="s" vm="40">
        <v>1153</v>
      </c>
      <c r="D39" s="100" t="s" vm="41">
        <v>1153</v>
      </c>
    </row>
    <row r="40" spans="1:4">
      <c r="A40" s="44" t="s">
        <v>105</v>
      </c>
      <c r="B40" s="56" t="s">
        <v>180</v>
      </c>
      <c r="C40" s="99" t="s" vm="42">
        <v>1153</v>
      </c>
      <c r="D40" s="100" t="s" vm="43">
        <v>1153</v>
      </c>
    </row>
    <row r="41" spans="1:4">
      <c r="A41" s="44" t="s">
        <v>105</v>
      </c>
      <c r="B41" s="56" t="s">
        <v>150</v>
      </c>
      <c r="C41" s="99" t="s" vm="44">
        <v>1153</v>
      </c>
      <c r="D41" s="100" t="s" vm="45">
        <v>1153</v>
      </c>
    </row>
    <row r="42" spans="1:4">
      <c r="B42" s="56" t="s">
        <v>66</v>
      </c>
      <c r="C42" s="99">
        <f>C38+C10</f>
        <v>18277.128834517</v>
      </c>
      <c r="D42" s="100">
        <f>C42/$C$42</f>
        <v>1</v>
      </c>
    </row>
    <row r="43" spans="1:4">
      <c r="A43" s="44" t="s">
        <v>105</v>
      </c>
      <c r="B43" s="56" t="s">
        <v>147</v>
      </c>
      <c r="C43" s="99"/>
      <c r="D43" s="100"/>
    </row>
    <row r="44" spans="1:4">
      <c r="B44" s="5" t="s">
        <v>89</v>
      </c>
    </row>
    <row r="45" spans="1:4">
      <c r="C45" s="62" t="s">
        <v>131</v>
      </c>
      <c r="D45" s="34" t="s">
        <v>84</v>
      </c>
    </row>
    <row r="46" spans="1:4">
      <c r="C46" s="63" t="s">
        <v>0</v>
      </c>
      <c r="D46" s="23" t="s">
        <v>1</v>
      </c>
    </row>
    <row r="47" spans="1:4">
      <c r="C47" s="101" t="s">
        <v>114</v>
      </c>
      <c r="D47" s="102" vm="46">
        <v>2.1722000000000001</v>
      </c>
    </row>
    <row r="48" spans="1:4">
      <c r="C48" s="101" t="s">
        <v>121</v>
      </c>
      <c r="D48" s="102">
        <v>0.6860650847718569</v>
      </c>
    </row>
    <row r="49" spans="2:4">
      <c r="C49" s="101" t="s">
        <v>118</v>
      </c>
      <c r="D49" s="102" vm="47">
        <v>2.5002</v>
      </c>
    </row>
    <row r="50" spans="2:4">
      <c r="B50" s="11"/>
      <c r="C50" s="101" t="s">
        <v>658</v>
      </c>
      <c r="D50" s="102" vm="48">
        <v>3.6854</v>
      </c>
    </row>
    <row r="51" spans="2:4">
      <c r="C51" s="101" t="s">
        <v>112</v>
      </c>
      <c r="D51" s="102" vm="49">
        <v>3.9003000000000001</v>
      </c>
    </row>
    <row r="52" spans="2:4">
      <c r="C52" s="101" t="s">
        <v>113</v>
      </c>
      <c r="D52" s="102" vm="50">
        <v>4.3986000000000001</v>
      </c>
    </row>
    <row r="53" spans="2:4">
      <c r="C53" s="101" t="s">
        <v>115</v>
      </c>
      <c r="D53" s="102">
        <v>0.45987538860437815</v>
      </c>
    </row>
    <row r="54" spans="2:4">
      <c r="C54" s="101" t="s">
        <v>119</v>
      </c>
      <c r="D54" s="102" vm="51">
        <v>3.2787999999999999</v>
      </c>
    </row>
    <row r="55" spans="2:4">
      <c r="C55" s="101" t="s">
        <v>120</v>
      </c>
      <c r="D55" s="102">
        <v>0.14994931586939056</v>
      </c>
    </row>
    <row r="56" spans="2:4">
      <c r="C56" s="101" t="s">
        <v>117</v>
      </c>
      <c r="D56" s="102" vm="52">
        <v>0.52229999999999999</v>
      </c>
    </row>
    <row r="57" spans="2:4">
      <c r="C57" s="101" t="s">
        <v>1154</v>
      </c>
      <c r="D57" s="102">
        <v>2.121175</v>
      </c>
    </row>
    <row r="58" spans="2:4">
      <c r="C58" s="101" t="s">
        <v>116</v>
      </c>
      <c r="D58" s="102" vm="53">
        <v>0.35189999999999999</v>
      </c>
    </row>
    <row r="59" spans="2:4">
      <c r="C59" s="101" t="s">
        <v>110</v>
      </c>
      <c r="D59" s="102" vm="54">
        <v>3.5649999999999999</v>
      </c>
    </row>
    <row r="60" spans="2:4">
      <c r="C60" s="101" t="s">
        <v>122</v>
      </c>
      <c r="D60" s="102" vm="55">
        <v>0.19939999999999999</v>
      </c>
    </row>
    <row r="61" spans="2:4">
      <c r="C61" s="101" t="s">
        <v>1155</v>
      </c>
      <c r="D61" s="102" vm="56">
        <v>0.3402</v>
      </c>
    </row>
    <row r="62" spans="2:4">
      <c r="C62" s="101" t="s">
        <v>1156</v>
      </c>
      <c r="D62" s="102">
        <v>4.5403370420181763E-2</v>
      </c>
    </row>
    <row r="63" spans="2:4">
      <c r="C63" s="101" t="s">
        <v>1157</v>
      </c>
      <c r="D63" s="102">
        <v>0.50337465759227351</v>
      </c>
    </row>
    <row r="64" spans="2:4">
      <c r="C64" s="101" t="s">
        <v>111</v>
      </c>
      <c r="D64" s="102">
        <v>1</v>
      </c>
    </row>
    <row r="65" spans="3:4">
      <c r="C65" s="103"/>
      <c r="D65" s="103"/>
    </row>
    <row r="66" spans="3:4">
      <c r="C66" s="103"/>
      <c r="D66" s="103"/>
    </row>
    <row r="67" spans="3:4">
      <c r="C67" s="104"/>
      <c r="D67" s="10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" style="2" bestFit="1" customWidth="1"/>
    <col min="3" max="3" width="51.5703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46" t="s">
        <v>124</v>
      </c>
      <c r="C1" s="67" t="s" vm="1">
        <v>201</v>
      </c>
    </row>
    <row r="2" spans="2:13">
      <c r="B2" s="46" t="s">
        <v>123</v>
      </c>
      <c r="C2" s="67" t="s">
        <v>202</v>
      </c>
    </row>
    <row r="3" spans="2:13">
      <c r="B3" s="46" t="s">
        <v>125</v>
      </c>
      <c r="C3" s="67" t="s">
        <v>203</v>
      </c>
    </row>
    <row r="4" spans="2:13">
      <c r="B4" s="46" t="s">
        <v>126</v>
      </c>
      <c r="C4" s="67">
        <v>2146</v>
      </c>
    </row>
    <row r="6" spans="2:13" ht="26.25" customHeight="1">
      <c r="B6" s="116" t="s">
        <v>152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3" ht="26.25" customHeight="1">
      <c r="B7" s="116" t="s">
        <v>74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M7" s="3"/>
    </row>
    <row r="8" spans="2:13" s="3" customFormat="1" ht="78.75"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45</v>
      </c>
      <c r="K8" s="29" t="s">
        <v>127</v>
      </c>
      <c r="L8" s="30" t="s">
        <v>129</v>
      </c>
    </row>
    <row r="9" spans="2:13" s="3" customFormat="1">
      <c r="B9" s="14"/>
      <c r="C9" s="29"/>
      <c r="D9" s="29"/>
      <c r="E9" s="29"/>
      <c r="F9" s="29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38</v>
      </c>
      <c r="C11" s="94"/>
      <c r="D11" s="94"/>
      <c r="E11" s="94"/>
      <c r="F11" s="94"/>
      <c r="G11" s="95"/>
      <c r="H11" s="97"/>
      <c r="I11" s="95">
        <v>21.033381304000002</v>
      </c>
      <c r="J11" s="94"/>
      <c r="K11" s="96">
        <v>1</v>
      </c>
      <c r="L11" s="96">
        <f>I11/'סכום נכסי הקרן'!$C$42</f>
        <v>1.1508033616460438E-3</v>
      </c>
    </row>
    <row r="12" spans="2:13">
      <c r="B12" s="98" t="s">
        <v>173</v>
      </c>
      <c r="C12" s="94"/>
      <c r="D12" s="94"/>
      <c r="E12" s="94"/>
      <c r="F12" s="94"/>
      <c r="G12" s="95"/>
      <c r="H12" s="97"/>
      <c r="I12" s="95">
        <v>-11.695907646000002</v>
      </c>
      <c r="J12" s="94"/>
      <c r="K12" s="96">
        <v>-0.5560640715326044</v>
      </c>
      <c r="L12" s="96">
        <f>I12/'סכום נכסי הקרן'!$C$42</f>
        <v>-6.3992040281030734E-4</v>
      </c>
    </row>
    <row r="13" spans="2:13">
      <c r="B13" s="86" t="s">
        <v>170</v>
      </c>
      <c r="C13" s="71"/>
      <c r="D13" s="71"/>
      <c r="E13" s="71"/>
      <c r="F13" s="71"/>
      <c r="G13" s="79"/>
      <c r="H13" s="81"/>
      <c r="I13" s="79">
        <v>-11.695907646000002</v>
      </c>
      <c r="J13" s="71"/>
      <c r="K13" s="80">
        <v>-0.5560640715326044</v>
      </c>
      <c r="L13" s="80">
        <f>I13/'סכום נכסי הקרן'!$C$42</f>
        <v>-6.3992040281030734E-4</v>
      </c>
    </row>
    <row r="14" spans="2:13">
      <c r="B14" s="75" t="s">
        <v>913</v>
      </c>
      <c r="C14" s="69" t="s">
        <v>914</v>
      </c>
      <c r="D14" s="82" t="s">
        <v>99</v>
      </c>
      <c r="E14" s="82" t="s">
        <v>915</v>
      </c>
      <c r="F14" s="82" t="s">
        <v>111</v>
      </c>
      <c r="G14" s="76">
        <v>9.4383999999999996E-2</v>
      </c>
      <c r="H14" s="78">
        <v>1309000</v>
      </c>
      <c r="I14" s="76">
        <v>1.235482371</v>
      </c>
      <c r="J14" s="69"/>
      <c r="K14" s="77">
        <v>5.8739122975203395E-2</v>
      </c>
      <c r="L14" s="77">
        <f>I14/'סכום נכסי הקרן'!$C$42</f>
        <v>6.7597180180004431E-5</v>
      </c>
    </row>
    <row r="15" spans="2:13">
      <c r="B15" s="75" t="s">
        <v>916</v>
      </c>
      <c r="C15" s="69" t="s">
        <v>917</v>
      </c>
      <c r="D15" s="82" t="s">
        <v>99</v>
      </c>
      <c r="E15" s="82" t="s">
        <v>915</v>
      </c>
      <c r="F15" s="82" t="s">
        <v>111</v>
      </c>
      <c r="G15" s="76">
        <v>-9.4383999999999996E-2</v>
      </c>
      <c r="H15" s="78">
        <v>529000</v>
      </c>
      <c r="I15" s="76">
        <v>-0.49928966700000005</v>
      </c>
      <c r="J15" s="69"/>
      <c r="K15" s="77">
        <v>-2.3737964894167927E-2</v>
      </c>
      <c r="L15" s="77">
        <f>I15/'סכום נכסי הקרן'!$C$42</f>
        <v>-2.7317729798844223E-5</v>
      </c>
    </row>
    <row r="16" spans="2:13">
      <c r="B16" s="75" t="s">
        <v>918</v>
      </c>
      <c r="C16" s="69" t="s">
        <v>919</v>
      </c>
      <c r="D16" s="82" t="s">
        <v>99</v>
      </c>
      <c r="E16" s="82" t="s">
        <v>915</v>
      </c>
      <c r="F16" s="82" t="s">
        <v>111</v>
      </c>
      <c r="G16" s="76">
        <v>2.9494899999999999</v>
      </c>
      <c r="H16" s="78">
        <v>16500</v>
      </c>
      <c r="I16" s="76">
        <v>0.48666584999999996</v>
      </c>
      <c r="J16" s="69"/>
      <c r="K16" s="77">
        <v>2.3137784789146042E-2</v>
      </c>
      <c r="L16" s="77">
        <f>I16/'סכום נכסי הקרן'!$C$42</f>
        <v>2.6627040516391963E-5</v>
      </c>
    </row>
    <row r="17" spans="2:12">
      <c r="B17" s="75" t="s">
        <v>920</v>
      </c>
      <c r="C17" s="69" t="s">
        <v>921</v>
      </c>
      <c r="D17" s="82" t="s">
        <v>99</v>
      </c>
      <c r="E17" s="82" t="s">
        <v>915</v>
      </c>
      <c r="F17" s="82" t="s">
        <v>111</v>
      </c>
      <c r="G17" s="76">
        <v>-2.9494899999999999</v>
      </c>
      <c r="H17" s="78">
        <v>438000</v>
      </c>
      <c r="I17" s="76">
        <v>-12.918766200000002</v>
      </c>
      <c r="J17" s="69"/>
      <c r="K17" s="77">
        <v>-0.61420301440278591</v>
      </c>
      <c r="L17" s="77">
        <f>I17/'סכום נכסי הקרן'!$C$42</f>
        <v>-7.0682689370785959E-4</v>
      </c>
    </row>
    <row r="18" spans="2:12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</row>
    <row r="19" spans="2:12">
      <c r="B19" s="91" t="s">
        <v>172</v>
      </c>
      <c r="C19" s="69"/>
      <c r="D19" s="69"/>
      <c r="E19" s="69"/>
      <c r="F19" s="69"/>
      <c r="G19" s="76"/>
      <c r="H19" s="78"/>
      <c r="I19" s="76">
        <v>32.729288949999997</v>
      </c>
      <c r="J19" s="69"/>
      <c r="K19" s="77">
        <v>1.5560640715326042</v>
      </c>
      <c r="L19" s="77">
        <f>I19/'סכום נכסי הקרן'!$C$42</f>
        <v>1.7907237644563508E-3</v>
      </c>
    </row>
    <row r="20" spans="2:12">
      <c r="B20" s="86" t="s">
        <v>170</v>
      </c>
      <c r="C20" s="71"/>
      <c r="D20" s="71"/>
      <c r="E20" s="71"/>
      <c r="F20" s="71"/>
      <c r="G20" s="79"/>
      <c r="H20" s="81"/>
      <c r="I20" s="79">
        <v>32.729288949999997</v>
      </c>
      <c r="J20" s="71"/>
      <c r="K20" s="80">
        <v>1.5560640715326042</v>
      </c>
      <c r="L20" s="80">
        <f>I20/'סכום נכסי הקרן'!$C$42</f>
        <v>1.7907237644563508E-3</v>
      </c>
    </row>
    <row r="21" spans="2:12">
      <c r="B21" s="75" t="s">
        <v>922</v>
      </c>
      <c r="C21" s="69" t="s">
        <v>923</v>
      </c>
      <c r="D21" s="82" t="s">
        <v>598</v>
      </c>
      <c r="E21" s="82" t="s">
        <v>915</v>
      </c>
      <c r="F21" s="82" t="s">
        <v>110</v>
      </c>
      <c r="G21" s="76">
        <v>-0.13148199999999999</v>
      </c>
      <c r="H21" s="78">
        <v>10</v>
      </c>
      <c r="I21" s="76">
        <v>-4.6873280000000002E-3</v>
      </c>
      <c r="J21" s="69"/>
      <c r="K21" s="77">
        <v>-2.2285185307359935E-4</v>
      </c>
      <c r="L21" s="77">
        <f>I21/'סכום נכסי הקרן'!$C$42</f>
        <v>-2.5645866166614839E-7</v>
      </c>
    </row>
    <row r="22" spans="2:12">
      <c r="B22" s="75" t="s">
        <v>924</v>
      </c>
      <c r="C22" s="69" t="s">
        <v>925</v>
      </c>
      <c r="D22" s="82" t="s">
        <v>598</v>
      </c>
      <c r="E22" s="82" t="s">
        <v>915</v>
      </c>
      <c r="F22" s="82" t="s">
        <v>110</v>
      </c>
      <c r="G22" s="76">
        <v>-0.13956499999999999</v>
      </c>
      <c r="H22" s="78">
        <v>15</v>
      </c>
      <c r="I22" s="76">
        <v>-7.4632240000000001E-3</v>
      </c>
      <c r="J22" s="69"/>
      <c r="K22" s="77">
        <v>-3.5482759011175671E-4</v>
      </c>
      <c r="L22" s="77">
        <f>I22/'סכום נכסי הקרן'!$C$42</f>
        <v>-4.0833678350537421E-7</v>
      </c>
    </row>
    <row r="23" spans="2:12">
      <c r="B23" s="75" t="s">
        <v>926</v>
      </c>
      <c r="C23" s="69" t="s">
        <v>927</v>
      </c>
      <c r="D23" s="82" t="s">
        <v>598</v>
      </c>
      <c r="E23" s="82" t="s">
        <v>915</v>
      </c>
      <c r="F23" s="82" t="s">
        <v>110</v>
      </c>
      <c r="G23" s="76">
        <v>-0.35025899999999999</v>
      </c>
      <c r="H23" s="78">
        <v>390</v>
      </c>
      <c r="I23" s="76">
        <v>-0.48698260100000001</v>
      </c>
      <c r="J23" s="69"/>
      <c r="K23" s="77">
        <v>-2.3152844231820614E-2</v>
      </c>
      <c r="L23" s="77">
        <f>I23/'סכום נכסי הקרן'!$C$42</f>
        <v>-2.6644370973646378E-5</v>
      </c>
    </row>
    <row r="24" spans="2:12">
      <c r="B24" s="75" t="s">
        <v>928</v>
      </c>
      <c r="C24" s="69" t="s">
        <v>929</v>
      </c>
      <c r="D24" s="82" t="s">
        <v>598</v>
      </c>
      <c r="E24" s="82" t="s">
        <v>915</v>
      </c>
      <c r="F24" s="82" t="s">
        <v>110</v>
      </c>
      <c r="G24" s="76">
        <v>-1.041347</v>
      </c>
      <c r="H24" s="78">
        <v>5</v>
      </c>
      <c r="I24" s="76">
        <v>-1.8562011E-2</v>
      </c>
      <c r="J24" s="69"/>
      <c r="K24" s="77">
        <v>-8.8250247222352153E-4</v>
      </c>
      <c r="L24" s="77">
        <f>I24/'סכום נכסי הקרן'!$C$42</f>
        <v>-1.015586811695773E-6</v>
      </c>
    </row>
    <row r="25" spans="2:12">
      <c r="B25" s="75" t="s">
        <v>930</v>
      </c>
      <c r="C25" s="69" t="s">
        <v>931</v>
      </c>
      <c r="D25" s="82" t="s">
        <v>25</v>
      </c>
      <c r="E25" s="82" t="s">
        <v>915</v>
      </c>
      <c r="F25" s="82" t="s">
        <v>110</v>
      </c>
      <c r="G25" s="76">
        <v>-1.0561659999999999</v>
      </c>
      <c r="H25" s="78">
        <v>4800</v>
      </c>
      <c r="I25" s="76">
        <v>-18.073105747000003</v>
      </c>
      <c r="J25" s="69"/>
      <c r="K25" s="77">
        <v>-0.85925821843789651</v>
      </c>
      <c r="L25" s="77">
        <f>I25/'סכום נכסי הקרן'!$C$42</f>
        <v>-9.8883724630032194E-4</v>
      </c>
    </row>
    <row r="26" spans="2:12">
      <c r="B26" s="75" t="s">
        <v>932</v>
      </c>
      <c r="C26" s="69" t="s">
        <v>933</v>
      </c>
      <c r="D26" s="82" t="s">
        <v>25</v>
      </c>
      <c r="E26" s="82" t="s">
        <v>915</v>
      </c>
      <c r="F26" s="82" t="s">
        <v>110</v>
      </c>
      <c r="G26" s="76">
        <v>1.0561659999999999</v>
      </c>
      <c r="H26" s="78">
        <v>20600</v>
      </c>
      <c r="I26" s="76">
        <v>77.563745498000003</v>
      </c>
      <c r="J26" s="69"/>
      <c r="K26" s="77">
        <v>3.687649854151096</v>
      </c>
      <c r="L26" s="77">
        <f>I26/'סכום נכסי הקרן'!$C$42</f>
        <v>4.2437598487306246E-3</v>
      </c>
    </row>
    <row r="27" spans="2:12">
      <c r="B27" s="75" t="s">
        <v>934</v>
      </c>
      <c r="C27" s="69" t="s">
        <v>935</v>
      </c>
      <c r="D27" s="82" t="s">
        <v>25</v>
      </c>
      <c r="E27" s="82" t="s">
        <v>915</v>
      </c>
      <c r="F27" s="82" t="s">
        <v>110</v>
      </c>
      <c r="G27" s="76">
        <v>-1.0561659999999999</v>
      </c>
      <c r="H27" s="78">
        <v>6970</v>
      </c>
      <c r="I27" s="76">
        <v>-26.243655637</v>
      </c>
      <c r="J27" s="69"/>
      <c r="K27" s="77">
        <v>-1.2477145380333661</v>
      </c>
      <c r="L27" s="77">
        <f>I27/'סכום נכסי הקרן'!$C$42</f>
        <v>-1.4358740847434381E-3</v>
      </c>
    </row>
    <row r="28" spans="2:12">
      <c r="B28" s="72"/>
      <c r="C28" s="69"/>
      <c r="D28" s="69"/>
      <c r="E28" s="69"/>
      <c r="F28" s="69"/>
      <c r="G28" s="76"/>
      <c r="H28" s="78"/>
      <c r="I28" s="69"/>
      <c r="J28" s="69"/>
      <c r="K28" s="77"/>
      <c r="L28" s="69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107" t="s">
        <v>194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107" t="s">
        <v>91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107" t="s">
        <v>177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107" t="s">
        <v>185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2:12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</row>
    <row r="127" spans="2:12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</row>
    <row r="128" spans="2:12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2:12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</row>
    <row r="130" spans="2:12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2:12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</row>
    <row r="132" spans="2:12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</row>
    <row r="133" spans="2:12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</row>
    <row r="134" spans="2:12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</row>
    <row r="135" spans="2:12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</row>
    <row r="136" spans="2:12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</row>
    <row r="137" spans="2:12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</row>
    <row r="138" spans="2:12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2:12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</row>
    <row r="140" spans="2:12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2:12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</row>
    <row r="142" spans="2:12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2:12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</row>
    <row r="144" spans="2:12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</row>
    <row r="145" spans="2:12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</row>
    <row r="146" spans="2:12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</row>
    <row r="147" spans="2:12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</row>
    <row r="148" spans="2:12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</row>
    <row r="149" spans="2:12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2:12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</row>
    <row r="151" spans="2:12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</row>
    <row r="152" spans="2:12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</row>
    <row r="153" spans="2:12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4" spans="2:12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</row>
    <row r="155" spans="2:12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</row>
    <row r="156" spans="2:12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</row>
    <row r="157" spans="2:12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</row>
    <row r="158" spans="2:12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</row>
    <row r="159" spans="2:12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2:12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</row>
    <row r="161" spans="2:12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2:12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</row>
    <row r="163" spans="2:12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</row>
    <row r="164" spans="2:12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</row>
    <row r="165" spans="2:12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</row>
    <row r="166" spans="2:12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2:12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</row>
    <row r="168" spans="2:12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</row>
    <row r="169" spans="2:12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2:12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2:12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</row>
    <row r="172" spans="2:12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</row>
    <row r="173" spans="2:12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</row>
    <row r="174" spans="2:12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</row>
    <row r="175" spans="2:12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</row>
    <row r="176" spans="2:12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</row>
    <row r="177" spans="2:12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</row>
    <row r="178" spans="2:12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</row>
    <row r="179" spans="2:12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</row>
    <row r="180" spans="2:12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</row>
    <row r="181" spans="2:12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</row>
    <row r="182" spans="2:12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</row>
    <row r="183" spans="2:12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</row>
    <row r="184" spans="2:12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</row>
    <row r="185" spans="2:12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</row>
    <row r="186" spans="2:12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</row>
    <row r="187" spans="2:12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</row>
    <row r="188" spans="2:12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</row>
    <row r="189" spans="2:12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</row>
    <row r="190" spans="2:12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</row>
    <row r="191" spans="2:12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</row>
    <row r="192" spans="2:12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</row>
    <row r="193" spans="2:12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</row>
    <row r="194" spans="2:12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</row>
    <row r="195" spans="2:12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</row>
    <row r="196" spans="2:12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</row>
    <row r="197" spans="2:12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</row>
    <row r="198" spans="2:12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</row>
    <row r="199" spans="2:12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</row>
    <row r="200" spans="2:12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</row>
    <row r="201" spans="2:12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</row>
    <row r="202" spans="2:12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</row>
    <row r="203" spans="2:12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</row>
    <row r="204" spans="2:12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</row>
    <row r="205" spans="2:12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</row>
    <row r="206" spans="2:12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</row>
    <row r="207" spans="2:12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2:12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</row>
    <row r="209" spans="2:12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2:12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</row>
    <row r="211" spans="2:12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</row>
    <row r="212" spans="2:12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</row>
    <row r="213" spans="2:12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</row>
    <row r="214" spans="2:12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</row>
    <row r="215" spans="2:12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</row>
    <row r="216" spans="2:12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</row>
    <row r="217" spans="2:12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</row>
    <row r="218" spans="2:12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</row>
    <row r="219" spans="2:12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</row>
    <row r="220" spans="2:12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</row>
    <row r="221" spans="2:12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</row>
    <row r="222" spans="2:12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</row>
    <row r="223" spans="2:12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</row>
    <row r="224" spans="2:12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</row>
    <row r="225" spans="2:12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</row>
    <row r="226" spans="2:12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</row>
    <row r="227" spans="2:12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</row>
    <row r="228" spans="2:12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</row>
    <row r="229" spans="2:12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</row>
    <row r="230" spans="2:12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</row>
    <row r="231" spans="2:12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</row>
    <row r="232" spans="2:12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</row>
    <row r="233" spans="2:12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</row>
    <row r="234" spans="2:12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</row>
    <row r="235" spans="2:12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</row>
    <row r="236" spans="2:12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</row>
    <row r="237" spans="2:12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</row>
    <row r="238" spans="2:12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</row>
    <row r="239" spans="2:12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</row>
    <row r="240" spans="2:12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</row>
    <row r="241" spans="2:12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</row>
    <row r="242" spans="2:12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</row>
    <row r="243" spans="2:12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</row>
    <row r="244" spans="2:12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</row>
    <row r="245" spans="2:12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</row>
    <row r="246" spans="2:12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</row>
    <row r="247" spans="2:12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</row>
    <row r="248" spans="2:12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</row>
    <row r="249" spans="2:12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</row>
    <row r="250" spans="2:12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</row>
    <row r="251" spans="2:12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</row>
    <row r="252" spans="2:12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</row>
    <row r="253" spans="2:12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</row>
    <row r="254" spans="2:12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</row>
    <row r="255" spans="2:12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</row>
    <row r="256" spans="2:12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</row>
    <row r="257" spans="2:12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</row>
    <row r="258" spans="2:12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</row>
    <row r="259" spans="2:12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</row>
    <row r="260" spans="2:12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</row>
    <row r="261" spans="2:12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</row>
    <row r="262" spans="2:12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</row>
    <row r="263" spans="2:12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</row>
    <row r="264" spans="2:12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</row>
    <row r="265" spans="2:12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</row>
    <row r="266" spans="2:12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</row>
    <row r="267" spans="2:12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</row>
    <row r="268" spans="2:12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</row>
    <row r="269" spans="2:12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</row>
    <row r="270" spans="2:12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</row>
    <row r="271" spans="2:12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</row>
    <row r="272" spans="2:12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</row>
    <row r="273" spans="2:12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</row>
    <row r="274" spans="2:12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</row>
    <row r="275" spans="2:12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</row>
    <row r="276" spans="2:12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2:12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</row>
    <row r="278" spans="2:12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2:12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</row>
    <row r="280" spans="2:12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</row>
    <row r="281" spans="2:12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</row>
    <row r="282" spans="2:12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</row>
    <row r="283" spans="2:12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</row>
    <row r="284" spans="2:12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</row>
    <row r="285" spans="2:12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</row>
    <row r="286" spans="2:12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</row>
    <row r="287" spans="2:12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</row>
    <row r="288" spans="2:12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</row>
    <row r="289" spans="2:12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</row>
    <row r="290" spans="2:12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</row>
    <row r="291" spans="2:12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</row>
    <row r="292" spans="2:12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</row>
    <row r="293" spans="2:12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</row>
    <row r="294" spans="2:12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</row>
    <row r="295" spans="2:12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</row>
    <row r="296" spans="2:12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</row>
    <row r="297" spans="2:12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</row>
    <row r="298" spans="2:12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</row>
    <row r="299" spans="2:12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</row>
    <row r="300" spans="2:12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</row>
    <row r="301" spans="2:12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</row>
    <row r="302" spans="2:12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</row>
    <row r="303" spans="2:12"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</row>
    <row r="304" spans="2:12"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</row>
    <row r="305" spans="2:12"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</row>
    <row r="306" spans="2:12"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</row>
    <row r="307" spans="2:12"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</row>
    <row r="308" spans="2:12"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</row>
    <row r="309" spans="2:12"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</row>
    <row r="310" spans="2:12"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</row>
    <row r="311" spans="2:12"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</row>
    <row r="312" spans="2:12"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</row>
    <row r="313" spans="2:12"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</row>
    <row r="314" spans="2:12"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</row>
    <row r="315" spans="2:12"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</row>
    <row r="316" spans="2:12"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</row>
    <row r="317" spans="2:12"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</row>
    <row r="318" spans="2:12"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</row>
    <row r="319" spans="2:12"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</row>
    <row r="320" spans="2:12"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</row>
    <row r="321" spans="2:12"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</row>
    <row r="322" spans="2:12"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</row>
    <row r="323" spans="2:12"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</row>
    <row r="324" spans="2:12"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</row>
    <row r="325" spans="2:12"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</row>
    <row r="326" spans="2:12"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</row>
    <row r="327" spans="2:12"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</row>
    <row r="328" spans="2:12"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</row>
    <row r="329" spans="2:12"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</row>
    <row r="330" spans="2:12"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</row>
    <row r="331" spans="2:12"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</row>
    <row r="332" spans="2:12"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</row>
    <row r="333" spans="2:12"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</row>
    <row r="334" spans="2:12"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</row>
    <row r="335" spans="2:12"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</row>
    <row r="336" spans="2:12"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</row>
    <row r="337" spans="2:12"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</row>
    <row r="338" spans="2:12"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</row>
    <row r="339" spans="2:12"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</row>
    <row r="340" spans="2:12"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</row>
    <row r="341" spans="2:12"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</row>
    <row r="342" spans="2:12"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</row>
    <row r="343" spans="2:12"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</row>
    <row r="344" spans="2:12"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</row>
    <row r="345" spans="2:12"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2:12"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</row>
    <row r="347" spans="2:12"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2:12"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</row>
    <row r="349" spans="2:12"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</row>
    <row r="350" spans="2:12"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</row>
    <row r="351" spans="2:12"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</row>
    <row r="352" spans="2:12"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</row>
    <row r="353" spans="2:12"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</row>
    <row r="354" spans="2:12"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</row>
    <row r="355" spans="2:12"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</row>
    <row r="356" spans="2:12"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</row>
    <row r="357" spans="2:12"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</row>
    <row r="358" spans="2:12"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</row>
    <row r="359" spans="2:12"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</row>
    <row r="360" spans="2:12"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</row>
    <row r="361" spans="2:12"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</row>
    <row r="362" spans="2:12"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</row>
    <row r="363" spans="2:12"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</row>
    <row r="364" spans="2:12"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</row>
    <row r="365" spans="2:12"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</row>
    <row r="366" spans="2:12"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</row>
    <row r="367" spans="2:12"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</row>
    <row r="368" spans="2:12"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</row>
    <row r="369" spans="2:12"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</row>
    <row r="370" spans="2:12"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2:12"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</row>
    <row r="372" spans="2:12"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</row>
    <row r="373" spans="2:12"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</row>
    <row r="374" spans="2:12"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</row>
    <row r="375" spans="2:12"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</row>
    <row r="376" spans="2:12"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</row>
    <row r="377" spans="2:12"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</row>
    <row r="378" spans="2:12"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</row>
    <row r="379" spans="2:12"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</row>
    <row r="380" spans="2:12"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</row>
    <row r="381" spans="2:12"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</row>
    <row r="382" spans="2:12"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</row>
    <row r="383" spans="2:12"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</row>
    <row r="384" spans="2:12"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</row>
    <row r="385" spans="2:12"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</row>
    <row r="386" spans="2:12"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</row>
    <row r="387" spans="2:12"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</row>
    <row r="388" spans="2:12"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</row>
    <row r="389" spans="2:12"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</row>
    <row r="390" spans="2:12"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</row>
    <row r="391" spans="2:12"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</row>
    <row r="392" spans="2:12"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</row>
    <row r="393" spans="2:12"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</row>
    <row r="394" spans="2:12"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</row>
    <row r="395" spans="2:12"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</row>
    <row r="396" spans="2:12"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</row>
    <row r="397" spans="2:12"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</row>
    <row r="398" spans="2:12"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</row>
    <row r="399" spans="2:12"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</row>
    <row r="400" spans="2:12"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</row>
    <row r="401" spans="2:12"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</row>
    <row r="402" spans="2:12"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</row>
    <row r="403" spans="2:12"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</row>
    <row r="404" spans="2:12"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</row>
    <row r="405" spans="2:12"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</row>
    <row r="406" spans="2:12"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</row>
    <row r="407" spans="2:12"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</row>
    <row r="408" spans="2:12"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</row>
    <row r="409" spans="2:12"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</row>
    <row r="410" spans="2:12"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</row>
    <row r="411" spans="2:12"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</row>
    <row r="412" spans="2:12"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</row>
    <row r="413" spans="2:12"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</row>
    <row r="414" spans="2:12"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2:12"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</row>
    <row r="416" spans="2:12"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2:12"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</row>
    <row r="418" spans="2:12">
      <c r="B418" s="105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</row>
    <row r="419" spans="2:12">
      <c r="B419" s="105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</row>
    <row r="420" spans="2:12">
      <c r="B420" s="105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</row>
    <row r="421" spans="2:12">
      <c r="B421" s="105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</row>
    <row r="422" spans="2:12"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</row>
    <row r="423" spans="2:12">
      <c r="B423" s="105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</row>
    <row r="424" spans="2:12">
      <c r="B424" s="105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</row>
    <row r="425" spans="2:12">
      <c r="B425" s="105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</row>
    <row r="426" spans="2:12"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</row>
    <row r="427" spans="2:12">
      <c r="B427" s="105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</row>
    <row r="428" spans="2:12">
      <c r="B428" s="105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</row>
    <row r="429" spans="2:12">
      <c r="B429" s="105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</row>
    <row r="430" spans="2:12">
      <c r="B430" s="105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</row>
    <row r="431" spans="2:12">
      <c r="B431" s="105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</row>
    <row r="432" spans="2:12">
      <c r="B432" s="105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</row>
    <row r="433" spans="2:12">
      <c r="B433" s="105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</row>
    <row r="434" spans="2:12">
      <c r="B434" s="105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</row>
    <row r="435" spans="2:12">
      <c r="B435" s="105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</row>
    <row r="436" spans="2:12">
      <c r="B436" s="105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</row>
    <row r="437" spans="2:12">
      <c r="B437" s="105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</row>
    <row r="438" spans="2:12">
      <c r="B438" s="105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</row>
    <row r="439" spans="2:12">
      <c r="B439" s="105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</row>
    <row r="440" spans="2:12">
      <c r="B440" s="105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</row>
    <row r="441" spans="2:12">
      <c r="B441" s="105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</row>
    <row r="442" spans="2:12">
      <c r="B442" s="105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</row>
    <row r="443" spans="2:12">
      <c r="B443" s="105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</row>
    <row r="444" spans="2:12">
      <c r="B444" s="105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</row>
    <row r="445" spans="2:12">
      <c r="B445" s="105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</row>
    <row r="446" spans="2:12">
      <c r="B446" s="105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</row>
    <row r="447" spans="2:12">
      <c r="B447" s="105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</row>
    <row r="448" spans="2:12">
      <c r="B448" s="105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</row>
    <row r="449" spans="2:12">
      <c r="B449" s="105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</row>
    <row r="450" spans="2:12">
      <c r="B450" s="105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</row>
    <row r="451" spans="2:12">
      <c r="B451" s="105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</row>
    <row r="452" spans="2:12">
      <c r="B452" s="105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</row>
    <row r="453" spans="2:12">
      <c r="B453" s="105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</row>
    <row r="454" spans="2:12">
      <c r="B454" s="105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</row>
    <row r="455" spans="2:12">
      <c r="B455" s="105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</row>
    <row r="456" spans="2:12">
      <c r="B456" s="105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</row>
    <row r="457" spans="2:12">
      <c r="B457" s="105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</row>
    <row r="458" spans="2:12">
      <c r="B458" s="105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</row>
    <row r="459" spans="2:12">
      <c r="B459" s="105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</row>
    <row r="460" spans="2:12">
      <c r="B460" s="105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</row>
    <row r="461" spans="2:12">
      <c r="B461" s="105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</row>
    <row r="462" spans="2:12">
      <c r="B462" s="105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</row>
    <row r="463" spans="2:12">
      <c r="B463" s="105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</row>
    <row r="464" spans="2:12">
      <c r="B464" s="105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</row>
    <row r="465" spans="2:12">
      <c r="B465" s="105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</row>
    <row r="466" spans="2:12">
      <c r="B466" s="105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</row>
    <row r="467" spans="2:12">
      <c r="B467" s="105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</row>
    <row r="468" spans="2:12">
      <c r="B468" s="105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</row>
    <row r="469" spans="2:12">
      <c r="B469" s="105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</row>
    <row r="470" spans="2:12">
      <c r="B470" s="105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</row>
    <row r="471" spans="2:12">
      <c r="B471" s="105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</row>
    <row r="472" spans="2:12">
      <c r="B472" s="105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</row>
    <row r="473" spans="2:12">
      <c r="B473" s="105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</row>
    <row r="474" spans="2:12">
      <c r="B474" s="105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</row>
    <row r="475" spans="2:12">
      <c r="B475" s="105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</row>
    <row r="476" spans="2:12">
      <c r="B476" s="105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</row>
    <row r="477" spans="2:12">
      <c r="B477" s="105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</row>
    <row r="478" spans="2:12">
      <c r="B478" s="105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</row>
    <row r="479" spans="2:12">
      <c r="B479" s="105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</row>
    <row r="480" spans="2:12">
      <c r="B480" s="105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</row>
    <row r="481" spans="2:12">
      <c r="B481" s="105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</row>
    <row r="482" spans="2:12">
      <c r="B482" s="105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</row>
    <row r="483" spans="2:12">
      <c r="B483" s="105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2:12">
      <c r="B484" s="105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</row>
    <row r="485" spans="2:12">
      <c r="B485" s="105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2:12">
      <c r="B486" s="105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</row>
    <row r="487" spans="2:12">
      <c r="B487" s="105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</row>
    <row r="488" spans="2:12">
      <c r="B488" s="105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</row>
    <row r="489" spans="2:12">
      <c r="B489" s="105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</row>
    <row r="490" spans="2:12">
      <c r="B490" s="105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</row>
    <row r="491" spans="2:12">
      <c r="B491" s="105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</row>
    <row r="492" spans="2:12">
      <c r="B492" s="105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</row>
    <row r="493" spans="2:12">
      <c r="B493" s="105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</row>
    <row r="494" spans="2:12">
      <c r="B494" s="105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</row>
    <row r="495" spans="2:12">
      <c r="B495" s="105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</row>
    <row r="496" spans="2:12">
      <c r="B496" s="105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</row>
    <row r="497" spans="2:12">
      <c r="B497" s="105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</row>
    <row r="498" spans="2:12">
      <c r="B498" s="105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</row>
    <row r="499" spans="2:12">
      <c r="B499" s="105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</row>
    <row r="500" spans="2:12">
      <c r="B500" s="105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</row>
    <row r="501" spans="2:12">
      <c r="B501" s="105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</row>
    <row r="502" spans="2:12">
      <c r="B502" s="105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</row>
    <row r="503" spans="2:12">
      <c r="B503" s="105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</row>
    <row r="504" spans="2:12">
      <c r="B504" s="105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</row>
    <row r="505" spans="2:12">
      <c r="B505" s="105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</row>
    <row r="506" spans="2:12">
      <c r="B506" s="105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</row>
    <row r="507" spans="2:12">
      <c r="B507" s="105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</row>
    <row r="508" spans="2:12">
      <c r="B508" s="105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</row>
    <row r="509" spans="2:12">
      <c r="B509" s="105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</row>
    <row r="510" spans="2:12">
      <c r="B510" s="105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</row>
    <row r="511" spans="2:12">
      <c r="B511" s="105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</row>
    <row r="512" spans="2:12">
      <c r="B512" s="105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</row>
    <row r="513" spans="2:12">
      <c r="B513" s="105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</row>
    <row r="514" spans="2:12">
      <c r="B514" s="105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</row>
    <row r="515" spans="2:12">
      <c r="B515" s="105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</row>
    <row r="516" spans="2:12">
      <c r="B516" s="105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</row>
    <row r="517" spans="2:12">
      <c r="B517" s="105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</row>
    <row r="518" spans="2:12">
      <c r="B518" s="105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</row>
    <row r="519" spans="2:12">
      <c r="B519" s="105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</row>
    <row r="520" spans="2:12">
      <c r="B520" s="105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</row>
    <row r="521" spans="2:12">
      <c r="B521" s="105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</row>
    <row r="522" spans="2:12">
      <c r="B522" s="105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</row>
    <row r="523" spans="2:12">
      <c r="B523" s="105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</row>
    <row r="524" spans="2:12">
      <c r="B524" s="105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</row>
    <row r="525" spans="2:12">
      <c r="B525" s="105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</row>
    <row r="526" spans="2:12">
      <c r="B526" s="105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</row>
    <row r="527" spans="2:12">
      <c r="B527" s="105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</row>
    <row r="528" spans="2:12">
      <c r="B528" s="105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</row>
    <row r="529" spans="2:12">
      <c r="B529" s="105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</row>
    <row r="530" spans="2:12">
      <c r="B530" s="105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</row>
    <row r="531" spans="2:12">
      <c r="B531" s="105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</row>
    <row r="532" spans="2:12">
      <c r="B532" s="105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</row>
    <row r="533" spans="2:12">
      <c r="B533" s="105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</row>
    <row r="534" spans="2:12">
      <c r="B534" s="105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</row>
    <row r="535" spans="2:12">
      <c r="B535" s="105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</row>
    <row r="536" spans="2:12">
      <c r="B536" s="105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</row>
    <row r="537" spans="2:12">
      <c r="B537" s="105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</row>
    <row r="538" spans="2:12">
      <c r="B538" s="105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</row>
    <row r="539" spans="2:12">
      <c r="B539" s="105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</row>
    <row r="540" spans="2:12">
      <c r="B540" s="105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</row>
    <row r="541" spans="2:12">
      <c r="B541" s="105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</row>
    <row r="542" spans="2:12">
      <c r="B542" s="105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</row>
    <row r="543" spans="2:12">
      <c r="B543" s="105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</row>
    <row r="544" spans="2:12">
      <c r="B544" s="105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</row>
    <row r="545" spans="2:12">
      <c r="B545" s="105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</row>
    <row r="546" spans="2:12">
      <c r="B546" s="105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</row>
    <row r="547" spans="2:12">
      <c r="B547" s="105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</row>
    <row r="548" spans="2:12">
      <c r="B548" s="105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</row>
    <row r="549" spans="2:12">
      <c r="B549" s="105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</row>
    <row r="550" spans="2:12">
      <c r="B550" s="105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</row>
    <row r="551" spans="2:12">
      <c r="B551" s="105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</row>
    <row r="552" spans="2:12">
      <c r="B552" s="105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2:12">
      <c r="B553" s="105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</row>
    <row r="554" spans="2:12">
      <c r="B554" s="105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2:12">
      <c r="B555" s="105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</row>
    <row r="556" spans="2:12">
      <c r="B556" s="105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</row>
    <row r="557" spans="2:12">
      <c r="B557" s="105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</row>
    <row r="558" spans="2:12">
      <c r="B558" s="105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</row>
    <row r="559" spans="2:12">
      <c r="B559" s="105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</row>
    <row r="560" spans="2:12">
      <c r="B560" s="105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</row>
    <row r="561" spans="2:12">
      <c r="B561" s="105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</row>
    <row r="562" spans="2:12">
      <c r="B562" s="105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</row>
    <row r="563" spans="2:12">
      <c r="B563" s="105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</row>
    <row r="564" spans="2:12">
      <c r="B564" s="105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</row>
    <row r="565" spans="2:12">
      <c r="B565" s="105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</row>
    <row r="566" spans="2:12">
      <c r="B566" s="105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</row>
    <row r="567" spans="2:12">
      <c r="B567" s="105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</row>
    <row r="568" spans="2:12">
      <c r="B568" s="105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</row>
    <row r="569" spans="2:12">
      <c r="B569" s="105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</row>
    <row r="570" spans="2:12">
      <c r="B570" s="105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</row>
    <row r="571" spans="2:12">
      <c r="B571" s="105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</row>
    <row r="572" spans="2:12">
      <c r="B572" s="105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</row>
    <row r="573" spans="2:12">
      <c r="B573" s="105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</row>
    <row r="574" spans="2:12">
      <c r="B574" s="105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</row>
    <row r="575" spans="2:12">
      <c r="B575" s="105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</row>
    <row r="576" spans="2:12">
      <c r="B576" s="105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</row>
    <row r="577" spans="2:12">
      <c r="B577" s="105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</row>
    <row r="578" spans="2:12">
      <c r="B578" s="105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</row>
    <row r="579" spans="2:12">
      <c r="B579" s="105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</row>
    <row r="580" spans="2:12">
      <c r="B580" s="105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</row>
    <row r="581" spans="2:12">
      <c r="B581" s="105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</row>
    <row r="582" spans="2:12">
      <c r="B582" s="105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</row>
    <row r="583" spans="2:12">
      <c r="B583" s="105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</row>
    <row r="584" spans="2:12">
      <c r="B584" s="105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</row>
    <row r="585" spans="2:12">
      <c r="B585" s="105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</row>
    <row r="586" spans="2:12">
      <c r="B586" s="105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zoomScale="85" zoomScaleNormal="85" workbookViewId="0">
      <selection activeCell="N18" sqref="N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6" t="s">
        <v>124</v>
      </c>
      <c r="C1" s="67" t="s" vm="1">
        <v>201</v>
      </c>
    </row>
    <row r="2" spans="2:81">
      <c r="B2" s="46" t="s">
        <v>123</v>
      </c>
      <c r="C2" s="67" t="s">
        <v>202</v>
      </c>
    </row>
    <row r="3" spans="2:81">
      <c r="B3" s="46" t="s">
        <v>125</v>
      </c>
      <c r="C3" s="67" t="s">
        <v>203</v>
      </c>
      <c r="E3" s="2"/>
    </row>
    <row r="4" spans="2:81">
      <c r="B4" s="46" t="s">
        <v>126</v>
      </c>
      <c r="C4" s="67">
        <v>2146</v>
      </c>
    </row>
    <row r="6" spans="2:81" ht="26.25" customHeight="1">
      <c r="B6" s="116" t="s">
        <v>152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81" ht="26.25" customHeight="1">
      <c r="B7" s="116" t="s">
        <v>76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81" s="3" customFormat="1" ht="47.25">
      <c r="B8" s="21" t="s">
        <v>95</v>
      </c>
      <c r="C8" s="29" t="s">
        <v>34</v>
      </c>
      <c r="D8" s="12" t="s">
        <v>39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46</v>
      </c>
      <c r="O8" s="29" t="s">
        <v>45</v>
      </c>
      <c r="P8" s="29" t="s">
        <v>127</v>
      </c>
      <c r="Q8" s="30" t="s">
        <v>129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31" t="s">
        <v>182</v>
      </c>
      <c r="O9" s="31" t="s">
        <v>19</v>
      </c>
      <c r="P9" s="31" t="s">
        <v>19</v>
      </c>
      <c r="Q9" s="32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4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81">
      <c r="B13" s="84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81">
      <c r="B14" s="84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81">
      <c r="B15" s="84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8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zoomScale="85" zoomScaleNormal="85" workbookViewId="0">
      <selection activeCell="Q29" sqref="Q29"/>
    </sheetView>
  </sheetViews>
  <sheetFormatPr defaultColWidth="9.140625" defaultRowHeight="18"/>
  <cols>
    <col min="1" max="1" width="3" style="1" customWidth="1"/>
    <col min="2" max="2" width="22" style="2" bestFit="1" customWidth="1"/>
    <col min="3" max="3" width="51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6" t="s">
        <v>124</v>
      </c>
      <c r="C1" s="67" t="s" vm="1">
        <v>201</v>
      </c>
    </row>
    <row r="2" spans="2:72">
      <c r="B2" s="46" t="s">
        <v>123</v>
      </c>
      <c r="C2" s="67" t="s">
        <v>202</v>
      </c>
    </row>
    <row r="3" spans="2:72">
      <c r="B3" s="46" t="s">
        <v>125</v>
      </c>
      <c r="C3" s="67" t="s">
        <v>203</v>
      </c>
    </row>
    <row r="4" spans="2:72">
      <c r="B4" s="46" t="s">
        <v>126</v>
      </c>
      <c r="C4" s="67">
        <v>2146</v>
      </c>
    </row>
    <row r="6" spans="2:72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72" ht="26.25" customHeight="1">
      <c r="B7" s="116" t="s">
        <v>68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72" s="3" customFormat="1" ht="78.75">
      <c r="B8" s="21" t="s">
        <v>95</v>
      </c>
      <c r="C8" s="29" t="s">
        <v>34</v>
      </c>
      <c r="D8" s="29" t="s">
        <v>14</v>
      </c>
      <c r="E8" s="29" t="s">
        <v>50</v>
      </c>
      <c r="F8" s="29" t="s">
        <v>83</v>
      </c>
      <c r="G8" s="29" t="s">
        <v>17</v>
      </c>
      <c r="H8" s="29" t="s">
        <v>82</v>
      </c>
      <c r="I8" s="29" t="s">
        <v>16</v>
      </c>
      <c r="J8" s="29" t="s">
        <v>18</v>
      </c>
      <c r="K8" s="29" t="s">
        <v>179</v>
      </c>
      <c r="L8" s="29" t="s">
        <v>178</v>
      </c>
      <c r="M8" s="29" t="s">
        <v>90</v>
      </c>
      <c r="N8" s="29" t="s">
        <v>45</v>
      </c>
      <c r="O8" s="29" t="s">
        <v>127</v>
      </c>
      <c r="P8" s="30" t="s">
        <v>129</v>
      </c>
    </row>
    <row r="9" spans="2:72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186</v>
      </c>
      <c r="L9" s="31"/>
      <c r="M9" s="31" t="s">
        <v>182</v>
      </c>
      <c r="N9" s="31" t="s">
        <v>19</v>
      </c>
      <c r="O9" s="31" t="s">
        <v>19</v>
      </c>
      <c r="P9" s="32" t="s">
        <v>19</v>
      </c>
    </row>
    <row r="10" spans="2:7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4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72">
      <c r="B13" s="84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72">
      <c r="B14" s="84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7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7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124</v>
      </c>
      <c r="C1" s="67" t="s" vm="1">
        <v>201</v>
      </c>
    </row>
    <row r="2" spans="2:19">
      <c r="B2" s="46" t="s">
        <v>123</v>
      </c>
      <c r="C2" s="67" t="s">
        <v>202</v>
      </c>
    </row>
    <row r="3" spans="2:19">
      <c r="B3" s="46" t="s">
        <v>125</v>
      </c>
      <c r="C3" s="67" t="s">
        <v>203</v>
      </c>
    </row>
    <row r="4" spans="2:19">
      <c r="B4" s="46" t="s">
        <v>126</v>
      </c>
      <c r="C4" s="67">
        <v>2146</v>
      </c>
    </row>
    <row r="6" spans="2:19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19" ht="26.2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19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29" t="s">
        <v>179</v>
      </c>
      <c r="O8" s="29" t="s">
        <v>178</v>
      </c>
      <c r="P8" s="29" t="s">
        <v>90</v>
      </c>
      <c r="Q8" s="29" t="s">
        <v>45</v>
      </c>
      <c r="R8" s="29" t="s">
        <v>127</v>
      </c>
      <c r="S8" s="30" t="s">
        <v>129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</row>
    <row r="11" spans="2:19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2:19" ht="20.25" customHeight="1">
      <c r="B12" s="107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07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07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07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2:19"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2:19"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2:19"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2:19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2:19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2:19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2:19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2:19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2:19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2:19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2:19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2:19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2:19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2:19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2:19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2:19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2:19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2:19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2:19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2:19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2:19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2:19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2:19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2:19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2:19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2:19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2:19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2:19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2:19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2:19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2:19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2:19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2:19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2:19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2:19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2:19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2:19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2:19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2:19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2:19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2:19"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2:19"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2:19"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2:19"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2:19"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2:19"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2:19"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2:19"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2:19"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2:19"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2:19"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2:19"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2:19"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2:19"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2:19"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2:19"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2:19"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2:19"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2:19"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2:19"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2:19"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2:19"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2:19"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2:19"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2:19"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2:19"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2:19"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2:19"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2:19"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2:19"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2:19"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2:19"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2:19"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2:19"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2:19"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2:19"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2:19"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2:19"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2:19"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2:19"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2:19"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2:19"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2:19"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2:19"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2:19"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2:19"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2:19"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2:19"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2:19"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2:19">
      <c r="B201" s="105"/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2:19">
      <c r="B202" s="105"/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2:19">
      <c r="B203" s="105"/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2:19"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2:19">
      <c r="B205" s="105"/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2:19">
      <c r="B206" s="105"/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2:19">
      <c r="B207" s="105"/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2:19">
      <c r="B208" s="105"/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2:19">
      <c r="B209" s="105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2:19">
      <c r="B210" s="105"/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2:19">
      <c r="B211" s="105"/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2:19">
      <c r="B212" s="105"/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2:19">
      <c r="B213" s="105"/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2:19">
      <c r="B214" s="105"/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2:19">
      <c r="B215" s="105"/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2:19">
      <c r="B216" s="105"/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2:19">
      <c r="B217" s="105"/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2:19">
      <c r="B218" s="105"/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2:19">
      <c r="B219" s="105"/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2:19">
      <c r="B220" s="105"/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2:19">
      <c r="B221" s="105"/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2:19">
      <c r="B222" s="105"/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2:19">
      <c r="B223" s="105"/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2:19">
      <c r="B224" s="105"/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2:19">
      <c r="B225" s="105"/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2:19">
      <c r="B226" s="105"/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2:19">
      <c r="B227" s="105"/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2:19">
      <c r="B228" s="105"/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2:19">
      <c r="B229" s="105"/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2:19">
      <c r="B230" s="105"/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2:19">
      <c r="B231" s="105"/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2:19">
      <c r="B232" s="105"/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2:19">
      <c r="B233" s="105"/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2:19">
      <c r="B234" s="105"/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2:19">
      <c r="B235" s="105"/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2:19">
      <c r="B236" s="105"/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2:19">
      <c r="B237" s="105"/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2:19">
      <c r="B238" s="105"/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2:19">
      <c r="B239" s="105"/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2:19">
      <c r="B240" s="105"/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2:19">
      <c r="B241" s="105"/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2:19">
      <c r="B242" s="105"/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2:19">
      <c r="B243" s="105"/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2:19">
      <c r="B244" s="105"/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2:19">
      <c r="B245" s="105"/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2:19">
      <c r="B246" s="105"/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2:19">
      <c r="B247" s="105"/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2:19">
      <c r="B248" s="105"/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2:19">
      <c r="B249" s="105"/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2:19">
      <c r="B250" s="105"/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2:19">
      <c r="B251" s="105"/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2:19">
      <c r="B252" s="105"/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2:19">
      <c r="B253" s="105"/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2:19">
      <c r="B254" s="105"/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2:19">
      <c r="B255" s="105"/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2:19">
      <c r="B256" s="105"/>
      <c r="C256" s="105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2:19">
      <c r="B257" s="105"/>
      <c r="C257" s="105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2:19">
      <c r="B258" s="105"/>
      <c r="C258" s="105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2:19">
      <c r="B259" s="105"/>
      <c r="C259" s="105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2:19">
      <c r="B260" s="105"/>
      <c r="C260" s="105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2:19">
      <c r="B261" s="105"/>
      <c r="C261" s="105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2:19">
      <c r="B262" s="105"/>
      <c r="C262" s="105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2:19">
      <c r="B263" s="105"/>
      <c r="C263" s="105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2:19">
      <c r="B264" s="105"/>
      <c r="C264" s="105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2:19">
      <c r="B265" s="105"/>
      <c r="C265" s="105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2:19">
      <c r="B266" s="105"/>
      <c r="C266" s="105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2:19">
      <c r="B267" s="105"/>
      <c r="C267" s="105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2:19">
      <c r="B268" s="105"/>
      <c r="C268" s="105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2:19">
      <c r="B269" s="105"/>
      <c r="C269" s="105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2:19">
      <c r="B270" s="105"/>
      <c r="C270" s="105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2:19">
      <c r="B271" s="105"/>
      <c r="C271" s="105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2:19">
      <c r="B272" s="105"/>
      <c r="C272" s="105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2:19">
      <c r="B273" s="105"/>
      <c r="C273" s="105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2:19">
      <c r="B274" s="105"/>
      <c r="C274" s="105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2:19">
      <c r="B275" s="105"/>
      <c r="C275" s="105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2:19">
      <c r="B276" s="105"/>
      <c r="C276" s="105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2:19">
      <c r="B277" s="105"/>
      <c r="C277" s="105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2:19">
      <c r="B278" s="105"/>
      <c r="C278" s="105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2:19">
      <c r="B279" s="105"/>
      <c r="C279" s="105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2:19">
      <c r="B280" s="105"/>
      <c r="C280" s="105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2:19">
      <c r="B281" s="105"/>
      <c r="C281" s="105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2:19">
      <c r="B282" s="105"/>
      <c r="C282" s="105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2:19">
      <c r="B283" s="105"/>
      <c r="C283" s="105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2:19">
      <c r="B284" s="105"/>
      <c r="C284" s="105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2:19">
      <c r="B285" s="105"/>
      <c r="C285" s="105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2:19">
      <c r="B286" s="105"/>
      <c r="C286" s="105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2:19">
      <c r="B287" s="105"/>
      <c r="C287" s="105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2:19">
      <c r="B288" s="105"/>
      <c r="C288" s="105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2:19">
      <c r="B289" s="105"/>
      <c r="C289" s="105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2:19">
      <c r="B290" s="105"/>
      <c r="C290" s="105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2:19">
      <c r="B291" s="105"/>
      <c r="C291" s="105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2:19">
      <c r="B292" s="105"/>
      <c r="C292" s="105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2:19">
      <c r="B293" s="105"/>
      <c r="C293" s="105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2:19">
      <c r="B294" s="105"/>
      <c r="C294" s="105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2:19">
      <c r="B295" s="105"/>
      <c r="C295" s="105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2:19">
      <c r="B296" s="105"/>
      <c r="C296" s="105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2:19">
      <c r="B297" s="105"/>
      <c r="C297" s="105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2:19">
      <c r="B298" s="105"/>
      <c r="C298" s="105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2:19">
      <c r="B299" s="105"/>
      <c r="C299" s="105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2:19">
      <c r="B300" s="105"/>
      <c r="C300" s="105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2:19">
      <c r="B301" s="105"/>
      <c r="C301" s="105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2:19">
      <c r="B302" s="105"/>
      <c r="C302" s="105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2:19">
      <c r="B303" s="105"/>
      <c r="C303" s="105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2:19">
      <c r="B304" s="105"/>
      <c r="C304" s="105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2:19">
      <c r="B305" s="105"/>
      <c r="C305" s="105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2:19">
      <c r="B306" s="105"/>
      <c r="C306" s="105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2:19">
      <c r="B307" s="105"/>
      <c r="C307" s="105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2:19">
      <c r="B308" s="105"/>
      <c r="C308" s="105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2:19">
      <c r="B309" s="105"/>
      <c r="C309" s="105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2:19">
      <c r="B310" s="105"/>
      <c r="C310" s="105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2:19">
      <c r="B311" s="105"/>
      <c r="C311" s="105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124</v>
      </c>
      <c r="C1" s="67" t="s" vm="1">
        <v>201</v>
      </c>
    </row>
    <row r="2" spans="2:30">
      <c r="B2" s="46" t="s">
        <v>123</v>
      </c>
      <c r="C2" s="67" t="s">
        <v>202</v>
      </c>
    </row>
    <row r="3" spans="2:30">
      <c r="B3" s="46" t="s">
        <v>125</v>
      </c>
      <c r="C3" s="67" t="s">
        <v>203</v>
      </c>
    </row>
    <row r="4" spans="2:30">
      <c r="B4" s="46" t="s">
        <v>126</v>
      </c>
      <c r="C4" s="67">
        <v>2146</v>
      </c>
    </row>
    <row r="6" spans="2:30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30" ht="26.25" customHeight="1">
      <c r="B7" s="116" t="s">
        <v>70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30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58" t="s">
        <v>179</v>
      </c>
      <c r="O8" s="29" t="s">
        <v>178</v>
      </c>
      <c r="P8" s="29" t="s">
        <v>90</v>
      </c>
      <c r="Q8" s="29" t="s">
        <v>45</v>
      </c>
      <c r="R8" s="29" t="s">
        <v>127</v>
      </c>
      <c r="S8" s="30" t="s">
        <v>129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  <c r="AA10" s="1"/>
    </row>
    <row r="11" spans="2:30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AA11" s="1"/>
      <c r="AD11" s="1"/>
    </row>
    <row r="12" spans="2:30" ht="17.25" customHeight="1">
      <c r="B12" s="107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07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07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07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2:19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2:19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2:19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2:19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2:19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2:19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2:19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2:19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2:19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2:19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2:19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2:19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2:19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2:19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2:19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2:19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2:19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2:19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2:19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2:19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2:19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2:19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2:19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2:19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2:19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2:19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2:19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2:19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2:19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2:19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2:19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2:19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2:19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2:19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2:19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2:19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2:19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2:19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2:19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2:19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2:19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2:19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2:19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2:19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2:19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2:19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2:19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2:19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2:19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2:19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2:19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2:19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2:19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2:19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2:19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2:19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2:19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2:19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2:19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2:19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2:19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2:19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2:19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2:19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2:19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2:19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2:19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2:19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2:19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2:19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2:19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2:19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2:19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2:19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2:19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2:19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2:19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2:19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2:19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2:19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2:19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2:19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2:19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2:19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2:19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2:19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2:19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2:19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2:19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2:19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2:19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2:19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2:19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2:19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2:19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2:19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2:19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2:19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2:19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2:19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2:19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2:19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2:19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2:19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2:19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2:19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2:19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2:19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2:19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2:19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2:19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2:19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2:19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2:19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2:19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2:19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2:19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2:19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2:19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2:19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2:19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2:19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2:19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2:19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2:19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2:19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2:19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2:19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2:19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2:19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2:19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2:19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2:19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2:19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2:19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2:19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2:19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2:19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2:19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2:19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2:19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2:19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2:19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2:19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2:19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2:19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2:19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2:19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2:19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2:19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2:19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2:19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2:19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2:19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2:19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2:19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2:19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2:19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2:19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2:19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2:19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2:19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2:19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2:19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2:19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2:19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2:19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2:19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2:19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2:19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2:19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2:19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2:19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2:19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2:19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2:19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2:19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2:19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2:19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2:19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2:19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2:19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2:19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2:19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2:19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2:19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2:19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2:19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2:19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2:19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2:19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2:19"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2:19"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2:19"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2:19"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2:19"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2:19"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2:19"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2:19"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2:19"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2:19"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2:19"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2:19"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2:19"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2:19"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2:19"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2:19"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2:19"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2:19"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2:19"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2:19"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2:19"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2:19"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2:19"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2:19"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2:19"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2:19"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2:19"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2:19"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2:19"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2:19"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2:19"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2:19"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2:19"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2:19"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2:19"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2:19"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2:19"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2:19"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2:19"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2:19"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2:19"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2:19"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2:19"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2:19"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2:19"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2:19"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2:19"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2:19"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2:19"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2:19"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2:19"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2:19"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2:19"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2:19"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2:19"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2:19"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2:19"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2:19"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2:19"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2:19"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2:19"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2:19"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  <row r="365" spans="2:19"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</row>
    <row r="366" spans="2:19"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</row>
    <row r="367" spans="2:19"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</row>
    <row r="368" spans="2:19"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</row>
    <row r="369" spans="2:19"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</row>
    <row r="370" spans="2:19"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</row>
    <row r="371" spans="2:19"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</row>
    <row r="372" spans="2:19"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</row>
    <row r="373" spans="2:19"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</row>
    <row r="374" spans="2:19"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</row>
    <row r="375" spans="2:19"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</row>
    <row r="376" spans="2:19"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</row>
    <row r="377" spans="2:19"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</row>
    <row r="378" spans="2:19"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</row>
    <row r="379" spans="2:19"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</row>
    <row r="380" spans="2:19"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</row>
    <row r="381" spans="2:19"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</row>
    <row r="382" spans="2:19"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</row>
    <row r="383" spans="2:19"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</row>
    <row r="384" spans="2:19"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</row>
    <row r="385" spans="2:19"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</row>
    <row r="386" spans="2:19"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</row>
    <row r="387" spans="2:19"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</row>
    <row r="388" spans="2:19"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</row>
    <row r="389" spans="2:19"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</row>
    <row r="390" spans="2:19"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</row>
    <row r="391" spans="2:19"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</row>
    <row r="392" spans="2:19"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</row>
    <row r="393" spans="2:19"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</row>
    <row r="394" spans="2:19"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</row>
    <row r="395" spans="2:19"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</row>
    <row r="396" spans="2:19"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</row>
    <row r="397" spans="2:19"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</row>
    <row r="398" spans="2:19"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</row>
    <row r="399" spans="2:19"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</row>
    <row r="400" spans="2:19"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</row>
    <row r="401" spans="2:19"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</row>
    <row r="402" spans="2:19"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</row>
    <row r="403" spans="2:19"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</row>
    <row r="404" spans="2:19"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</row>
    <row r="405" spans="2:19"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</row>
    <row r="406" spans="2:19"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</row>
    <row r="407" spans="2:19"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</row>
    <row r="408" spans="2:19"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</row>
    <row r="409" spans="2:19"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</row>
    <row r="410" spans="2:19"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</row>
    <row r="411" spans="2:19"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</row>
    <row r="412" spans="2:19"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</row>
    <row r="413" spans="2:19"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</row>
    <row r="414" spans="2:19"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</row>
    <row r="415" spans="2:19"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</row>
    <row r="416" spans="2:19"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</row>
    <row r="417" spans="2:19"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</row>
    <row r="418" spans="2:19">
      <c r="B418" s="105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</row>
    <row r="419" spans="2:19">
      <c r="B419" s="105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</row>
    <row r="420" spans="2:19">
      <c r="B420" s="105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</row>
    <row r="421" spans="2:19">
      <c r="B421" s="105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</row>
    <row r="422" spans="2:19"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</row>
    <row r="423" spans="2:19">
      <c r="B423" s="105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</row>
    <row r="424" spans="2:19">
      <c r="B424" s="105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</row>
    <row r="425" spans="2:19">
      <c r="B425" s="105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</row>
    <row r="426" spans="2:19"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</row>
    <row r="427" spans="2:19">
      <c r="B427" s="105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</row>
    <row r="428" spans="2:19">
      <c r="B428" s="105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</row>
    <row r="429" spans="2:19">
      <c r="B429" s="105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</row>
    <row r="430" spans="2:19">
      <c r="B430" s="105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</row>
    <row r="431" spans="2:19">
      <c r="B431" s="105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</row>
    <row r="432" spans="2:19">
      <c r="B432" s="105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</row>
    <row r="433" spans="2:19">
      <c r="B433" s="105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</row>
    <row r="434" spans="2:19">
      <c r="B434" s="105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</row>
    <row r="435" spans="2:19">
      <c r="B435" s="105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</row>
    <row r="436" spans="2:19">
      <c r="B436" s="105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</row>
    <row r="437" spans="2:19">
      <c r="B437" s="105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</row>
    <row r="438" spans="2:19">
      <c r="B438" s="105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</row>
    <row r="439" spans="2:19">
      <c r="B439" s="105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</row>
    <row r="440" spans="2:19">
      <c r="B440" s="105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</row>
    <row r="441" spans="2:19">
      <c r="B441" s="105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</row>
    <row r="442" spans="2:19">
      <c r="B442" s="105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</row>
    <row r="443" spans="2:19">
      <c r="B443" s="105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</row>
    <row r="444" spans="2:19">
      <c r="B444" s="105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</row>
    <row r="445" spans="2:19">
      <c r="B445" s="105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</row>
    <row r="446" spans="2:19">
      <c r="B446" s="105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</row>
    <row r="447" spans="2:19">
      <c r="B447" s="105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</row>
    <row r="448" spans="2:19">
      <c r="B448" s="105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</row>
    <row r="449" spans="2:19">
      <c r="B449" s="105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</row>
    <row r="450" spans="2:19">
      <c r="B450" s="105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</row>
    <row r="451" spans="2:19">
      <c r="B451" s="105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</row>
    <row r="452" spans="2:19">
      <c r="B452" s="105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</row>
    <row r="453" spans="2:19">
      <c r="B453" s="105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</row>
    <row r="454" spans="2:19">
      <c r="B454" s="105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</row>
    <row r="455" spans="2:19">
      <c r="B455" s="105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</row>
    <row r="456" spans="2:19">
      <c r="B456" s="105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</row>
    <row r="457" spans="2:19">
      <c r="B457" s="105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</row>
    <row r="458" spans="2:19">
      <c r="B458" s="105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</row>
    <row r="459" spans="2:19">
      <c r="B459" s="105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</row>
    <row r="460" spans="2:19">
      <c r="B460" s="105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</row>
    <row r="461" spans="2:19">
      <c r="B461" s="105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</row>
    <row r="462" spans="2:19">
      <c r="B462" s="105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</row>
    <row r="463" spans="2:19">
      <c r="B463" s="105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</row>
    <row r="464" spans="2:19">
      <c r="B464" s="105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</row>
    <row r="465" spans="2:19">
      <c r="B465" s="105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</row>
    <row r="466" spans="2:19">
      <c r="B466" s="105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</row>
    <row r="467" spans="2:19">
      <c r="B467" s="105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</row>
    <row r="468" spans="2:19">
      <c r="B468" s="105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</row>
    <row r="469" spans="2:19">
      <c r="B469" s="105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</row>
    <row r="470" spans="2:19">
      <c r="B470" s="105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</row>
    <row r="471" spans="2:19">
      <c r="B471" s="105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</row>
    <row r="472" spans="2:19">
      <c r="B472" s="105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</row>
    <row r="473" spans="2:19">
      <c r="B473" s="105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</row>
    <row r="474" spans="2:19">
      <c r="B474" s="105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</row>
    <row r="475" spans="2:19">
      <c r="B475" s="105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</row>
    <row r="476" spans="2:19">
      <c r="B476" s="105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</row>
    <row r="477" spans="2:19">
      <c r="B477" s="105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</row>
    <row r="478" spans="2:19">
      <c r="B478" s="105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</row>
    <row r="479" spans="2:19">
      <c r="B479" s="105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</row>
    <row r="480" spans="2:19">
      <c r="B480" s="105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</row>
    <row r="481" spans="2:19">
      <c r="B481" s="105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</row>
    <row r="482" spans="2:19">
      <c r="B482" s="105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</row>
    <row r="483" spans="2:19">
      <c r="B483" s="105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</row>
    <row r="484" spans="2:19">
      <c r="B484" s="105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</row>
    <row r="485" spans="2:19">
      <c r="B485" s="105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</row>
    <row r="486" spans="2:19">
      <c r="B486" s="105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</row>
    <row r="487" spans="2:19">
      <c r="B487" s="105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</row>
    <row r="488" spans="2:19">
      <c r="B488" s="105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</row>
    <row r="489" spans="2:19">
      <c r="B489" s="105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</row>
    <row r="490" spans="2:19">
      <c r="B490" s="105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</row>
    <row r="491" spans="2:19">
      <c r="B491" s="105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</row>
    <row r="492" spans="2:19">
      <c r="B492" s="105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</row>
    <row r="493" spans="2:19">
      <c r="B493" s="105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</row>
    <row r="494" spans="2:19">
      <c r="B494" s="105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</row>
    <row r="495" spans="2:19">
      <c r="B495" s="105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</row>
    <row r="496" spans="2:19">
      <c r="B496" s="105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</row>
    <row r="497" spans="2:19">
      <c r="B497" s="105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</row>
    <row r="498" spans="2:19">
      <c r="B498" s="105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</row>
    <row r="499" spans="2:19">
      <c r="B499" s="105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</row>
    <row r="500" spans="2:19">
      <c r="B500" s="105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</row>
    <row r="501" spans="2:19">
      <c r="B501" s="105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</row>
    <row r="502" spans="2:19">
      <c r="B502" s="105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</row>
    <row r="503" spans="2:19">
      <c r="B503" s="105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</row>
    <row r="504" spans="2:19">
      <c r="B504" s="105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</row>
    <row r="505" spans="2:19">
      <c r="B505" s="105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</row>
    <row r="506" spans="2:19">
      <c r="B506" s="105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</row>
    <row r="507" spans="2:19">
      <c r="B507" s="105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</row>
    <row r="508" spans="2:19">
      <c r="B508" s="105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</row>
    <row r="509" spans="2:19">
      <c r="B509" s="105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</row>
    <row r="510" spans="2:19">
      <c r="B510" s="105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</row>
    <row r="511" spans="2:19">
      <c r="B511" s="105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</row>
    <row r="512" spans="2:19">
      <c r="B512" s="105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</row>
    <row r="513" spans="2:19">
      <c r="B513" s="105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</row>
    <row r="514" spans="2:19">
      <c r="B514" s="105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</row>
    <row r="515" spans="2:19">
      <c r="B515" s="105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</row>
    <row r="516" spans="2:19">
      <c r="B516" s="105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</row>
    <row r="517" spans="2:19">
      <c r="B517" s="105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</row>
    <row r="518" spans="2:19">
      <c r="B518" s="105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</row>
    <row r="519" spans="2:19">
      <c r="B519" s="105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</row>
    <row r="520" spans="2:19">
      <c r="B520" s="105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</row>
    <row r="521" spans="2:19">
      <c r="B521" s="105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</row>
    <row r="522" spans="2:19">
      <c r="B522" s="105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</row>
    <row r="523" spans="2:19">
      <c r="B523" s="105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</row>
    <row r="524" spans="2:19">
      <c r="B524" s="105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</row>
    <row r="525" spans="2:19">
      <c r="B525" s="105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</row>
    <row r="526" spans="2:19">
      <c r="B526" s="105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</row>
    <row r="527" spans="2:19">
      <c r="B527" s="105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</row>
    <row r="528" spans="2:19">
      <c r="B528" s="105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</row>
    <row r="529" spans="2:19">
      <c r="B529" s="105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</row>
    <row r="530" spans="2:19">
      <c r="B530" s="105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</row>
    <row r="531" spans="2:19">
      <c r="B531" s="105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</row>
    <row r="532" spans="2:19">
      <c r="B532" s="105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</row>
    <row r="533" spans="2:19">
      <c r="B533" s="105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</row>
    <row r="534" spans="2:19">
      <c r="B534" s="105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</row>
    <row r="535" spans="2:19">
      <c r="B535" s="105"/>
      <c r="C535" s="105"/>
      <c r="D535" s="105"/>
      <c r="E535" s="105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</row>
    <row r="536" spans="2:19">
      <c r="B536" s="105"/>
      <c r="C536" s="105"/>
      <c r="D536" s="105"/>
      <c r="E536" s="105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</row>
    <row r="537" spans="2:19">
      <c r="B537" s="105"/>
      <c r="C537" s="105"/>
      <c r="D537" s="105"/>
      <c r="E537" s="105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</row>
    <row r="538" spans="2:19">
      <c r="B538" s="111"/>
      <c r="C538" s="105"/>
      <c r="D538" s="105"/>
      <c r="E538" s="105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</row>
    <row r="539" spans="2:19">
      <c r="B539" s="111"/>
      <c r="C539" s="105"/>
      <c r="D539" s="105"/>
      <c r="E539" s="105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</row>
    <row r="540" spans="2:19">
      <c r="B540" s="112"/>
      <c r="C540" s="105"/>
      <c r="D540" s="105"/>
      <c r="E540" s="105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</row>
    <row r="541" spans="2:19">
      <c r="B541" s="105"/>
      <c r="C541" s="105"/>
      <c r="D541" s="105"/>
      <c r="E541" s="105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</row>
    <row r="542" spans="2:19">
      <c r="B542" s="105"/>
      <c r="C542" s="105"/>
      <c r="D542" s="105"/>
      <c r="E542" s="105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</row>
    <row r="543" spans="2:19">
      <c r="B543" s="105"/>
      <c r="C543" s="105"/>
      <c r="D543" s="105"/>
      <c r="E543" s="105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</row>
    <row r="544" spans="2:19">
      <c r="B544" s="105"/>
      <c r="C544" s="105"/>
      <c r="D544" s="105"/>
      <c r="E544" s="105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</row>
    <row r="545" spans="2:19">
      <c r="B545" s="105"/>
      <c r="C545" s="105"/>
      <c r="D545" s="105"/>
      <c r="E545" s="105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</row>
    <row r="546" spans="2:19">
      <c r="B546" s="105"/>
      <c r="C546" s="105"/>
      <c r="D546" s="105"/>
      <c r="E546" s="105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</row>
    <row r="547" spans="2:19">
      <c r="B547" s="105"/>
      <c r="C547" s="105"/>
      <c r="D547" s="105"/>
      <c r="E547" s="105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</row>
    <row r="548" spans="2:19">
      <c r="B548" s="105"/>
      <c r="C548" s="105"/>
      <c r="D548" s="105"/>
      <c r="E548" s="105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</row>
    <row r="549" spans="2:19">
      <c r="B549" s="105"/>
      <c r="C549" s="105"/>
      <c r="D549" s="105"/>
      <c r="E549" s="105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</row>
    <row r="550" spans="2:19">
      <c r="B550" s="105"/>
      <c r="C550" s="105"/>
      <c r="D550" s="105"/>
      <c r="E550" s="105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</row>
    <row r="551" spans="2:19">
      <c r="B551" s="105"/>
      <c r="C551" s="105"/>
      <c r="D551" s="105"/>
      <c r="E551" s="105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</row>
    <row r="552" spans="2:19">
      <c r="B552" s="105"/>
      <c r="C552" s="105"/>
      <c r="D552" s="105"/>
      <c r="E552" s="105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</row>
    <row r="553" spans="2:19">
      <c r="B553" s="105"/>
      <c r="C553" s="105"/>
      <c r="D553" s="105"/>
      <c r="E553" s="105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</row>
    <row r="554" spans="2:19">
      <c r="B554" s="105"/>
      <c r="C554" s="105"/>
      <c r="D554" s="105"/>
      <c r="E554" s="105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</row>
    <row r="555" spans="2:19">
      <c r="B555" s="105"/>
      <c r="C555" s="105"/>
      <c r="D555" s="105"/>
      <c r="E555" s="105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</row>
    <row r="556" spans="2:19">
      <c r="B556" s="105"/>
      <c r="C556" s="105"/>
      <c r="D556" s="105"/>
      <c r="E556" s="105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</row>
    <row r="557" spans="2:19">
      <c r="B557" s="105"/>
      <c r="C557" s="105"/>
      <c r="D557" s="105"/>
      <c r="E557" s="105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</row>
    <row r="558" spans="2:19">
      <c r="B558" s="105"/>
      <c r="C558" s="105"/>
      <c r="D558" s="105"/>
      <c r="E558" s="105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</row>
    <row r="559" spans="2:19">
      <c r="B559" s="105"/>
      <c r="C559" s="105"/>
      <c r="D559" s="105"/>
      <c r="E559" s="105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</row>
    <row r="560" spans="2:19">
      <c r="B560" s="105"/>
      <c r="C560" s="105"/>
      <c r="D560" s="105"/>
      <c r="E560" s="105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</row>
    <row r="561" spans="2:19">
      <c r="B561" s="105"/>
      <c r="C561" s="105"/>
      <c r="D561" s="105"/>
      <c r="E561" s="105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</row>
    <row r="562" spans="2:19">
      <c r="B562" s="105"/>
      <c r="C562" s="105"/>
      <c r="D562" s="105"/>
      <c r="E562" s="105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</row>
    <row r="563" spans="2:19">
      <c r="B563" s="105"/>
      <c r="C563" s="105"/>
      <c r="D563" s="105"/>
      <c r="E563" s="105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</row>
    <row r="564" spans="2:19">
      <c r="B564" s="105"/>
      <c r="C564" s="105"/>
      <c r="D564" s="105"/>
      <c r="E564" s="105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</row>
    <row r="565" spans="2:19">
      <c r="B565" s="105"/>
      <c r="C565" s="105"/>
      <c r="D565" s="105"/>
      <c r="E565" s="105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</row>
    <row r="566" spans="2:19">
      <c r="B566" s="105"/>
      <c r="C566" s="105"/>
      <c r="D566" s="105"/>
      <c r="E566" s="105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</row>
    <row r="567" spans="2:19">
      <c r="B567" s="105"/>
      <c r="C567" s="105"/>
      <c r="D567" s="105"/>
      <c r="E567" s="105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</row>
    <row r="568" spans="2:19">
      <c r="B568" s="105"/>
      <c r="C568" s="105"/>
      <c r="D568" s="105"/>
      <c r="E568" s="105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</row>
    <row r="569" spans="2:19">
      <c r="B569" s="105"/>
      <c r="C569" s="105"/>
      <c r="D569" s="105"/>
      <c r="E569" s="105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</row>
    <row r="570" spans="2:19">
      <c r="B570" s="105"/>
      <c r="C570" s="105"/>
      <c r="D570" s="105"/>
      <c r="E570" s="105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</row>
    <row r="571" spans="2:19">
      <c r="B571" s="105"/>
      <c r="C571" s="105"/>
      <c r="D571" s="105"/>
      <c r="E571" s="105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</row>
    <row r="572" spans="2:19">
      <c r="B572" s="105"/>
      <c r="C572" s="105"/>
      <c r="D572" s="105"/>
      <c r="E572" s="105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</row>
    <row r="573" spans="2:19">
      <c r="B573" s="105"/>
      <c r="C573" s="105"/>
      <c r="D573" s="105"/>
      <c r="E573" s="105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</row>
    <row r="574" spans="2:19">
      <c r="B574" s="105"/>
      <c r="C574" s="105"/>
      <c r="D574" s="105"/>
      <c r="E574" s="105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</row>
    <row r="575" spans="2:19">
      <c r="B575" s="105"/>
      <c r="C575" s="105"/>
      <c r="D575" s="105"/>
      <c r="E575" s="105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</row>
    <row r="576" spans="2:19">
      <c r="B576" s="105"/>
      <c r="C576" s="105"/>
      <c r="D576" s="105"/>
      <c r="E576" s="105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</row>
    <row r="577" spans="2:19">
      <c r="B577" s="105"/>
      <c r="C577" s="105"/>
      <c r="D577" s="105"/>
      <c r="E577" s="105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</row>
    <row r="578" spans="2:19">
      <c r="B578" s="105"/>
      <c r="C578" s="105"/>
      <c r="D578" s="105"/>
      <c r="E578" s="105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</row>
    <row r="579" spans="2:19">
      <c r="B579" s="105"/>
      <c r="C579" s="105"/>
      <c r="D579" s="105"/>
      <c r="E579" s="105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</row>
    <row r="580" spans="2:19">
      <c r="B580" s="105"/>
      <c r="C580" s="105"/>
      <c r="D580" s="105"/>
      <c r="E580" s="105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</row>
    <row r="581" spans="2:19">
      <c r="B581" s="105"/>
      <c r="C581" s="105"/>
      <c r="D581" s="105"/>
      <c r="E581" s="105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</row>
    <row r="582" spans="2:19">
      <c r="B582" s="105"/>
      <c r="C582" s="105"/>
      <c r="D582" s="105"/>
      <c r="E582" s="105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</row>
    <row r="583" spans="2:19">
      <c r="B583" s="105"/>
      <c r="C583" s="105"/>
      <c r="D583" s="105"/>
      <c r="E583" s="105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</row>
    <row r="584" spans="2:19">
      <c r="B584" s="105"/>
      <c r="C584" s="105"/>
      <c r="D584" s="105"/>
      <c r="E584" s="105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</row>
    <row r="585" spans="2:19">
      <c r="B585" s="105"/>
      <c r="C585" s="105"/>
      <c r="D585" s="105"/>
      <c r="E585" s="105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</row>
    <row r="586" spans="2:19">
      <c r="B586" s="105"/>
      <c r="C586" s="105"/>
      <c r="D586" s="105"/>
      <c r="E586" s="105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</row>
    <row r="587" spans="2:19">
      <c r="B587" s="105"/>
      <c r="C587" s="105"/>
      <c r="D587" s="105"/>
      <c r="E587" s="105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</row>
    <row r="588" spans="2:19">
      <c r="B588" s="105"/>
      <c r="C588" s="105"/>
      <c r="D588" s="105"/>
      <c r="E588" s="105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</row>
    <row r="589" spans="2:19">
      <c r="B589" s="105"/>
      <c r="C589" s="105"/>
      <c r="D589" s="105"/>
      <c r="E589" s="105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</row>
    <row r="590" spans="2:19">
      <c r="B590" s="105"/>
      <c r="C590" s="105"/>
      <c r="D590" s="105"/>
      <c r="E590" s="105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</row>
    <row r="591" spans="2:19">
      <c r="B591" s="105"/>
      <c r="C591" s="105"/>
      <c r="D591" s="105"/>
      <c r="E591" s="105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</row>
    <row r="592" spans="2:19">
      <c r="B592" s="105"/>
      <c r="C592" s="105"/>
      <c r="D592" s="105"/>
      <c r="E592" s="105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</row>
    <row r="593" spans="2:19">
      <c r="B593" s="105"/>
      <c r="C593" s="105"/>
      <c r="D593" s="105"/>
      <c r="E593" s="105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</row>
    <row r="594" spans="2:19">
      <c r="B594" s="105"/>
      <c r="C594" s="105"/>
      <c r="D594" s="105"/>
      <c r="E594" s="105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</row>
    <row r="595" spans="2:19">
      <c r="B595" s="105"/>
      <c r="C595" s="105"/>
      <c r="D595" s="105"/>
      <c r="E595" s="105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</row>
    <row r="596" spans="2:19">
      <c r="B596" s="105"/>
      <c r="C596" s="105"/>
      <c r="D596" s="105"/>
      <c r="E596" s="105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</row>
    <row r="597" spans="2:19">
      <c r="B597" s="105"/>
      <c r="C597" s="105"/>
      <c r="D597" s="105"/>
      <c r="E597" s="105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</row>
    <row r="598" spans="2:19">
      <c r="B598" s="105"/>
      <c r="C598" s="105"/>
      <c r="D598" s="105"/>
      <c r="E598" s="105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</row>
    <row r="599" spans="2:19">
      <c r="B599" s="105"/>
      <c r="C599" s="105"/>
      <c r="D599" s="105"/>
      <c r="E599" s="105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</row>
    <row r="600" spans="2:19">
      <c r="B600" s="105"/>
      <c r="C600" s="105"/>
      <c r="D600" s="105"/>
      <c r="E600" s="105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</row>
    <row r="601" spans="2:19">
      <c r="B601" s="105"/>
      <c r="C601" s="105"/>
      <c r="D601" s="105"/>
      <c r="E601" s="105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</row>
    <row r="602" spans="2:19">
      <c r="B602" s="105"/>
      <c r="C602" s="105"/>
      <c r="D602" s="105"/>
      <c r="E602" s="105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</row>
    <row r="603" spans="2:19">
      <c r="B603" s="105"/>
      <c r="C603" s="105"/>
      <c r="D603" s="105"/>
      <c r="E603" s="105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</row>
    <row r="604" spans="2:19">
      <c r="B604" s="105"/>
      <c r="C604" s="105"/>
      <c r="D604" s="105"/>
      <c r="E604" s="105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</row>
    <row r="605" spans="2:19">
      <c r="B605" s="105"/>
      <c r="C605" s="105"/>
      <c r="D605" s="105"/>
      <c r="E605" s="105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</row>
    <row r="606" spans="2:19">
      <c r="B606" s="105"/>
      <c r="C606" s="105"/>
      <c r="D606" s="105"/>
      <c r="E606" s="105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</row>
    <row r="607" spans="2:19">
      <c r="B607" s="105"/>
      <c r="C607" s="105"/>
      <c r="D607" s="105"/>
      <c r="E607" s="105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</row>
    <row r="608" spans="2:19">
      <c r="B608" s="105"/>
      <c r="C608" s="105"/>
      <c r="D608" s="105"/>
      <c r="E608" s="105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</row>
    <row r="609" spans="2:19">
      <c r="B609" s="105"/>
      <c r="C609" s="105"/>
      <c r="D609" s="105"/>
      <c r="E609" s="105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</row>
    <row r="610" spans="2:19">
      <c r="B610" s="105"/>
      <c r="C610" s="105"/>
      <c r="D610" s="105"/>
      <c r="E610" s="105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</row>
    <row r="611" spans="2:19">
      <c r="B611" s="105"/>
      <c r="C611" s="105"/>
      <c r="D611" s="105"/>
      <c r="E611" s="105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</row>
    <row r="612" spans="2:19">
      <c r="B612" s="105"/>
      <c r="C612" s="105"/>
      <c r="D612" s="105"/>
      <c r="E612" s="105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</row>
    <row r="613" spans="2:19">
      <c r="B613" s="105"/>
      <c r="C613" s="105"/>
      <c r="D613" s="105"/>
      <c r="E613" s="105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</row>
    <row r="614" spans="2:19">
      <c r="B614" s="105"/>
      <c r="C614" s="105"/>
      <c r="D614" s="105"/>
      <c r="E614" s="105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</row>
    <row r="615" spans="2:19">
      <c r="B615" s="105"/>
      <c r="C615" s="105"/>
      <c r="D615" s="105"/>
      <c r="E615" s="105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</row>
    <row r="616" spans="2:19">
      <c r="B616" s="105"/>
      <c r="C616" s="105"/>
      <c r="D616" s="105"/>
      <c r="E616" s="105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</row>
    <row r="617" spans="2:19">
      <c r="B617" s="105"/>
      <c r="C617" s="105"/>
      <c r="D617" s="105"/>
      <c r="E617" s="105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</row>
    <row r="618" spans="2:19">
      <c r="B618" s="105"/>
      <c r="C618" s="105"/>
      <c r="D618" s="105"/>
      <c r="E618" s="105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</row>
    <row r="619" spans="2:19">
      <c r="B619" s="105"/>
      <c r="C619" s="105"/>
      <c r="D619" s="105"/>
      <c r="E619" s="105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</row>
    <row r="620" spans="2:19">
      <c r="B620" s="105"/>
      <c r="C620" s="105"/>
      <c r="D620" s="105"/>
      <c r="E620" s="105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</row>
    <row r="621" spans="2:19">
      <c r="B621" s="105"/>
      <c r="C621" s="105"/>
      <c r="D621" s="105"/>
      <c r="E621" s="105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</row>
    <row r="622" spans="2:19">
      <c r="B622" s="105"/>
      <c r="C622" s="105"/>
      <c r="D622" s="105"/>
      <c r="E622" s="105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</row>
    <row r="623" spans="2:19">
      <c r="B623" s="105"/>
      <c r="C623" s="105"/>
      <c r="D623" s="105"/>
      <c r="E623" s="105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</row>
    <row r="624" spans="2:19">
      <c r="B624" s="105"/>
      <c r="C624" s="105"/>
      <c r="D624" s="105"/>
      <c r="E624" s="105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</row>
    <row r="625" spans="2:19">
      <c r="B625" s="105"/>
      <c r="C625" s="105"/>
      <c r="D625" s="105"/>
      <c r="E625" s="105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</row>
    <row r="626" spans="2:19">
      <c r="B626" s="105"/>
      <c r="C626" s="105"/>
      <c r="D626" s="105"/>
      <c r="E626" s="105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</row>
    <row r="627" spans="2:19">
      <c r="B627" s="105"/>
      <c r="C627" s="105"/>
      <c r="D627" s="105"/>
      <c r="E627" s="105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</row>
    <row r="628" spans="2:19">
      <c r="B628" s="105"/>
      <c r="C628" s="105"/>
      <c r="D628" s="105"/>
      <c r="E628" s="105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</row>
    <row r="629" spans="2:19">
      <c r="B629" s="105"/>
      <c r="C629" s="105"/>
      <c r="D629" s="105"/>
      <c r="E629" s="105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</row>
    <row r="630" spans="2:19">
      <c r="B630" s="105"/>
      <c r="C630" s="105"/>
      <c r="D630" s="105"/>
      <c r="E630" s="105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</row>
    <row r="631" spans="2:19">
      <c r="B631" s="105"/>
      <c r="C631" s="105"/>
      <c r="D631" s="105"/>
      <c r="E631" s="105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</row>
    <row r="632" spans="2:19">
      <c r="B632" s="105"/>
      <c r="C632" s="105"/>
      <c r="D632" s="105"/>
      <c r="E632" s="105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</row>
    <row r="633" spans="2:19">
      <c r="B633" s="105"/>
      <c r="C633" s="105"/>
      <c r="D633" s="105"/>
      <c r="E633" s="105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</row>
    <row r="634" spans="2:19">
      <c r="B634" s="105"/>
      <c r="C634" s="105"/>
      <c r="D634" s="105"/>
      <c r="E634" s="105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</row>
    <row r="635" spans="2:19">
      <c r="B635" s="105"/>
      <c r="C635" s="105"/>
      <c r="D635" s="105"/>
      <c r="E635" s="105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</row>
    <row r="636" spans="2:19">
      <c r="B636" s="105"/>
      <c r="C636" s="105"/>
      <c r="D636" s="105"/>
      <c r="E636" s="105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</row>
    <row r="637" spans="2:19">
      <c r="B637" s="105"/>
      <c r="C637" s="105"/>
      <c r="D637" s="105"/>
      <c r="E637" s="105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</row>
    <row r="638" spans="2:19">
      <c r="B638" s="105"/>
      <c r="C638" s="105"/>
      <c r="D638" s="105"/>
      <c r="E638" s="105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</row>
    <row r="639" spans="2:19">
      <c r="B639" s="105"/>
      <c r="C639" s="105"/>
      <c r="D639" s="105"/>
      <c r="E639" s="105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</row>
    <row r="640" spans="2:19">
      <c r="B640" s="105"/>
      <c r="C640" s="105"/>
      <c r="D640" s="105"/>
      <c r="E640" s="105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</row>
    <row r="641" spans="2:19">
      <c r="B641" s="105"/>
      <c r="C641" s="105"/>
      <c r="D641" s="105"/>
      <c r="E641" s="105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</row>
    <row r="642" spans="2:19">
      <c r="B642" s="105"/>
      <c r="C642" s="105"/>
      <c r="D642" s="105"/>
      <c r="E642" s="105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</row>
    <row r="643" spans="2:19">
      <c r="B643" s="105"/>
      <c r="C643" s="105"/>
      <c r="D643" s="105"/>
      <c r="E643" s="105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</row>
    <row r="644" spans="2:19">
      <c r="B644" s="105"/>
      <c r="C644" s="105"/>
      <c r="D644" s="105"/>
      <c r="E644" s="105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</row>
    <row r="645" spans="2:19">
      <c r="B645" s="105"/>
      <c r="C645" s="105"/>
      <c r="D645" s="105"/>
      <c r="E645" s="105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</row>
    <row r="646" spans="2:19">
      <c r="B646" s="105"/>
      <c r="C646" s="105"/>
      <c r="D646" s="105"/>
      <c r="E646" s="105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</row>
    <row r="647" spans="2:19">
      <c r="B647" s="105"/>
      <c r="C647" s="105"/>
      <c r="D647" s="105"/>
      <c r="E647" s="105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</row>
    <row r="648" spans="2:19">
      <c r="B648" s="105"/>
      <c r="C648" s="105"/>
      <c r="D648" s="105"/>
      <c r="E648" s="105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</row>
    <row r="649" spans="2:19">
      <c r="B649" s="105"/>
      <c r="C649" s="105"/>
      <c r="D649" s="105"/>
      <c r="E649" s="105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</row>
    <row r="650" spans="2:19">
      <c r="B650" s="105"/>
      <c r="C650" s="105"/>
      <c r="D650" s="105"/>
      <c r="E650" s="105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</row>
    <row r="651" spans="2:19">
      <c r="B651" s="105"/>
      <c r="C651" s="105"/>
      <c r="D651" s="105"/>
      <c r="E651" s="105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</row>
    <row r="652" spans="2:19">
      <c r="B652" s="105"/>
      <c r="C652" s="105"/>
      <c r="D652" s="105"/>
      <c r="E652" s="105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</row>
    <row r="653" spans="2:19">
      <c r="B653" s="105"/>
      <c r="C653" s="105"/>
      <c r="D653" s="105"/>
      <c r="E653" s="105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</row>
    <row r="654" spans="2:19">
      <c r="B654" s="105"/>
      <c r="C654" s="105"/>
      <c r="D654" s="105"/>
      <c r="E654" s="105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</row>
    <row r="655" spans="2:19">
      <c r="B655" s="105"/>
      <c r="C655" s="105"/>
      <c r="D655" s="105"/>
      <c r="E655" s="105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</row>
    <row r="656" spans="2:19">
      <c r="B656" s="105"/>
      <c r="C656" s="105"/>
      <c r="D656" s="105"/>
      <c r="E656" s="105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</row>
    <row r="657" spans="2:19">
      <c r="B657" s="105"/>
      <c r="C657" s="105"/>
      <c r="D657" s="105"/>
      <c r="E657" s="105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</row>
    <row r="658" spans="2:19">
      <c r="B658" s="105"/>
      <c r="C658" s="105"/>
      <c r="D658" s="105"/>
      <c r="E658" s="105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</row>
    <row r="659" spans="2:19">
      <c r="B659" s="105"/>
      <c r="C659" s="105"/>
      <c r="D659" s="105"/>
      <c r="E659" s="105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</row>
    <row r="660" spans="2:19">
      <c r="B660" s="105"/>
      <c r="C660" s="105"/>
      <c r="D660" s="105"/>
      <c r="E660" s="105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</row>
    <row r="661" spans="2:19">
      <c r="B661" s="105"/>
      <c r="C661" s="105"/>
      <c r="D661" s="105"/>
      <c r="E661" s="105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</row>
    <row r="662" spans="2:19">
      <c r="B662" s="105"/>
      <c r="C662" s="105"/>
      <c r="D662" s="105"/>
      <c r="E662" s="105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</row>
    <row r="663" spans="2:19">
      <c r="B663" s="105"/>
      <c r="C663" s="105"/>
      <c r="D663" s="105"/>
      <c r="E663" s="105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</row>
    <row r="664" spans="2:19">
      <c r="B664" s="105"/>
      <c r="C664" s="105"/>
      <c r="D664" s="105"/>
      <c r="E664" s="105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</row>
    <row r="665" spans="2:19">
      <c r="B665" s="105"/>
      <c r="C665" s="105"/>
      <c r="D665" s="105"/>
      <c r="E665" s="105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</row>
    <row r="666" spans="2:19">
      <c r="B666" s="105"/>
      <c r="C666" s="105"/>
      <c r="D666" s="105"/>
      <c r="E666" s="105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</row>
    <row r="667" spans="2:19">
      <c r="B667" s="105"/>
      <c r="C667" s="105"/>
      <c r="D667" s="105"/>
      <c r="E667" s="105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</row>
    <row r="668" spans="2:19">
      <c r="B668" s="105"/>
      <c r="C668" s="105"/>
      <c r="D668" s="105"/>
      <c r="E668" s="105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124</v>
      </c>
      <c r="C1" s="67" t="s" vm="1">
        <v>201</v>
      </c>
    </row>
    <row r="2" spans="2:49">
      <c r="B2" s="46" t="s">
        <v>123</v>
      </c>
      <c r="C2" s="67" t="s">
        <v>202</v>
      </c>
    </row>
    <row r="3" spans="2:49">
      <c r="B3" s="46" t="s">
        <v>125</v>
      </c>
      <c r="C3" s="67" t="s">
        <v>203</v>
      </c>
    </row>
    <row r="4" spans="2:49">
      <c r="B4" s="46" t="s">
        <v>126</v>
      </c>
      <c r="C4" s="67">
        <v>2146</v>
      </c>
    </row>
    <row r="6" spans="2:49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49" ht="26.25" customHeight="1">
      <c r="B7" s="116" t="s">
        <v>71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49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82</v>
      </c>
      <c r="H8" s="29" t="s">
        <v>179</v>
      </c>
      <c r="I8" s="29" t="s">
        <v>178</v>
      </c>
      <c r="J8" s="29" t="s">
        <v>90</v>
      </c>
      <c r="K8" s="29" t="s">
        <v>45</v>
      </c>
      <c r="L8" s="29" t="s">
        <v>127</v>
      </c>
      <c r="M8" s="30" t="s">
        <v>129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186</v>
      </c>
      <c r="I9" s="31"/>
      <c r="J9" s="31" t="s">
        <v>182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7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07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07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07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</row>
    <row r="112" spans="2:13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</row>
    <row r="113" spans="2:13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</row>
    <row r="114" spans="2:13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</row>
    <row r="115" spans="2:13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</row>
    <row r="116" spans="2:13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2:13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</row>
    <row r="118" spans="2:13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</row>
    <row r="119" spans="2:13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</row>
    <row r="120" spans="2:13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</row>
    <row r="121" spans="2:13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</row>
    <row r="122" spans="2:13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</row>
    <row r="123" spans="2:13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</row>
    <row r="124" spans="2:13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</row>
    <row r="125" spans="2:13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</row>
    <row r="126" spans="2:13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</row>
    <row r="127" spans="2:13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</row>
    <row r="128" spans="2:13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</row>
    <row r="129" spans="2:13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</row>
    <row r="130" spans="2:13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</row>
    <row r="131" spans="2:13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</row>
    <row r="132" spans="2:13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</row>
    <row r="133" spans="2:13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</row>
    <row r="134" spans="2:13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</row>
    <row r="135" spans="2:13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</row>
    <row r="136" spans="2:13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</row>
    <row r="137" spans="2:13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</row>
    <row r="138" spans="2:13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</row>
    <row r="139" spans="2:13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</row>
    <row r="140" spans="2:13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</row>
    <row r="141" spans="2:13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</row>
    <row r="142" spans="2:13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</row>
    <row r="143" spans="2:13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2:13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2:13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2:13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2:13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</row>
    <row r="148" spans="2:13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</row>
    <row r="149" spans="2:13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</row>
    <row r="150" spans="2:13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</row>
    <row r="151" spans="2:13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</row>
    <row r="152" spans="2:13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</row>
    <row r="153" spans="2:13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</row>
    <row r="154" spans="2:13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</row>
    <row r="155" spans="2:13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</row>
    <row r="156" spans="2:13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</row>
    <row r="157" spans="2:13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</row>
    <row r="158" spans="2:13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</row>
    <row r="159" spans="2:13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</row>
    <row r="160" spans="2:13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</row>
    <row r="161" spans="2:13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</row>
    <row r="162" spans="2:13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</row>
    <row r="163" spans="2:13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</row>
    <row r="164" spans="2:13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</row>
    <row r="165" spans="2:13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</row>
    <row r="166" spans="2:13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</row>
    <row r="167" spans="2:13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</row>
    <row r="168" spans="2:13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</row>
    <row r="169" spans="2:13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</row>
    <row r="170" spans="2:13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</row>
    <row r="171" spans="2:13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</row>
    <row r="172" spans="2:13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</row>
    <row r="173" spans="2:13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</row>
    <row r="174" spans="2:13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</row>
    <row r="175" spans="2:13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</row>
    <row r="176" spans="2:13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</row>
    <row r="177" spans="2:13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</row>
    <row r="178" spans="2:13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</row>
    <row r="179" spans="2:13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</row>
    <row r="180" spans="2:13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</row>
    <row r="181" spans="2:13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</row>
    <row r="182" spans="2:13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</row>
    <row r="183" spans="2:13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</row>
    <row r="184" spans="2:13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</row>
    <row r="185" spans="2:13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</row>
    <row r="186" spans="2:13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</row>
    <row r="187" spans="2:13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</row>
    <row r="188" spans="2:13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</row>
    <row r="189" spans="2:13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</row>
    <row r="190" spans="2:13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</row>
    <row r="191" spans="2:13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</row>
    <row r="192" spans="2:13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</row>
    <row r="193" spans="2:13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</row>
    <row r="194" spans="2:13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</row>
    <row r="195" spans="2:13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</row>
    <row r="196" spans="2:13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</row>
    <row r="197" spans="2:13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</row>
    <row r="198" spans="2:13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</row>
    <row r="199" spans="2:13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</row>
    <row r="200" spans="2:13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</row>
    <row r="201" spans="2:13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</row>
    <row r="202" spans="2:13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</row>
    <row r="203" spans="2:13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</row>
    <row r="204" spans="2:13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</row>
    <row r="205" spans="2:13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</row>
    <row r="206" spans="2:13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</row>
    <row r="207" spans="2:13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</row>
    <row r="208" spans="2:13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</row>
    <row r="209" spans="2:13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</row>
    <row r="210" spans="2:13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</row>
    <row r="211" spans="2:13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</row>
    <row r="212" spans="2:13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</row>
    <row r="213" spans="2:13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</row>
    <row r="214" spans="2:13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</row>
    <row r="215" spans="2:13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</row>
    <row r="216" spans="2:13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</row>
    <row r="217" spans="2:13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</row>
    <row r="218" spans="2:13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</row>
    <row r="219" spans="2:13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</row>
    <row r="220" spans="2:13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</row>
    <row r="221" spans="2:13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</row>
    <row r="222" spans="2:13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</row>
    <row r="223" spans="2:13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</row>
    <row r="224" spans="2:13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</row>
    <row r="225" spans="2:13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</row>
    <row r="226" spans="2:13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</row>
    <row r="227" spans="2:13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</row>
    <row r="228" spans="2:13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</row>
    <row r="229" spans="2:13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</row>
    <row r="230" spans="2:13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</row>
    <row r="231" spans="2:13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</row>
    <row r="232" spans="2:13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</row>
    <row r="233" spans="2:13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</row>
    <row r="234" spans="2:13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</row>
    <row r="235" spans="2:13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</row>
    <row r="236" spans="2:13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</row>
    <row r="237" spans="2:13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</row>
    <row r="238" spans="2:13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</row>
    <row r="239" spans="2:13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</row>
    <row r="240" spans="2:13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</row>
    <row r="241" spans="2:13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2:13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2:13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2:13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2:13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</row>
    <row r="246" spans="2:13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</row>
    <row r="247" spans="2:13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</row>
    <row r="248" spans="2:13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</row>
    <row r="249" spans="2:13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</row>
    <row r="250" spans="2:13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</row>
    <row r="251" spans="2:13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</row>
    <row r="252" spans="2:13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</row>
    <row r="253" spans="2:13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</row>
    <row r="254" spans="2:13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</row>
    <row r="255" spans="2:13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</row>
    <row r="256" spans="2:13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</row>
    <row r="257" spans="2:13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</row>
    <row r="258" spans="2:13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</row>
    <row r="259" spans="2:13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</row>
    <row r="260" spans="2:13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</row>
    <row r="261" spans="2:13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</row>
    <row r="262" spans="2:13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</row>
    <row r="263" spans="2:13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</row>
    <row r="264" spans="2:13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</row>
    <row r="265" spans="2:13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</row>
    <row r="266" spans="2:13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</row>
    <row r="267" spans="2:13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</row>
    <row r="268" spans="2:13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</row>
    <row r="269" spans="2:13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</row>
    <row r="270" spans="2:13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</row>
    <row r="271" spans="2:13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</row>
    <row r="272" spans="2:13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</row>
    <row r="273" spans="2:13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</row>
    <row r="274" spans="2:13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</row>
    <row r="275" spans="2:13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</row>
    <row r="276" spans="2:13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</row>
    <row r="277" spans="2:13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</row>
    <row r="278" spans="2:13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</row>
    <row r="279" spans="2:13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</row>
    <row r="280" spans="2:13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</row>
    <row r="281" spans="2:13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</row>
    <row r="282" spans="2:13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</row>
    <row r="283" spans="2:13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</row>
    <row r="284" spans="2:13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</row>
    <row r="285" spans="2:13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</row>
    <row r="286" spans="2:13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</row>
    <row r="287" spans="2:13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</row>
    <row r="288" spans="2:13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</row>
    <row r="289" spans="2:13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</row>
    <row r="290" spans="2:13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</row>
    <row r="291" spans="2:13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</row>
    <row r="292" spans="2:13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</row>
    <row r="293" spans="2:13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</row>
    <row r="294" spans="2:13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</row>
    <row r="295" spans="2:13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</row>
    <row r="296" spans="2:13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</row>
    <row r="297" spans="2:13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</row>
    <row r="298" spans="2:13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</row>
    <row r="299" spans="2:13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</row>
    <row r="300" spans="2:13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</row>
    <row r="301" spans="2:13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</row>
    <row r="302" spans="2:13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51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124</v>
      </c>
      <c r="C1" s="67" t="s" vm="1">
        <v>201</v>
      </c>
    </row>
    <row r="2" spans="1:11">
      <c r="B2" s="46" t="s">
        <v>123</v>
      </c>
      <c r="C2" s="67" t="s">
        <v>202</v>
      </c>
    </row>
    <row r="3" spans="1:11">
      <c r="B3" s="46" t="s">
        <v>125</v>
      </c>
      <c r="C3" s="67" t="s">
        <v>203</v>
      </c>
    </row>
    <row r="4" spans="1:11">
      <c r="B4" s="46" t="s">
        <v>126</v>
      </c>
      <c r="C4" s="67">
        <v>2146</v>
      </c>
    </row>
    <row r="6" spans="1:11" ht="26.25" customHeight="1">
      <c r="B6" s="116" t="s">
        <v>152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26.25" customHeight="1">
      <c r="B7" s="116" t="s">
        <v>75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11" s="3" customFormat="1" ht="78.75">
      <c r="A8" s="2"/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127</v>
      </c>
      <c r="K8" s="30" t="s">
        <v>129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3" t="s">
        <v>37</v>
      </c>
      <c r="C11" s="94"/>
      <c r="D11" s="94"/>
      <c r="E11" s="94"/>
      <c r="F11" s="94"/>
      <c r="G11" s="95"/>
      <c r="H11" s="97"/>
      <c r="I11" s="95">
        <v>-278.56409678599999</v>
      </c>
      <c r="J11" s="96">
        <v>1</v>
      </c>
      <c r="K11" s="96">
        <f>I11/'סכום נכסי הקרן'!$C$42</f>
        <v>-1.5241130010525608E-2</v>
      </c>
    </row>
    <row r="12" spans="1:11">
      <c r="B12" s="98" t="s">
        <v>175</v>
      </c>
      <c r="C12" s="94"/>
      <c r="D12" s="94"/>
      <c r="E12" s="94"/>
      <c r="F12" s="94"/>
      <c r="G12" s="95"/>
      <c r="H12" s="97"/>
      <c r="I12" s="95">
        <v>-278.56409678599999</v>
      </c>
      <c r="J12" s="96">
        <v>1</v>
      </c>
      <c r="K12" s="96">
        <f>I12/'סכום נכסי הקרן'!$C$42</f>
        <v>-1.5241130010525608E-2</v>
      </c>
    </row>
    <row r="13" spans="1:11">
      <c r="B13" s="72" t="s">
        <v>936</v>
      </c>
      <c r="C13" s="69" t="s">
        <v>937</v>
      </c>
      <c r="D13" s="82" t="s">
        <v>25</v>
      </c>
      <c r="E13" s="82" t="s">
        <v>915</v>
      </c>
      <c r="F13" s="82" t="s">
        <v>112</v>
      </c>
      <c r="G13" s="76">
        <v>2.3170980000000001</v>
      </c>
      <c r="H13" s="78">
        <v>274700</v>
      </c>
      <c r="I13" s="76">
        <v>17.108645562000003</v>
      </c>
      <c r="J13" s="77">
        <v>-6.1417267190550039E-2</v>
      </c>
      <c r="K13" s="77">
        <f>I13/'סכום נכסי הקרן'!$C$42</f>
        <v>9.3606855414236207E-4</v>
      </c>
    </row>
    <row r="14" spans="1:11">
      <c r="B14" s="72" t="s">
        <v>938</v>
      </c>
      <c r="C14" s="69" t="s">
        <v>939</v>
      </c>
      <c r="D14" s="82" t="s">
        <v>25</v>
      </c>
      <c r="E14" s="82" t="s">
        <v>915</v>
      </c>
      <c r="F14" s="82" t="s">
        <v>110</v>
      </c>
      <c r="G14" s="76">
        <v>7.8665479999999999</v>
      </c>
      <c r="H14" s="78">
        <v>256975</v>
      </c>
      <c r="I14" s="76">
        <v>-342.18959466300004</v>
      </c>
      <c r="J14" s="77">
        <v>1.2284052345980494</v>
      </c>
      <c r="K14" s="77">
        <f>I14/'סכום נכסי הקרן'!$C$42</f>
        <v>-1.872228388611908E-2</v>
      </c>
    </row>
    <row r="15" spans="1:11">
      <c r="B15" s="72" t="s">
        <v>940</v>
      </c>
      <c r="C15" s="69" t="s">
        <v>941</v>
      </c>
      <c r="D15" s="82" t="s">
        <v>25</v>
      </c>
      <c r="E15" s="82" t="s">
        <v>915</v>
      </c>
      <c r="F15" s="82" t="s">
        <v>112</v>
      </c>
      <c r="G15" s="76">
        <v>10.281449</v>
      </c>
      <c r="H15" s="78">
        <v>31590</v>
      </c>
      <c r="I15" s="76">
        <v>46.516852314999994</v>
      </c>
      <c r="J15" s="77">
        <v>-0.1669879674074991</v>
      </c>
      <c r="K15" s="77">
        <f>I15/'סכום נכסי הקרן'!$C$42</f>
        <v>2.5450853214511069E-3</v>
      </c>
    </row>
    <row r="16" spans="1:11">
      <c r="B16" s="91"/>
      <c r="C16" s="69"/>
      <c r="D16" s="69"/>
      <c r="E16" s="69"/>
      <c r="F16" s="69"/>
      <c r="G16" s="76"/>
      <c r="H16" s="78"/>
      <c r="I16" s="69"/>
      <c r="J16" s="77"/>
      <c r="K16" s="69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07" t="s">
        <v>194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07" t="s">
        <v>91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07" t="s">
        <v>177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07" t="s">
        <v>185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105"/>
      <c r="C116" s="112"/>
      <c r="D116" s="112"/>
      <c r="E116" s="112"/>
      <c r="F116" s="112"/>
      <c r="G116" s="112"/>
      <c r="H116" s="112"/>
      <c r="I116" s="106"/>
      <c r="J116" s="106"/>
      <c r="K116" s="112"/>
    </row>
    <row r="117" spans="2:11">
      <c r="B117" s="105"/>
      <c r="C117" s="112"/>
      <c r="D117" s="112"/>
      <c r="E117" s="112"/>
      <c r="F117" s="112"/>
      <c r="G117" s="112"/>
      <c r="H117" s="112"/>
      <c r="I117" s="106"/>
      <c r="J117" s="106"/>
      <c r="K117" s="112"/>
    </row>
    <row r="118" spans="2:11">
      <c r="B118" s="105"/>
      <c r="C118" s="112"/>
      <c r="D118" s="112"/>
      <c r="E118" s="112"/>
      <c r="F118" s="112"/>
      <c r="G118" s="112"/>
      <c r="H118" s="112"/>
      <c r="I118" s="106"/>
      <c r="J118" s="106"/>
      <c r="K118" s="112"/>
    </row>
    <row r="119" spans="2:11">
      <c r="B119" s="105"/>
      <c r="C119" s="112"/>
      <c r="D119" s="112"/>
      <c r="E119" s="112"/>
      <c r="F119" s="112"/>
      <c r="G119" s="112"/>
      <c r="H119" s="112"/>
      <c r="I119" s="106"/>
      <c r="J119" s="106"/>
      <c r="K119" s="112"/>
    </row>
    <row r="120" spans="2:11">
      <c r="B120" s="105"/>
      <c r="C120" s="112"/>
      <c r="D120" s="112"/>
      <c r="E120" s="112"/>
      <c r="F120" s="112"/>
      <c r="G120" s="112"/>
      <c r="H120" s="112"/>
      <c r="I120" s="106"/>
      <c r="J120" s="106"/>
      <c r="K120" s="112"/>
    </row>
    <row r="121" spans="2:11">
      <c r="B121" s="105"/>
      <c r="C121" s="112"/>
      <c r="D121" s="112"/>
      <c r="E121" s="112"/>
      <c r="F121" s="112"/>
      <c r="G121" s="112"/>
      <c r="H121" s="112"/>
      <c r="I121" s="106"/>
      <c r="J121" s="106"/>
      <c r="K121" s="112"/>
    </row>
    <row r="122" spans="2:11">
      <c r="B122" s="105"/>
      <c r="C122" s="112"/>
      <c r="D122" s="112"/>
      <c r="E122" s="112"/>
      <c r="F122" s="112"/>
      <c r="G122" s="112"/>
      <c r="H122" s="112"/>
      <c r="I122" s="106"/>
      <c r="J122" s="106"/>
      <c r="K122" s="112"/>
    </row>
    <row r="123" spans="2:11">
      <c r="B123" s="105"/>
      <c r="C123" s="112"/>
      <c r="D123" s="112"/>
      <c r="E123" s="112"/>
      <c r="F123" s="112"/>
      <c r="G123" s="112"/>
      <c r="H123" s="112"/>
      <c r="I123" s="106"/>
      <c r="J123" s="106"/>
      <c r="K123" s="112"/>
    </row>
    <row r="124" spans="2:11">
      <c r="B124" s="105"/>
      <c r="C124" s="112"/>
      <c r="D124" s="112"/>
      <c r="E124" s="112"/>
      <c r="F124" s="112"/>
      <c r="G124" s="112"/>
      <c r="H124" s="112"/>
      <c r="I124" s="106"/>
      <c r="J124" s="106"/>
      <c r="K124" s="112"/>
    </row>
    <row r="125" spans="2:11">
      <c r="B125" s="105"/>
      <c r="C125" s="112"/>
      <c r="D125" s="112"/>
      <c r="E125" s="112"/>
      <c r="F125" s="112"/>
      <c r="G125" s="112"/>
      <c r="H125" s="112"/>
      <c r="I125" s="106"/>
      <c r="J125" s="106"/>
      <c r="K125" s="112"/>
    </row>
    <row r="126" spans="2:11">
      <c r="B126" s="105"/>
      <c r="C126" s="112"/>
      <c r="D126" s="112"/>
      <c r="E126" s="112"/>
      <c r="F126" s="112"/>
      <c r="G126" s="112"/>
      <c r="H126" s="112"/>
      <c r="I126" s="106"/>
      <c r="J126" s="106"/>
      <c r="K126" s="112"/>
    </row>
    <row r="127" spans="2:11">
      <c r="B127" s="105"/>
      <c r="C127" s="112"/>
      <c r="D127" s="112"/>
      <c r="E127" s="112"/>
      <c r="F127" s="112"/>
      <c r="G127" s="112"/>
      <c r="H127" s="112"/>
      <c r="I127" s="106"/>
      <c r="J127" s="106"/>
      <c r="K127" s="112"/>
    </row>
    <row r="128" spans="2:11">
      <c r="B128" s="105"/>
      <c r="C128" s="112"/>
      <c r="D128" s="112"/>
      <c r="E128" s="112"/>
      <c r="F128" s="112"/>
      <c r="G128" s="112"/>
      <c r="H128" s="112"/>
      <c r="I128" s="106"/>
      <c r="J128" s="106"/>
      <c r="K128" s="112"/>
    </row>
    <row r="129" spans="2:11">
      <c r="B129" s="105"/>
      <c r="C129" s="112"/>
      <c r="D129" s="112"/>
      <c r="E129" s="112"/>
      <c r="F129" s="112"/>
      <c r="G129" s="112"/>
      <c r="H129" s="112"/>
      <c r="I129" s="106"/>
      <c r="J129" s="106"/>
      <c r="K129" s="112"/>
    </row>
    <row r="130" spans="2:11">
      <c r="B130" s="105"/>
      <c r="C130" s="112"/>
      <c r="D130" s="112"/>
      <c r="E130" s="112"/>
      <c r="F130" s="112"/>
      <c r="G130" s="112"/>
      <c r="H130" s="112"/>
      <c r="I130" s="106"/>
      <c r="J130" s="106"/>
      <c r="K130" s="112"/>
    </row>
    <row r="131" spans="2:11">
      <c r="B131" s="105"/>
      <c r="C131" s="112"/>
      <c r="D131" s="112"/>
      <c r="E131" s="112"/>
      <c r="F131" s="112"/>
      <c r="G131" s="112"/>
      <c r="H131" s="112"/>
      <c r="I131" s="106"/>
      <c r="J131" s="106"/>
      <c r="K131" s="112"/>
    </row>
    <row r="132" spans="2:11">
      <c r="B132" s="105"/>
      <c r="C132" s="112"/>
      <c r="D132" s="112"/>
      <c r="E132" s="112"/>
      <c r="F132" s="112"/>
      <c r="G132" s="112"/>
      <c r="H132" s="112"/>
      <c r="I132" s="106"/>
      <c r="J132" s="106"/>
      <c r="K132" s="112"/>
    </row>
    <row r="133" spans="2:11">
      <c r="B133" s="105"/>
      <c r="C133" s="112"/>
      <c r="D133" s="112"/>
      <c r="E133" s="112"/>
      <c r="F133" s="112"/>
      <c r="G133" s="112"/>
      <c r="H133" s="112"/>
      <c r="I133" s="106"/>
      <c r="J133" s="106"/>
      <c r="K133" s="112"/>
    </row>
    <row r="134" spans="2:11">
      <c r="B134" s="105"/>
      <c r="C134" s="112"/>
      <c r="D134" s="112"/>
      <c r="E134" s="112"/>
      <c r="F134" s="112"/>
      <c r="G134" s="112"/>
      <c r="H134" s="112"/>
      <c r="I134" s="106"/>
      <c r="J134" s="106"/>
      <c r="K134" s="112"/>
    </row>
    <row r="135" spans="2:11">
      <c r="B135" s="105"/>
      <c r="C135" s="112"/>
      <c r="D135" s="112"/>
      <c r="E135" s="112"/>
      <c r="F135" s="112"/>
      <c r="G135" s="112"/>
      <c r="H135" s="112"/>
      <c r="I135" s="106"/>
      <c r="J135" s="106"/>
      <c r="K135" s="112"/>
    </row>
    <row r="136" spans="2:11">
      <c r="B136" s="105"/>
      <c r="C136" s="112"/>
      <c r="D136" s="112"/>
      <c r="E136" s="112"/>
      <c r="F136" s="112"/>
      <c r="G136" s="112"/>
      <c r="H136" s="112"/>
      <c r="I136" s="106"/>
      <c r="J136" s="106"/>
      <c r="K136" s="112"/>
    </row>
    <row r="137" spans="2:11">
      <c r="B137" s="105"/>
      <c r="C137" s="112"/>
      <c r="D137" s="112"/>
      <c r="E137" s="112"/>
      <c r="F137" s="112"/>
      <c r="G137" s="112"/>
      <c r="H137" s="112"/>
      <c r="I137" s="106"/>
      <c r="J137" s="106"/>
      <c r="K137" s="112"/>
    </row>
    <row r="138" spans="2:11">
      <c r="B138" s="105"/>
      <c r="C138" s="112"/>
      <c r="D138" s="112"/>
      <c r="E138" s="112"/>
      <c r="F138" s="112"/>
      <c r="G138" s="112"/>
      <c r="H138" s="112"/>
      <c r="I138" s="106"/>
      <c r="J138" s="106"/>
      <c r="K138" s="112"/>
    </row>
    <row r="139" spans="2:11">
      <c r="B139" s="105"/>
      <c r="C139" s="112"/>
      <c r="D139" s="112"/>
      <c r="E139" s="112"/>
      <c r="F139" s="112"/>
      <c r="G139" s="112"/>
      <c r="H139" s="112"/>
      <c r="I139" s="106"/>
      <c r="J139" s="106"/>
      <c r="K139" s="112"/>
    </row>
    <row r="140" spans="2:11">
      <c r="B140" s="105"/>
      <c r="C140" s="112"/>
      <c r="D140" s="112"/>
      <c r="E140" s="112"/>
      <c r="F140" s="112"/>
      <c r="G140" s="112"/>
      <c r="H140" s="112"/>
      <c r="I140" s="106"/>
      <c r="J140" s="106"/>
      <c r="K140" s="112"/>
    </row>
    <row r="141" spans="2:11">
      <c r="B141" s="105"/>
      <c r="C141" s="112"/>
      <c r="D141" s="112"/>
      <c r="E141" s="112"/>
      <c r="F141" s="112"/>
      <c r="G141" s="112"/>
      <c r="H141" s="112"/>
      <c r="I141" s="106"/>
      <c r="J141" s="106"/>
      <c r="K141" s="112"/>
    </row>
    <row r="142" spans="2:11">
      <c r="B142" s="105"/>
      <c r="C142" s="112"/>
      <c r="D142" s="112"/>
      <c r="E142" s="112"/>
      <c r="F142" s="112"/>
      <c r="G142" s="112"/>
      <c r="H142" s="112"/>
      <c r="I142" s="106"/>
      <c r="J142" s="106"/>
      <c r="K142" s="112"/>
    </row>
    <row r="143" spans="2:11">
      <c r="B143" s="105"/>
      <c r="C143" s="112"/>
      <c r="D143" s="112"/>
      <c r="E143" s="112"/>
      <c r="F143" s="112"/>
      <c r="G143" s="112"/>
      <c r="H143" s="112"/>
      <c r="I143" s="106"/>
      <c r="J143" s="106"/>
      <c r="K143" s="112"/>
    </row>
    <row r="144" spans="2:11">
      <c r="B144" s="105"/>
      <c r="C144" s="112"/>
      <c r="D144" s="112"/>
      <c r="E144" s="112"/>
      <c r="F144" s="112"/>
      <c r="G144" s="112"/>
      <c r="H144" s="112"/>
      <c r="I144" s="106"/>
      <c r="J144" s="106"/>
      <c r="K144" s="112"/>
    </row>
    <row r="145" spans="2:11">
      <c r="B145" s="105"/>
      <c r="C145" s="112"/>
      <c r="D145" s="112"/>
      <c r="E145" s="112"/>
      <c r="F145" s="112"/>
      <c r="G145" s="112"/>
      <c r="H145" s="112"/>
      <c r="I145" s="106"/>
      <c r="J145" s="106"/>
      <c r="K145" s="112"/>
    </row>
    <row r="146" spans="2:11">
      <c r="B146" s="105"/>
      <c r="C146" s="112"/>
      <c r="D146" s="112"/>
      <c r="E146" s="112"/>
      <c r="F146" s="112"/>
      <c r="G146" s="112"/>
      <c r="H146" s="112"/>
      <c r="I146" s="106"/>
      <c r="J146" s="106"/>
      <c r="K146" s="112"/>
    </row>
    <row r="147" spans="2:11">
      <c r="B147" s="105"/>
      <c r="C147" s="112"/>
      <c r="D147" s="112"/>
      <c r="E147" s="112"/>
      <c r="F147" s="112"/>
      <c r="G147" s="112"/>
      <c r="H147" s="112"/>
      <c r="I147" s="106"/>
      <c r="J147" s="106"/>
      <c r="K147" s="112"/>
    </row>
    <row r="148" spans="2:11">
      <c r="B148" s="105"/>
      <c r="C148" s="112"/>
      <c r="D148" s="112"/>
      <c r="E148" s="112"/>
      <c r="F148" s="112"/>
      <c r="G148" s="112"/>
      <c r="H148" s="112"/>
      <c r="I148" s="106"/>
      <c r="J148" s="106"/>
      <c r="K148" s="112"/>
    </row>
    <row r="149" spans="2:11">
      <c r="B149" s="105"/>
      <c r="C149" s="112"/>
      <c r="D149" s="112"/>
      <c r="E149" s="112"/>
      <c r="F149" s="112"/>
      <c r="G149" s="112"/>
      <c r="H149" s="112"/>
      <c r="I149" s="106"/>
      <c r="J149" s="106"/>
      <c r="K149" s="112"/>
    </row>
    <row r="150" spans="2:11">
      <c r="B150" s="105"/>
      <c r="C150" s="112"/>
      <c r="D150" s="112"/>
      <c r="E150" s="112"/>
      <c r="F150" s="112"/>
      <c r="G150" s="112"/>
      <c r="H150" s="112"/>
      <c r="I150" s="106"/>
      <c r="J150" s="106"/>
      <c r="K150" s="112"/>
    </row>
    <row r="151" spans="2:11">
      <c r="B151" s="105"/>
      <c r="C151" s="112"/>
      <c r="D151" s="112"/>
      <c r="E151" s="112"/>
      <c r="F151" s="112"/>
      <c r="G151" s="112"/>
      <c r="H151" s="112"/>
      <c r="I151" s="106"/>
      <c r="J151" s="106"/>
      <c r="K151" s="112"/>
    </row>
    <row r="152" spans="2:11">
      <c r="B152" s="105"/>
      <c r="C152" s="112"/>
      <c r="D152" s="112"/>
      <c r="E152" s="112"/>
      <c r="F152" s="112"/>
      <c r="G152" s="112"/>
      <c r="H152" s="112"/>
      <c r="I152" s="106"/>
      <c r="J152" s="106"/>
      <c r="K152" s="112"/>
    </row>
    <row r="153" spans="2:11">
      <c r="B153" s="105"/>
      <c r="C153" s="112"/>
      <c r="D153" s="112"/>
      <c r="E153" s="112"/>
      <c r="F153" s="112"/>
      <c r="G153" s="112"/>
      <c r="H153" s="112"/>
      <c r="I153" s="106"/>
      <c r="J153" s="106"/>
      <c r="K153" s="112"/>
    </row>
    <row r="154" spans="2:11">
      <c r="B154" s="105"/>
      <c r="C154" s="112"/>
      <c r="D154" s="112"/>
      <c r="E154" s="112"/>
      <c r="F154" s="112"/>
      <c r="G154" s="112"/>
      <c r="H154" s="112"/>
      <c r="I154" s="106"/>
      <c r="J154" s="106"/>
      <c r="K154" s="112"/>
    </row>
    <row r="155" spans="2:11">
      <c r="B155" s="105"/>
      <c r="C155" s="112"/>
      <c r="D155" s="112"/>
      <c r="E155" s="112"/>
      <c r="F155" s="112"/>
      <c r="G155" s="112"/>
      <c r="H155" s="112"/>
      <c r="I155" s="106"/>
      <c r="J155" s="106"/>
      <c r="K155" s="112"/>
    </row>
    <row r="156" spans="2:11">
      <c r="B156" s="105"/>
      <c r="C156" s="112"/>
      <c r="D156" s="112"/>
      <c r="E156" s="112"/>
      <c r="F156" s="112"/>
      <c r="G156" s="112"/>
      <c r="H156" s="112"/>
      <c r="I156" s="106"/>
      <c r="J156" s="106"/>
      <c r="K156" s="112"/>
    </row>
    <row r="157" spans="2:11">
      <c r="B157" s="105"/>
      <c r="C157" s="112"/>
      <c r="D157" s="112"/>
      <c r="E157" s="112"/>
      <c r="F157" s="112"/>
      <c r="G157" s="112"/>
      <c r="H157" s="112"/>
      <c r="I157" s="106"/>
      <c r="J157" s="106"/>
      <c r="K157" s="112"/>
    </row>
    <row r="158" spans="2:11">
      <c r="B158" s="105"/>
      <c r="C158" s="112"/>
      <c r="D158" s="112"/>
      <c r="E158" s="112"/>
      <c r="F158" s="112"/>
      <c r="G158" s="112"/>
      <c r="H158" s="112"/>
      <c r="I158" s="106"/>
      <c r="J158" s="106"/>
      <c r="K158" s="112"/>
    </row>
    <row r="159" spans="2:11">
      <c r="B159" s="105"/>
      <c r="C159" s="112"/>
      <c r="D159" s="112"/>
      <c r="E159" s="112"/>
      <c r="F159" s="112"/>
      <c r="G159" s="112"/>
      <c r="H159" s="112"/>
      <c r="I159" s="106"/>
      <c r="J159" s="106"/>
      <c r="K159" s="112"/>
    </row>
    <row r="160" spans="2:11">
      <c r="B160" s="105"/>
      <c r="C160" s="112"/>
      <c r="D160" s="112"/>
      <c r="E160" s="112"/>
      <c r="F160" s="112"/>
      <c r="G160" s="112"/>
      <c r="H160" s="112"/>
      <c r="I160" s="106"/>
      <c r="J160" s="106"/>
      <c r="K160" s="112"/>
    </row>
    <row r="161" spans="2:11">
      <c r="B161" s="105"/>
      <c r="C161" s="112"/>
      <c r="D161" s="112"/>
      <c r="E161" s="112"/>
      <c r="F161" s="112"/>
      <c r="G161" s="112"/>
      <c r="H161" s="112"/>
      <c r="I161" s="106"/>
      <c r="J161" s="106"/>
      <c r="K161" s="112"/>
    </row>
    <row r="162" spans="2:11">
      <c r="B162" s="105"/>
      <c r="C162" s="112"/>
      <c r="D162" s="112"/>
      <c r="E162" s="112"/>
      <c r="F162" s="112"/>
      <c r="G162" s="112"/>
      <c r="H162" s="112"/>
      <c r="I162" s="106"/>
      <c r="J162" s="106"/>
      <c r="K162" s="112"/>
    </row>
    <row r="163" spans="2:11">
      <c r="B163" s="105"/>
      <c r="C163" s="112"/>
      <c r="D163" s="112"/>
      <c r="E163" s="112"/>
      <c r="F163" s="112"/>
      <c r="G163" s="112"/>
      <c r="H163" s="112"/>
      <c r="I163" s="106"/>
      <c r="J163" s="106"/>
      <c r="K163" s="112"/>
    </row>
    <row r="164" spans="2:11">
      <c r="B164" s="105"/>
      <c r="C164" s="112"/>
      <c r="D164" s="112"/>
      <c r="E164" s="112"/>
      <c r="F164" s="112"/>
      <c r="G164" s="112"/>
      <c r="H164" s="112"/>
      <c r="I164" s="106"/>
      <c r="J164" s="106"/>
      <c r="K164" s="112"/>
    </row>
    <row r="165" spans="2:11">
      <c r="B165" s="105"/>
      <c r="C165" s="112"/>
      <c r="D165" s="112"/>
      <c r="E165" s="112"/>
      <c r="F165" s="112"/>
      <c r="G165" s="112"/>
      <c r="H165" s="112"/>
      <c r="I165" s="106"/>
      <c r="J165" s="106"/>
      <c r="K165" s="112"/>
    </row>
    <row r="166" spans="2:11">
      <c r="B166" s="105"/>
      <c r="C166" s="112"/>
      <c r="D166" s="112"/>
      <c r="E166" s="112"/>
      <c r="F166" s="112"/>
      <c r="G166" s="112"/>
      <c r="H166" s="112"/>
      <c r="I166" s="106"/>
      <c r="J166" s="106"/>
      <c r="K166" s="112"/>
    </row>
    <row r="167" spans="2:11">
      <c r="B167" s="105"/>
      <c r="C167" s="112"/>
      <c r="D167" s="112"/>
      <c r="E167" s="112"/>
      <c r="F167" s="112"/>
      <c r="G167" s="112"/>
      <c r="H167" s="112"/>
      <c r="I167" s="106"/>
      <c r="J167" s="106"/>
      <c r="K167" s="112"/>
    </row>
    <row r="168" spans="2:11">
      <c r="B168" s="105"/>
      <c r="C168" s="112"/>
      <c r="D168" s="112"/>
      <c r="E168" s="112"/>
      <c r="F168" s="112"/>
      <c r="G168" s="112"/>
      <c r="H168" s="112"/>
      <c r="I168" s="106"/>
      <c r="J168" s="106"/>
      <c r="K168" s="112"/>
    </row>
    <row r="169" spans="2:11">
      <c r="B169" s="105"/>
      <c r="C169" s="112"/>
      <c r="D169" s="112"/>
      <c r="E169" s="112"/>
      <c r="F169" s="112"/>
      <c r="G169" s="112"/>
      <c r="H169" s="112"/>
      <c r="I169" s="106"/>
      <c r="J169" s="106"/>
      <c r="K169" s="112"/>
    </row>
    <row r="170" spans="2:11">
      <c r="B170" s="105"/>
      <c r="C170" s="112"/>
      <c r="D170" s="112"/>
      <c r="E170" s="112"/>
      <c r="F170" s="112"/>
      <c r="G170" s="112"/>
      <c r="H170" s="112"/>
      <c r="I170" s="106"/>
      <c r="J170" s="106"/>
      <c r="K170" s="112"/>
    </row>
    <row r="171" spans="2:11">
      <c r="B171" s="105"/>
      <c r="C171" s="112"/>
      <c r="D171" s="112"/>
      <c r="E171" s="112"/>
      <c r="F171" s="112"/>
      <c r="G171" s="112"/>
      <c r="H171" s="112"/>
      <c r="I171" s="106"/>
      <c r="J171" s="106"/>
      <c r="K171" s="112"/>
    </row>
    <row r="172" spans="2:11">
      <c r="B172" s="105"/>
      <c r="C172" s="112"/>
      <c r="D172" s="112"/>
      <c r="E172" s="112"/>
      <c r="F172" s="112"/>
      <c r="G172" s="112"/>
      <c r="H172" s="112"/>
      <c r="I172" s="106"/>
      <c r="J172" s="106"/>
      <c r="K172" s="112"/>
    </row>
    <row r="173" spans="2:11">
      <c r="B173" s="105"/>
      <c r="C173" s="112"/>
      <c r="D173" s="112"/>
      <c r="E173" s="112"/>
      <c r="F173" s="112"/>
      <c r="G173" s="112"/>
      <c r="H173" s="112"/>
      <c r="I173" s="106"/>
      <c r="J173" s="106"/>
      <c r="K173" s="112"/>
    </row>
    <row r="174" spans="2:11">
      <c r="B174" s="105"/>
      <c r="C174" s="112"/>
      <c r="D174" s="112"/>
      <c r="E174" s="112"/>
      <c r="F174" s="112"/>
      <c r="G174" s="112"/>
      <c r="H174" s="112"/>
      <c r="I174" s="106"/>
      <c r="J174" s="106"/>
      <c r="K174" s="112"/>
    </row>
    <row r="175" spans="2:11">
      <c r="B175" s="105"/>
      <c r="C175" s="112"/>
      <c r="D175" s="112"/>
      <c r="E175" s="112"/>
      <c r="F175" s="112"/>
      <c r="G175" s="112"/>
      <c r="H175" s="112"/>
      <c r="I175" s="106"/>
      <c r="J175" s="106"/>
      <c r="K175" s="112"/>
    </row>
    <row r="176" spans="2:11">
      <c r="B176" s="105"/>
      <c r="C176" s="112"/>
      <c r="D176" s="112"/>
      <c r="E176" s="112"/>
      <c r="F176" s="112"/>
      <c r="G176" s="112"/>
      <c r="H176" s="112"/>
      <c r="I176" s="106"/>
      <c r="J176" s="106"/>
      <c r="K176" s="112"/>
    </row>
    <row r="177" spans="2:11">
      <c r="B177" s="105"/>
      <c r="C177" s="112"/>
      <c r="D177" s="112"/>
      <c r="E177" s="112"/>
      <c r="F177" s="112"/>
      <c r="G177" s="112"/>
      <c r="H177" s="112"/>
      <c r="I177" s="106"/>
      <c r="J177" s="106"/>
      <c r="K177" s="112"/>
    </row>
    <row r="178" spans="2:11">
      <c r="B178" s="105"/>
      <c r="C178" s="112"/>
      <c r="D178" s="112"/>
      <c r="E178" s="112"/>
      <c r="F178" s="112"/>
      <c r="G178" s="112"/>
      <c r="H178" s="112"/>
      <c r="I178" s="106"/>
      <c r="J178" s="106"/>
      <c r="K178" s="112"/>
    </row>
    <row r="179" spans="2:11">
      <c r="B179" s="105"/>
      <c r="C179" s="112"/>
      <c r="D179" s="112"/>
      <c r="E179" s="112"/>
      <c r="F179" s="112"/>
      <c r="G179" s="112"/>
      <c r="H179" s="112"/>
      <c r="I179" s="106"/>
      <c r="J179" s="106"/>
      <c r="K179" s="112"/>
    </row>
    <row r="180" spans="2:11">
      <c r="B180" s="105"/>
      <c r="C180" s="112"/>
      <c r="D180" s="112"/>
      <c r="E180" s="112"/>
      <c r="F180" s="112"/>
      <c r="G180" s="112"/>
      <c r="H180" s="112"/>
      <c r="I180" s="106"/>
      <c r="J180" s="106"/>
      <c r="K180" s="112"/>
    </row>
    <row r="181" spans="2:11">
      <c r="B181" s="105"/>
      <c r="C181" s="112"/>
      <c r="D181" s="112"/>
      <c r="E181" s="112"/>
      <c r="F181" s="112"/>
      <c r="G181" s="112"/>
      <c r="H181" s="112"/>
      <c r="I181" s="106"/>
      <c r="J181" s="106"/>
      <c r="K181" s="112"/>
    </row>
    <row r="182" spans="2:11">
      <c r="B182" s="105"/>
      <c r="C182" s="112"/>
      <c r="D182" s="112"/>
      <c r="E182" s="112"/>
      <c r="F182" s="112"/>
      <c r="G182" s="112"/>
      <c r="H182" s="112"/>
      <c r="I182" s="106"/>
      <c r="J182" s="106"/>
      <c r="K182" s="112"/>
    </row>
    <row r="183" spans="2:11">
      <c r="B183" s="105"/>
      <c r="C183" s="112"/>
      <c r="D183" s="112"/>
      <c r="E183" s="112"/>
      <c r="F183" s="112"/>
      <c r="G183" s="112"/>
      <c r="H183" s="112"/>
      <c r="I183" s="106"/>
      <c r="J183" s="106"/>
      <c r="K183" s="112"/>
    </row>
    <row r="184" spans="2:11">
      <c r="B184" s="105"/>
      <c r="C184" s="112"/>
      <c r="D184" s="112"/>
      <c r="E184" s="112"/>
      <c r="F184" s="112"/>
      <c r="G184" s="112"/>
      <c r="H184" s="112"/>
      <c r="I184" s="106"/>
      <c r="J184" s="106"/>
      <c r="K184" s="112"/>
    </row>
    <row r="185" spans="2:11">
      <c r="B185" s="105"/>
      <c r="C185" s="112"/>
      <c r="D185" s="112"/>
      <c r="E185" s="112"/>
      <c r="F185" s="112"/>
      <c r="G185" s="112"/>
      <c r="H185" s="112"/>
      <c r="I185" s="106"/>
      <c r="J185" s="106"/>
      <c r="K185" s="112"/>
    </row>
    <row r="186" spans="2:11">
      <c r="B186" s="105"/>
      <c r="C186" s="112"/>
      <c r="D186" s="112"/>
      <c r="E186" s="112"/>
      <c r="F186" s="112"/>
      <c r="G186" s="112"/>
      <c r="H186" s="112"/>
      <c r="I186" s="106"/>
      <c r="J186" s="106"/>
      <c r="K186" s="112"/>
    </row>
    <row r="187" spans="2:11">
      <c r="B187" s="105"/>
      <c r="C187" s="112"/>
      <c r="D187" s="112"/>
      <c r="E187" s="112"/>
      <c r="F187" s="112"/>
      <c r="G187" s="112"/>
      <c r="H187" s="112"/>
      <c r="I187" s="106"/>
      <c r="J187" s="106"/>
      <c r="K187" s="112"/>
    </row>
    <row r="188" spans="2:11">
      <c r="B188" s="105"/>
      <c r="C188" s="112"/>
      <c r="D188" s="112"/>
      <c r="E188" s="112"/>
      <c r="F188" s="112"/>
      <c r="G188" s="112"/>
      <c r="H188" s="112"/>
      <c r="I188" s="106"/>
      <c r="J188" s="106"/>
      <c r="K188" s="112"/>
    </row>
    <row r="189" spans="2:11">
      <c r="B189" s="105"/>
      <c r="C189" s="112"/>
      <c r="D189" s="112"/>
      <c r="E189" s="112"/>
      <c r="F189" s="112"/>
      <c r="G189" s="112"/>
      <c r="H189" s="112"/>
      <c r="I189" s="106"/>
      <c r="J189" s="106"/>
      <c r="K189" s="112"/>
    </row>
    <row r="190" spans="2:11">
      <c r="B190" s="105"/>
      <c r="C190" s="112"/>
      <c r="D190" s="112"/>
      <c r="E190" s="112"/>
      <c r="F190" s="112"/>
      <c r="G190" s="112"/>
      <c r="H190" s="112"/>
      <c r="I190" s="106"/>
      <c r="J190" s="106"/>
      <c r="K190" s="112"/>
    </row>
    <row r="191" spans="2:11">
      <c r="B191" s="105"/>
      <c r="C191" s="112"/>
      <c r="D191" s="112"/>
      <c r="E191" s="112"/>
      <c r="F191" s="112"/>
      <c r="G191" s="112"/>
      <c r="H191" s="112"/>
      <c r="I191" s="106"/>
      <c r="J191" s="106"/>
      <c r="K191" s="112"/>
    </row>
    <row r="192" spans="2:11">
      <c r="B192" s="105"/>
      <c r="C192" s="112"/>
      <c r="D192" s="112"/>
      <c r="E192" s="112"/>
      <c r="F192" s="112"/>
      <c r="G192" s="112"/>
      <c r="H192" s="112"/>
      <c r="I192" s="106"/>
      <c r="J192" s="106"/>
      <c r="K192" s="112"/>
    </row>
    <row r="193" spans="2:11">
      <c r="B193" s="105"/>
      <c r="C193" s="112"/>
      <c r="D193" s="112"/>
      <c r="E193" s="112"/>
      <c r="F193" s="112"/>
      <c r="G193" s="112"/>
      <c r="H193" s="112"/>
      <c r="I193" s="106"/>
      <c r="J193" s="106"/>
      <c r="K193" s="112"/>
    </row>
    <row r="194" spans="2:11">
      <c r="B194" s="105"/>
      <c r="C194" s="112"/>
      <c r="D194" s="112"/>
      <c r="E194" s="112"/>
      <c r="F194" s="112"/>
      <c r="G194" s="112"/>
      <c r="H194" s="112"/>
      <c r="I194" s="106"/>
      <c r="J194" s="106"/>
      <c r="K194" s="112"/>
    </row>
    <row r="195" spans="2:11">
      <c r="B195" s="105"/>
      <c r="C195" s="112"/>
      <c r="D195" s="112"/>
      <c r="E195" s="112"/>
      <c r="F195" s="112"/>
      <c r="G195" s="112"/>
      <c r="H195" s="112"/>
      <c r="I195" s="106"/>
      <c r="J195" s="106"/>
      <c r="K195" s="112"/>
    </row>
    <row r="196" spans="2:11">
      <c r="B196" s="105"/>
      <c r="C196" s="112"/>
      <c r="D196" s="112"/>
      <c r="E196" s="112"/>
      <c r="F196" s="112"/>
      <c r="G196" s="112"/>
      <c r="H196" s="112"/>
      <c r="I196" s="106"/>
      <c r="J196" s="106"/>
      <c r="K196" s="112"/>
    </row>
    <row r="197" spans="2:11">
      <c r="B197" s="105"/>
      <c r="C197" s="112"/>
      <c r="D197" s="112"/>
      <c r="E197" s="112"/>
      <c r="F197" s="112"/>
      <c r="G197" s="112"/>
      <c r="H197" s="112"/>
      <c r="I197" s="106"/>
      <c r="J197" s="106"/>
      <c r="K197" s="112"/>
    </row>
    <row r="198" spans="2:11">
      <c r="B198" s="105"/>
      <c r="C198" s="112"/>
      <c r="D198" s="112"/>
      <c r="E198" s="112"/>
      <c r="F198" s="112"/>
      <c r="G198" s="112"/>
      <c r="H198" s="112"/>
      <c r="I198" s="106"/>
      <c r="J198" s="106"/>
      <c r="K198" s="112"/>
    </row>
    <row r="199" spans="2:11">
      <c r="B199" s="105"/>
      <c r="C199" s="112"/>
      <c r="D199" s="112"/>
      <c r="E199" s="112"/>
      <c r="F199" s="112"/>
      <c r="G199" s="112"/>
      <c r="H199" s="112"/>
      <c r="I199" s="106"/>
      <c r="J199" s="106"/>
      <c r="K199" s="112"/>
    </row>
    <row r="200" spans="2:11">
      <c r="B200" s="105"/>
      <c r="C200" s="112"/>
      <c r="D200" s="112"/>
      <c r="E200" s="112"/>
      <c r="F200" s="112"/>
      <c r="G200" s="112"/>
      <c r="H200" s="112"/>
      <c r="I200" s="106"/>
      <c r="J200" s="106"/>
      <c r="K200" s="112"/>
    </row>
    <row r="201" spans="2:11">
      <c r="B201" s="105"/>
      <c r="C201" s="112"/>
      <c r="D201" s="112"/>
      <c r="E201" s="112"/>
      <c r="F201" s="112"/>
      <c r="G201" s="112"/>
      <c r="H201" s="112"/>
      <c r="I201" s="106"/>
      <c r="J201" s="106"/>
      <c r="K201" s="112"/>
    </row>
    <row r="202" spans="2:11">
      <c r="B202" s="105"/>
      <c r="C202" s="112"/>
      <c r="D202" s="112"/>
      <c r="E202" s="112"/>
      <c r="F202" s="112"/>
      <c r="G202" s="112"/>
      <c r="H202" s="112"/>
      <c r="I202" s="106"/>
      <c r="J202" s="106"/>
      <c r="K202" s="112"/>
    </row>
    <row r="203" spans="2:11">
      <c r="B203" s="105"/>
      <c r="C203" s="112"/>
      <c r="D203" s="112"/>
      <c r="E203" s="112"/>
      <c r="F203" s="112"/>
      <c r="G203" s="112"/>
      <c r="H203" s="112"/>
      <c r="I203" s="106"/>
      <c r="J203" s="106"/>
      <c r="K203" s="112"/>
    </row>
    <row r="204" spans="2:11">
      <c r="B204" s="105"/>
      <c r="C204" s="112"/>
      <c r="D204" s="112"/>
      <c r="E204" s="112"/>
      <c r="F204" s="112"/>
      <c r="G204" s="112"/>
      <c r="H204" s="112"/>
      <c r="I204" s="106"/>
      <c r="J204" s="106"/>
      <c r="K204" s="112"/>
    </row>
    <row r="205" spans="2:11">
      <c r="B205" s="105"/>
      <c r="C205" s="112"/>
      <c r="D205" s="112"/>
      <c r="E205" s="112"/>
      <c r="F205" s="112"/>
      <c r="G205" s="112"/>
      <c r="H205" s="112"/>
      <c r="I205" s="106"/>
      <c r="J205" s="106"/>
      <c r="K205" s="112"/>
    </row>
    <row r="206" spans="2:11">
      <c r="B206" s="105"/>
      <c r="C206" s="112"/>
      <c r="D206" s="112"/>
      <c r="E206" s="112"/>
      <c r="F206" s="112"/>
      <c r="G206" s="112"/>
      <c r="H206" s="112"/>
      <c r="I206" s="106"/>
      <c r="J206" s="106"/>
      <c r="K206" s="112"/>
    </row>
    <row r="207" spans="2:11">
      <c r="B207" s="105"/>
      <c r="C207" s="112"/>
      <c r="D207" s="112"/>
      <c r="E207" s="112"/>
      <c r="F207" s="112"/>
      <c r="G207" s="112"/>
      <c r="H207" s="112"/>
      <c r="I207" s="106"/>
      <c r="J207" s="106"/>
      <c r="K207" s="112"/>
    </row>
    <row r="208" spans="2:11">
      <c r="B208" s="105"/>
      <c r="C208" s="112"/>
      <c r="D208" s="112"/>
      <c r="E208" s="112"/>
      <c r="F208" s="112"/>
      <c r="G208" s="112"/>
      <c r="H208" s="112"/>
      <c r="I208" s="106"/>
      <c r="J208" s="106"/>
      <c r="K208" s="112"/>
    </row>
    <row r="209" spans="2:11">
      <c r="B209" s="105"/>
      <c r="C209" s="112"/>
      <c r="D209" s="112"/>
      <c r="E209" s="112"/>
      <c r="F209" s="112"/>
      <c r="G209" s="112"/>
      <c r="H209" s="112"/>
      <c r="I209" s="106"/>
      <c r="J209" s="106"/>
      <c r="K209" s="112"/>
    </row>
    <row r="210" spans="2:11">
      <c r="B210" s="105"/>
      <c r="C210" s="112"/>
      <c r="D210" s="112"/>
      <c r="E210" s="112"/>
      <c r="F210" s="112"/>
      <c r="G210" s="112"/>
      <c r="H210" s="112"/>
      <c r="I210" s="106"/>
      <c r="J210" s="106"/>
      <c r="K210" s="112"/>
    </row>
    <row r="211" spans="2:11">
      <c r="B211" s="105"/>
      <c r="C211" s="112"/>
      <c r="D211" s="112"/>
      <c r="E211" s="112"/>
      <c r="F211" s="112"/>
      <c r="G211" s="112"/>
      <c r="H211" s="112"/>
      <c r="I211" s="106"/>
      <c r="J211" s="106"/>
      <c r="K211" s="112"/>
    </row>
    <row r="212" spans="2:11">
      <c r="B212" s="105"/>
      <c r="C212" s="112"/>
      <c r="D212" s="112"/>
      <c r="E212" s="112"/>
      <c r="F212" s="112"/>
      <c r="G212" s="112"/>
      <c r="H212" s="112"/>
      <c r="I212" s="106"/>
      <c r="J212" s="106"/>
      <c r="K212" s="112"/>
    </row>
    <row r="213" spans="2:11">
      <c r="B213" s="105"/>
      <c r="C213" s="112"/>
      <c r="D213" s="112"/>
      <c r="E213" s="112"/>
      <c r="F213" s="112"/>
      <c r="G213" s="112"/>
      <c r="H213" s="112"/>
      <c r="I213" s="106"/>
      <c r="J213" s="106"/>
      <c r="K213" s="112"/>
    </row>
    <row r="214" spans="2:11">
      <c r="B214" s="105"/>
      <c r="C214" s="112"/>
      <c r="D214" s="112"/>
      <c r="E214" s="112"/>
      <c r="F214" s="112"/>
      <c r="G214" s="112"/>
      <c r="H214" s="112"/>
      <c r="I214" s="106"/>
      <c r="J214" s="106"/>
      <c r="K214" s="112"/>
    </row>
    <row r="215" spans="2:11">
      <c r="B215" s="105"/>
      <c r="C215" s="112"/>
      <c r="D215" s="112"/>
      <c r="E215" s="112"/>
      <c r="F215" s="112"/>
      <c r="G215" s="112"/>
      <c r="H215" s="112"/>
      <c r="I215" s="106"/>
      <c r="J215" s="106"/>
      <c r="K215" s="112"/>
    </row>
    <row r="216" spans="2:11">
      <c r="B216" s="105"/>
      <c r="C216" s="112"/>
      <c r="D216" s="112"/>
      <c r="E216" s="112"/>
      <c r="F216" s="112"/>
      <c r="G216" s="112"/>
      <c r="H216" s="112"/>
      <c r="I216" s="106"/>
      <c r="J216" s="106"/>
      <c r="K216" s="112"/>
    </row>
    <row r="217" spans="2:11">
      <c r="B217" s="105"/>
      <c r="C217" s="112"/>
      <c r="D217" s="112"/>
      <c r="E217" s="112"/>
      <c r="F217" s="112"/>
      <c r="G217" s="112"/>
      <c r="H217" s="112"/>
      <c r="I217" s="106"/>
      <c r="J217" s="106"/>
      <c r="K217" s="112"/>
    </row>
    <row r="218" spans="2:11">
      <c r="B218" s="105"/>
      <c r="C218" s="112"/>
      <c r="D218" s="112"/>
      <c r="E218" s="112"/>
      <c r="F218" s="112"/>
      <c r="G218" s="112"/>
      <c r="H218" s="112"/>
      <c r="I218" s="106"/>
      <c r="J218" s="106"/>
      <c r="K218" s="112"/>
    </row>
    <row r="219" spans="2:11">
      <c r="B219" s="105"/>
      <c r="C219" s="112"/>
      <c r="D219" s="112"/>
      <c r="E219" s="112"/>
      <c r="F219" s="112"/>
      <c r="G219" s="112"/>
      <c r="H219" s="112"/>
      <c r="I219" s="106"/>
      <c r="J219" s="106"/>
      <c r="K219" s="112"/>
    </row>
    <row r="220" spans="2:11">
      <c r="B220" s="105"/>
      <c r="C220" s="112"/>
      <c r="D220" s="112"/>
      <c r="E220" s="112"/>
      <c r="F220" s="112"/>
      <c r="G220" s="112"/>
      <c r="H220" s="112"/>
      <c r="I220" s="106"/>
      <c r="J220" s="106"/>
      <c r="K220" s="112"/>
    </row>
    <row r="221" spans="2:11">
      <c r="B221" s="105"/>
      <c r="C221" s="112"/>
      <c r="D221" s="112"/>
      <c r="E221" s="112"/>
      <c r="F221" s="112"/>
      <c r="G221" s="112"/>
      <c r="H221" s="112"/>
      <c r="I221" s="106"/>
      <c r="J221" s="106"/>
      <c r="K221" s="112"/>
    </row>
    <row r="222" spans="2:11">
      <c r="B222" s="105"/>
      <c r="C222" s="112"/>
      <c r="D222" s="112"/>
      <c r="E222" s="112"/>
      <c r="F222" s="112"/>
      <c r="G222" s="112"/>
      <c r="H222" s="112"/>
      <c r="I222" s="106"/>
      <c r="J222" s="106"/>
      <c r="K222" s="112"/>
    </row>
    <row r="223" spans="2:11">
      <c r="B223" s="105"/>
      <c r="C223" s="112"/>
      <c r="D223" s="112"/>
      <c r="E223" s="112"/>
      <c r="F223" s="112"/>
      <c r="G223" s="112"/>
      <c r="H223" s="112"/>
      <c r="I223" s="106"/>
      <c r="J223" s="106"/>
      <c r="K223" s="112"/>
    </row>
    <row r="224" spans="2:11">
      <c r="B224" s="105"/>
      <c r="C224" s="112"/>
      <c r="D224" s="112"/>
      <c r="E224" s="112"/>
      <c r="F224" s="112"/>
      <c r="G224" s="112"/>
      <c r="H224" s="112"/>
      <c r="I224" s="106"/>
      <c r="J224" s="106"/>
      <c r="K224" s="112"/>
    </row>
    <row r="225" spans="2:11">
      <c r="B225" s="105"/>
      <c r="C225" s="112"/>
      <c r="D225" s="112"/>
      <c r="E225" s="112"/>
      <c r="F225" s="112"/>
      <c r="G225" s="112"/>
      <c r="H225" s="112"/>
      <c r="I225" s="106"/>
      <c r="J225" s="106"/>
      <c r="K225" s="112"/>
    </row>
    <row r="226" spans="2:11">
      <c r="B226" s="105"/>
      <c r="C226" s="112"/>
      <c r="D226" s="112"/>
      <c r="E226" s="112"/>
      <c r="F226" s="112"/>
      <c r="G226" s="112"/>
      <c r="H226" s="112"/>
      <c r="I226" s="106"/>
      <c r="J226" s="106"/>
      <c r="K226" s="112"/>
    </row>
    <row r="227" spans="2:11">
      <c r="B227" s="105"/>
      <c r="C227" s="112"/>
      <c r="D227" s="112"/>
      <c r="E227" s="112"/>
      <c r="F227" s="112"/>
      <c r="G227" s="112"/>
      <c r="H227" s="112"/>
      <c r="I227" s="106"/>
      <c r="J227" s="106"/>
      <c r="K227" s="112"/>
    </row>
    <row r="228" spans="2:11">
      <c r="B228" s="105"/>
      <c r="C228" s="112"/>
      <c r="D228" s="112"/>
      <c r="E228" s="112"/>
      <c r="F228" s="112"/>
      <c r="G228" s="112"/>
      <c r="H228" s="112"/>
      <c r="I228" s="106"/>
      <c r="J228" s="106"/>
      <c r="K228" s="112"/>
    </row>
    <row r="229" spans="2:11">
      <c r="B229" s="105"/>
      <c r="C229" s="112"/>
      <c r="D229" s="112"/>
      <c r="E229" s="112"/>
      <c r="F229" s="112"/>
      <c r="G229" s="112"/>
      <c r="H229" s="112"/>
      <c r="I229" s="106"/>
      <c r="J229" s="106"/>
      <c r="K229" s="112"/>
    </row>
    <row r="230" spans="2:11">
      <c r="B230" s="105"/>
      <c r="C230" s="112"/>
      <c r="D230" s="112"/>
      <c r="E230" s="112"/>
      <c r="F230" s="112"/>
      <c r="G230" s="112"/>
      <c r="H230" s="112"/>
      <c r="I230" s="106"/>
      <c r="J230" s="106"/>
      <c r="K230" s="112"/>
    </row>
    <row r="231" spans="2:11">
      <c r="B231" s="105"/>
      <c r="C231" s="112"/>
      <c r="D231" s="112"/>
      <c r="E231" s="112"/>
      <c r="F231" s="112"/>
      <c r="G231" s="112"/>
      <c r="H231" s="112"/>
      <c r="I231" s="106"/>
      <c r="J231" s="106"/>
      <c r="K231" s="112"/>
    </row>
    <row r="232" spans="2:11">
      <c r="B232" s="105"/>
      <c r="C232" s="112"/>
      <c r="D232" s="112"/>
      <c r="E232" s="112"/>
      <c r="F232" s="112"/>
      <c r="G232" s="112"/>
      <c r="H232" s="112"/>
      <c r="I232" s="106"/>
      <c r="J232" s="106"/>
      <c r="K232" s="112"/>
    </row>
    <row r="233" spans="2:11">
      <c r="B233" s="105"/>
      <c r="C233" s="112"/>
      <c r="D233" s="112"/>
      <c r="E233" s="112"/>
      <c r="F233" s="112"/>
      <c r="G233" s="112"/>
      <c r="H233" s="112"/>
      <c r="I233" s="106"/>
      <c r="J233" s="106"/>
      <c r="K233" s="112"/>
    </row>
    <row r="234" spans="2:11">
      <c r="B234" s="105"/>
      <c r="C234" s="112"/>
      <c r="D234" s="112"/>
      <c r="E234" s="112"/>
      <c r="F234" s="112"/>
      <c r="G234" s="112"/>
      <c r="H234" s="112"/>
      <c r="I234" s="106"/>
      <c r="J234" s="106"/>
      <c r="K234" s="112"/>
    </row>
    <row r="235" spans="2:11">
      <c r="B235" s="105"/>
      <c r="C235" s="112"/>
      <c r="D235" s="112"/>
      <c r="E235" s="112"/>
      <c r="F235" s="112"/>
      <c r="G235" s="112"/>
      <c r="H235" s="112"/>
      <c r="I235" s="106"/>
      <c r="J235" s="106"/>
      <c r="K235" s="112"/>
    </row>
    <row r="236" spans="2:11">
      <c r="B236" s="105"/>
      <c r="C236" s="112"/>
      <c r="D236" s="112"/>
      <c r="E236" s="112"/>
      <c r="F236" s="112"/>
      <c r="G236" s="112"/>
      <c r="H236" s="112"/>
      <c r="I236" s="106"/>
      <c r="J236" s="106"/>
      <c r="K236" s="112"/>
    </row>
    <row r="237" spans="2:11">
      <c r="B237" s="105"/>
      <c r="C237" s="112"/>
      <c r="D237" s="112"/>
      <c r="E237" s="112"/>
      <c r="F237" s="112"/>
      <c r="G237" s="112"/>
      <c r="H237" s="112"/>
      <c r="I237" s="106"/>
      <c r="J237" s="106"/>
      <c r="K237" s="112"/>
    </row>
    <row r="238" spans="2:11">
      <c r="B238" s="105"/>
      <c r="C238" s="112"/>
      <c r="D238" s="112"/>
      <c r="E238" s="112"/>
      <c r="F238" s="112"/>
      <c r="G238" s="112"/>
      <c r="H238" s="112"/>
      <c r="I238" s="106"/>
      <c r="J238" s="106"/>
      <c r="K238" s="112"/>
    </row>
    <row r="239" spans="2:11">
      <c r="B239" s="105"/>
      <c r="C239" s="112"/>
      <c r="D239" s="112"/>
      <c r="E239" s="112"/>
      <c r="F239" s="112"/>
      <c r="G239" s="112"/>
      <c r="H239" s="112"/>
      <c r="I239" s="106"/>
      <c r="J239" s="106"/>
      <c r="K239" s="112"/>
    </row>
    <row r="240" spans="2:11">
      <c r="B240" s="105"/>
      <c r="C240" s="112"/>
      <c r="D240" s="112"/>
      <c r="E240" s="112"/>
      <c r="F240" s="112"/>
      <c r="G240" s="112"/>
      <c r="H240" s="112"/>
      <c r="I240" s="106"/>
      <c r="J240" s="106"/>
      <c r="K240" s="112"/>
    </row>
    <row r="241" spans="2:11">
      <c r="B241" s="105"/>
      <c r="C241" s="112"/>
      <c r="D241" s="112"/>
      <c r="E241" s="112"/>
      <c r="F241" s="112"/>
      <c r="G241" s="112"/>
      <c r="H241" s="112"/>
      <c r="I241" s="106"/>
      <c r="J241" s="106"/>
      <c r="K241" s="112"/>
    </row>
    <row r="242" spans="2:11">
      <c r="B242" s="105"/>
      <c r="C242" s="112"/>
      <c r="D242" s="112"/>
      <c r="E242" s="112"/>
      <c r="F242" s="112"/>
      <c r="G242" s="112"/>
      <c r="H242" s="112"/>
      <c r="I242" s="106"/>
      <c r="J242" s="106"/>
      <c r="K242" s="112"/>
    </row>
    <row r="243" spans="2:11">
      <c r="B243" s="105"/>
      <c r="C243" s="112"/>
      <c r="D243" s="112"/>
      <c r="E243" s="112"/>
      <c r="F243" s="112"/>
      <c r="G243" s="112"/>
      <c r="H243" s="112"/>
      <c r="I243" s="106"/>
      <c r="J243" s="106"/>
      <c r="K243" s="112"/>
    </row>
    <row r="244" spans="2:11">
      <c r="B244" s="105"/>
      <c r="C244" s="112"/>
      <c r="D244" s="112"/>
      <c r="E244" s="112"/>
      <c r="F244" s="112"/>
      <c r="G244" s="112"/>
      <c r="H244" s="112"/>
      <c r="I244" s="106"/>
      <c r="J244" s="106"/>
      <c r="K244" s="112"/>
    </row>
    <row r="245" spans="2:11">
      <c r="B245" s="105"/>
      <c r="C245" s="112"/>
      <c r="D245" s="112"/>
      <c r="E245" s="112"/>
      <c r="F245" s="112"/>
      <c r="G245" s="112"/>
      <c r="H245" s="112"/>
      <c r="I245" s="106"/>
      <c r="J245" s="106"/>
      <c r="K245" s="112"/>
    </row>
    <row r="246" spans="2:11">
      <c r="B246" s="105"/>
      <c r="C246" s="112"/>
      <c r="D246" s="112"/>
      <c r="E246" s="112"/>
      <c r="F246" s="112"/>
      <c r="G246" s="112"/>
      <c r="H246" s="112"/>
      <c r="I246" s="106"/>
      <c r="J246" s="106"/>
      <c r="K246" s="112"/>
    </row>
    <row r="247" spans="2:11">
      <c r="B247" s="105"/>
      <c r="C247" s="112"/>
      <c r="D247" s="112"/>
      <c r="E247" s="112"/>
      <c r="F247" s="112"/>
      <c r="G247" s="112"/>
      <c r="H247" s="112"/>
      <c r="I247" s="106"/>
      <c r="J247" s="106"/>
      <c r="K247" s="112"/>
    </row>
    <row r="248" spans="2:11">
      <c r="B248" s="105"/>
      <c r="C248" s="112"/>
      <c r="D248" s="112"/>
      <c r="E248" s="112"/>
      <c r="F248" s="112"/>
      <c r="G248" s="112"/>
      <c r="H248" s="112"/>
      <c r="I248" s="106"/>
      <c r="J248" s="106"/>
      <c r="K248" s="112"/>
    </row>
    <row r="249" spans="2:11">
      <c r="B249" s="105"/>
      <c r="C249" s="112"/>
      <c r="D249" s="112"/>
      <c r="E249" s="112"/>
      <c r="F249" s="112"/>
      <c r="G249" s="112"/>
      <c r="H249" s="112"/>
      <c r="I249" s="106"/>
      <c r="J249" s="106"/>
      <c r="K249" s="112"/>
    </row>
    <row r="250" spans="2:11">
      <c r="B250" s="105"/>
      <c r="C250" s="112"/>
      <c r="D250" s="112"/>
      <c r="E250" s="112"/>
      <c r="F250" s="112"/>
      <c r="G250" s="112"/>
      <c r="H250" s="112"/>
      <c r="I250" s="106"/>
      <c r="J250" s="106"/>
      <c r="K250" s="112"/>
    </row>
    <row r="251" spans="2:11">
      <c r="B251" s="105"/>
      <c r="C251" s="112"/>
      <c r="D251" s="112"/>
      <c r="E251" s="112"/>
      <c r="F251" s="112"/>
      <c r="G251" s="112"/>
      <c r="H251" s="112"/>
      <c r="I251" s="106"/>
      <c r="J251" s="106"/>
      <c r="K251" s="112"/>
    </row>
    <row r="252" spans="2:11">
      <c r="B252" s="105"/>
      <c r="C252" s="112"/>
      <c r="D252" s="112"/>
      <c r="E252" s="112"/>
      <c r="F252" s="112"/>
      <c r="G252" s="112"/>
      <c r="H252" s="112"/>
      <c r="I252" s="106"/>
      <c r="J252" s="106"/>
      <c r="K252" s="112"/>
    </row>
    <row r="253" spans="2:11">
      <c r="B253" s="105"/>
      <c r="C253" s="112"/>
      <c r="D253" s="112"/>
      <c r="E253" s="112"/>
      <c r="F253" s="112"/>
      <c r="G253" s="112"/>
      <c r="H253" s="112"/>
      <c r="I253" s="106"/>
      <c r="J253" s="106"/>
      <c r="K253" s="112"/>
    </row>
    <row r="254" spans="2:11">
      <c r="B254" s="105"/>
      <c r="C254" s="112"/>
      <c r="D254" s="112"/>
      <c r="E254" s="112"/>
      <c r="F254" s="112"/>
      <c r="G254" s="112"/>
      <c r="H254" s="112"/>
      <c r="I254" s="106"/>
      <c r="J254" s="106"/>
      <c r="K254" s="112"/>
    </row>
    <row r="255" spans="2:11">
      <c r="B255" s="105"/>
      <c r="C255" s="112"/>
      <c r="D255" s="112"/>
      <c r="E255" s="112"/>
      <c r="F255" s="112"/>
      <c r="G255" s="112"/>
      <c r="H255" s="112"/>
      <c r="I255" s="106"/>
      <c r="J255" s="106"/>
      <c r="K255" s="112"/>
    </row>
    <row r="256" spans="2:11">
      <c r="B256" s="105"/>
      <c r="C256" s="112"/>
      <c r="D256" s="112"/>
      <c r="E256" s="112"/>
      <c r="F256" s="112"/>
      <c r="G256" s="112"/>
      <c r="H256" s="112"/>
      <c r="I256" s="106"/>
      <c r="J256" s="106"/>
      <c r="K256" s="112"/>
    </row>
    <row r="257" spans="2:11">
      <c r="B257" s="105"/>
      <c r="C257" s="112"/>
      <c r="D257" s="112"/>
      <c r="E257" s="112"/>
      <c r="F257" s="112"/>
      <c r="G257" s="112"/>
      <c r="H257" s="112"/>
      <c r="I257" s="106"/>
      <c r="J257" s="106"/>
      <c r="K257" s="112"/>
    </row>
    <row r="258" spans="2:11">
      <c r="B258" s="105"/>
      <c r="C258" s="112"/>
      <c r="D258" s="112"/>
      <c r="E258" s="112"/>
      <c r="F258" s="112"/>
      <c r="G258" s="112"/>
      <c r="H258" s="112"/>
      <c r="I258" s="106"/>
      <c r="J258" s="106"/>
      <c r="K258" s="112"/>
    </row>
    <row r="259" spans="2:11">
      <c r="B259" s="105"/>
      <c r="C259" s="112"/>
      <c r="D259" s="112"/>
      <c r="E259" s="112"/>
      <c r="F259" s="112"/>
      <c r="G259" s="112"/>
      <c r="H259" s="112"/>
      <c r="I259" s="106"/>
      <c r="J259" s="106"/>
      <c r="K259" s="112"/>
    </row>
    <row r="260" spans="2:11">
      <c r="B260" s="105"/>
      <c r="C260" s="112"/>
      <c r="D260" s="112"/>
      <c r="E260" s="112"/>
      <c r="F260" s="112"/>
      <c r="G260" s="112"/>
      <c r="H260" s="112"/>
      <c r="I260" s="106"/>
      <c r="J260" s="106"/>
      <c r="K260" s="112"/>
    </row>
    <row r="261" spans="2:11">
      <c r="B261" s="105"/>
      <c r="C261" s="112"/>
      <c r="D261" s="112"/>
      <c r="E261" s="112"/>
      <c r="F261" s="112"/>
      <c r="G261" s="112"/>
      <c r="H261" s="112"/>
      <c r="I261" s="106"/>
      <c r="J261" s="106"/>
      <c r="K261" s="112"/>
    </row>
    <row r="262" spans="2:11">
      <c r="B262" s="105"/>
      <c r="C262" s="112"/>
      <c r="D262" s="112"/>
      <c r="E262" s="112"/>
      <c r="F262" s="112"/>
      <c r="G262" s="112"/>
      <c r="H262" s="112"/>
      <c r="I262" s="106"/>
      <c r="J262" s="106"/>
      <c r="K262" s="112"/>
    </row>
    <row r="263" spans="2:11">
      <c r="B263" s="105"/>
      <c r="C263" s="112"/>
      <c r="D263" s="112"/>
      <c r="E263" s="112"/>
      <c r="F263" s="112"/>
      <c r="G263" s="112"/>
      <c r="H263" s="112"/>
      <c r="I263" s="106"/>
      <c r="J263" s="106"/>
      <c r="K263" s="112"/>
    </row>
    <row r="264" spans="2:11">
      <c r="B264" s="105"/>
      <c r="C264" s="112"/>
      <c r="D264" s="112"/>
      <c r="E264" s="112"/>
      <c r="F264" s="112"/>
      <c r="G264" s="112"/>
      <c r="H264" s="112"/>
      <c r="I264" s="106"/>
      <c r="J264" s="106"/>
      <c r="K264" s="112"/>
    </row>
    <row r="265" spans="2:11">
      <c r="B265" s="105"/>
      <c r="C265" s="112"/>
      <c r="D265" s="112"/>
      <c r="E265" s="112"/>
      <c r="F265" s="112"/>
      <c r="G265" s="112"/>
      <c r="H265" s="112"/>
      <c r="I265" s="106"/>
      <c r="J265" s="106"/>
      <c r="K265" s="112"/>
    </row>
    <row r="266" spans="2:11">
      <c r="B266" s="105"/>
      <c r="C266" s="112"/>
      <c r="D266" s="112"/>
      <c r="E266" s="112"/>
      <c r="F266" s="112"/>
      <c r="G266" s="112"/>
      <c r="H266" s="112"/>
      <c r="I266" s="106"/>
      <c r="J266" s="106"/>
      <c r="K266" s="112"/>
    </row>
    <row r="267" spans="2:11">
      <c r="B267" s="105"/>
      <c r="C267" s="112"/>
      <c r="D267" s="112"/>
      <c r="E267" s="112"/>
      <c r="F267" s="112"/>
      <c r="G267" s="112"/>
      <c r="H267" s="112"/>
      <c r="I267" s="106"/>
      <c r="J267" s="106"/>
      <c r="K267" s="112"/>
    </row>
    <row r="268" spans="2:11">
      <c r="B268" s="105"/>
      <c r="C268" s="112"/>
      <c r="D268" s="112"/>
      <c r="E268" s="112"/>
      <c r="F268" s="112"/>
      <c r="G268" s="112"/>
      <c r="H268" s="112"/>
      <c r="I268" s="106"/>
      <c r="J268" s="106"/>
      <c r="K268" s="112"/>
    </row>
    <row r="269" spans="2:11">
      <c r="B269" s="105"/>
      <c r="C269" s="112"/>
      <c r="D269" s="112"/>
      <c r="E269" s="112"/>
      <c r="F269" s="112"/>
      <c r="G269" s="112"/>
      <c r="H269" s="112"/>
      <c r="I269" s="106"/>
      <c r="J269" s="106"/>
      <c r="K269" s="112"/>
    </row>
    <row r="270" spans="2:11">
      <c r="B270" s="105"/>
      <c r="C270" s="112"/>
      <c r="D270" s="112"/>
      <c r="E270" s="112"/>
      <c r="F270" s="112"/>
      <c r="G270" s="112"/>
      <c r="H270" s="112"/>
      <c r="I270" s="106"/>
      <c r="J270" s="106"/>
      <c r="K270" s="112"/>
    </row>
    <row r="271" spans="2:11">
      <c r="B271" s="105"/>
      <c r="C271" s="112"/>
      <c r="D271" s="112"/>
      <c r="E271" s="112"/>
      <c r="F271" s="112"/>
      <c r="G271" s="112"/>
      <c r="H271" s="112"/>
      <c r="I271" s="106"/>
      <c r="J271" s="106"/>
      <c r="K271" s="112"/>
    </row>
    <row r="272" spans="2:11">
      <c r="B272" s="105"/>
      <c r="C272" s="112"/>
      <c r="D272" s="112"/>
      <c r="E272" s="112"/>
      <c r="F272" s="112"/>
      <c r="G272" s="112"/>
      <c r="H272" s="112"/>
      <c r="I272" s="106"/>
      <c r="J272" s="106"/>
      <c r="K272" s="112"/>
    </row>
    <row r="273" spans="2:11">
      <c r="B273" s="105"/>
      <c r="C273" s="112"/>
      <c r="D273" s="112"/>
      <c r="E273" s="112"/>
      <c r="F273" s="112"/>
      <c r="G273" s="112"/>
      <c r="H273" s="112"/>
      <c r="I273" s="106"/>
      <c r="J273" s="106"/>
      <c r="K273" s="112"/>
    </row>
    <row r="274" spans="2:11">
      <c r="B274" s="105"/>
      <c r="C274" s="112"/>
      <c r="D274" s="112"/>
      <c r="E274" s="112"/>
      <c r="F274" s="112"/>
      <c r="G274" s="112"/>
      <c r="H274" s="112"/>
      <c r="I274" s="106"/>
      <c r="J274" s="106"/>
      <c r="K274" s="112"/>
    </row>
    <row r="275" spans="2:11">
      <c r="B275" s="105"/>
      <c r="C275" s="112"/>
      <c r="D275" s="112"/>
      <c r="E275" s="112"/>
      <c r="F275" s="112"/>
      <c r="G275" s="112"/>
      <c r="H275" s="112"/>
      <c r="I275" s="106"/>
      <c r="J275" s="106"/>
      <c r="K275" s="112"/>
    </row>
    <row r="276" spans="2:11">
      <c r="B276" s="105"/>
      <c r="C276" s="112"/>
      <c r="D276" s="112"/>
      <c r="E276" s="112"/>
      <c r="F276" s="112"/>
      <c r="G276" s="112"/>
      <c r="H276" s="112"/>
      <c r="I276" s="106"/>
      <c r="J276" s="106"/>
      <c r="K276" s="112"/>
    </row>
    <row r="277" spans="2:11">
      <c r="B277" s="105"/>
      <c r="C277" s="112"/>
      <c r="D277" s="112"/>
      <c r="E277" s="112"/>
      <c r="F277" s="112"/>
      <c r="G277" s="112"/>
      <c r="H277" s="112"/>
      <c r="I277" s="106"/>
      <c r="J277" s="106"/>
      <c r="K277" s="112"/>
    </row>
    <row r="278" spans="2:11">
      <c r="B278" s="105"/>
      <c r="C278" s="112"/>
      <c r="D278" s="112"/>
      <c r="E278" s="112"/>
      <c r="F278" s="112"/>
      <c r="G278" s="112"/>
      <c r="H278" s="112"/>
      <c r="I278" s="106"/>
      <c r="J278" s="106"/>
      <c r="K278" s="112"/>
    </row>
    <row r="279" spans="2:11">
      <c r="B279" s="105"/>
      <c r="C279" s="112"/>
      <c r="D279" s="112"/>
      <c r="E279" s="112"/>
      <c r="F279" s="112"/>
      <c r="G279" s="112"/>
      <c r="H279" s="112"/>
      <c r="I279" s="106"/>
      <c r="J279" s="106"/>
      <c r="K279" s="112"/>
    </row>
    <row r="280" spans="2:11">
      <c r="B280" s="105"/>
      <c r="C280" s="112"/>
      <c r="D280" s="112"/>
      <c r="E280" s="112"/>
      <c r="F280" s="112"/>
      <c r="G280" s="112"/>
      <c r="H280" s="112"/>
      <c r="I280" s="106"/>
      <c r="J280" s="106"/>
      <c r="K280" s="112"/>
    </row>
    <row r="281" spans="2:11">
      <c r="B281" s="105"/>
      <c r="C281" s="112"/>
      <c r="D281" s="112"/>
      <c r="E281" s="112"/>
      <c r="F281" s="112"/>
      <c r="G281" s="112"/>
      <c r="H281" s="112"/>
      <c r="I281" s="106"/>
      <c r="J281" s="106"/>
      <c r="K281" s="112"/>
    </row>
    <row r="282" spans="2:11">
      <c r="B282" s="105"/>
      <c r="C282" s="112"/>
      <c r="D282" s="112"/>
      <c r="E282" s="112"/>
      <c r="F282" s="112"/>
      <c r="G282" s="112"/>
      <c r="H282" s="112"/>
      <c r="I282" s="106"/>
      <c r="J282" s="106"/>
      <c r="K282" s="112"/>
    </row>
    <row r="283" spans="2:11">
      <c r="B283" s="105"/>
      <c r="C283" s="112"/>
      <c r="D283" s="112"/>
      <c r="E283" s="112"/>
      <c r="F283" s="112"/>
      <c r="G283" s="112"/>
      <c r="H283" s="112"/>
      <c r="I283" s="106"/>
      <c r="J283" s="106"/>
      <c r="K283" s="112"/>
    </row>
    <row r="284" spans="2:11">
      <c r="B284" s="105"/>
      <c r="C284" s="112"/>
      <c r="D284" s="112"/>
      <c r="E284" s="112"/>
      <c r="F284" s="112"/>
      <c r="G284" s="112"/>
      <c r="H284" s="112"/>
      <c r="I284" s="106"/>
      <c r="J284" s="106"/>
      <c r="K284" s="112"/>
    </row>
    <row r="285" spans="2:11">
      <c r="B285" s="105"/>
      <c r="C285" s="112"/>
      <c r="D285" s="112"/>
      <c r="E285" s="112"/>
      <c r="F285" s="112"/>
      <c r="G285" s="112"/>
      <c r="H285" s="112"/>
      <c r="I285" s="106"/>
      <c r="J285" s="106"/>
      <c r="K285" s="112"/>
    </row>
    <row r="286" spans="2:11">
      <c r="B286" s="105"/>
      <c r="C286" s="112"/>
      <c r="D286" s="112"/>
      <c r="E286" s="112"/>
      <c r="F286" s="112"/>
      <c r="G286" s="112"/>
      <c r="H286" s="112"/>
      <c r="I286" s="106"/>
      <c r="J286" s="106"/>
      <c r="K286" s="112"/>
    </row>
    <row r="287" spans="2:11">
      <c r="B287" s="105"/>
      <c r="C287" s="112"/>
      <c r="D287" s="112"/>
      <c r="E287" s="112"/>
      <c r="F287" s="112"/>
      <c r="G287" s="112"/>
      <c r="H287" s="112"/>
      <c r="I287" s="106"/>
      <c r="J287" s="106"/>
      <c r="K287" s="112"/>
    </row>
    <row r="288" spans="2:11">
      <c r="B288" s="105"/>
      <c r="C288" s="112"/>
      <c r="D288" s="112"/>
      <c r="E288" s="112"/>
      <c r="F288" s="112"/>
      <c r="G288" s="112"/>
      <c r="H288" s="112"/>
      <c r="I288" s="106"/>
      <c r="J288" s="106"/>
      <c r="K288" s="112"/>
    </row>
    <row r="289" spans="2:11">
      <c r="B289" s="105"/>
      <c r="C289" s="112"/>
      <c r="D289" s="112"/>
      <c r="E289" s="112"/>
      <c r="F289" s="112"/>
      <c r="G289" s="112"/>
      <c r="H289" s="112"/>
      <c r="I289" s="106"/>
      <c r="J289" s="106"/>
      <c r="K289" s="112"/>
    </row>
    <row r="290" spans="2:11">
      <c r="B290" s="105"/>
      <c r="C290" s="112"/>
      <c r="D290" s="112"/>
      <c r="E290" s="112"/>
      <c r="F290" s="112"/>
      <c r="G290" s="112"/>
      <c r="H290" s="112"/>
      <c r="I290" s="106"/>
      <c r="J290" s="106"/>
      <c r="K290" s="112"/>
    </row>
    <row r="291" spans="2:11">
      <c r="B291" s="105"/>
      <c r="C291" s="112"/>
      <c r="D291" s="112"/>
      <c r="E291" s="112"/>
      <c r="F291" s="112"/>
      <c r="G291" s="112"/>
      <c r="H291" s="112"/>
      <c r="I291" s="106"/>
      <c r="J291" s="106"/>
      <c r="K291" s="112"/>
    </row>
    <row r="292" spans="2:11">
      <c r="B292" s="105"/>
      <c r="C292" s="112"/>
      <c r="D292" s="112"/>
      <c r="E292" s="112"/>
      <c r="F292" s="112"/>
      <c r="G292" s="112"/>
      <c r="H292" s="112"/>
      <c r="I292" s="106"/>
      <c r="J292" s="106"/>
      <c r="K292" s="112"/>
    </row>
    <row r="293" spans="2:11">
      <c r="B293" s="105"/>
      <c r="C293" s="112"/>
      <c r="D293" s="112"/>
      <c r="E293" s="112"/>
      <c r="F293" s="112"/>
      <c r="G293" s="112"/>
      <c r="H293" s="112"/>
      <c r="I293" s="106"/>
      <c r="J293" s="106"/>
      <c r="K293" s="112"/>
    </row>
    <row r="294" spans="2:11">
      <c r="B294" s="105"/>
      <c r="C294" s="112"/>
      <c r="D294" s="112"/>
      <c r="E294" s="112"/>
      <c r="F294" s="112"/>
      <c r="G294" s="112"/>
      <c r="H294" s="112"/>
      <c r="I294" s="106"/>
      <c r="J294" s="106"/>
      <c r="K294" s="112"/>
    </row>
    <row r="295" spans="2:11">
      <c r="B295" s="105"/>
      <c r="C295" s="112"/>
      <c r="D295" s="112"/>
      <c r="E295" s="112"/>
      <c r="F295" s="112"/>
      <c r="G295" s="112"/>
      <c r="H295" s="112"/>
      <c r="I295" s="106"/>
      <c r="J295" s="106"/>
      <c r="K295" s="112"/>
    </row>
    <row r="296" spans="2:11">
      <c r="B296" s="105"/>
      <c r="C296" s="112"/>
      <c r="D296" s="112"/>
      <c r="E296" s="112"/>
      <c r="F296" s="112"/>
      <c r="G296" s="112"/>
      <c r="H296" s="112"/>
      <c r="I296" s="106"/>
      <c r="J296" s="106"/>
      <c r="K296" s="112"/>
    </row>
    <row r="297" spans="2:11">
      <c r="B297" s="105"/>
      <c r="C297" s="112"/>
      <c r="D297" s="112"/>
      <c r="E297" s="112"/>
      <c r="F297" s="112"/>
      <c r="G297" s="112"/>
      <c r="H297" s="112"/>
      <c r="I297" s="106"/>
      <c r="J297" s="106"/>
      <c r="K297" s="112"/>
    </row>
    <row r="298" spans="2:11">
      <c r="B298" s="105"/>
      <c r="C298" s="112"/>
      <c r="D298" s="112"/>
      <c r="E298" s="112"/>
      <c r="F298" s="112"/>
      <c r="G298" s="112"/>
      <c r="H298" s="112"/>
      <c r="I298" s="106"/>
      <c r="J298" s="106"/>
      <c r="K298" s="112"/>
    </row>
    <row r="299" spans="2:11">
      <c r="B299" s="105"/>
      <c r="C299" s="112"/>
      <c r="D299" s="112"/>
      <c r="E299" s="112"/>
      <c r="F299" s="112"/>
      <c r="G299" s="112"/>
      <c r="H299" s="112"/>
      <c r="I299" s="106"/>
      <c r="J299" s="106"/>
      <c r="K299" s="112"/>
    </row>
    <row r="300" spans="2:11">
      <c r="B300" s="105"/>
      <c r="C300" s="112"/>
      <c r="D300" s="112"/>
      <c r="E300" s="112"/>
      <c r="F300" s="112"/>
      <c r="G300" s="112"/>
      <c r="H300" s="112"/>
      <c r="I300" s="106"/>
      <c r="J300" s="106"/>
      <c r="K300" s="112"/>
    </row>
    <row r="301" spans="2:11">
      <c r="B301" s="105"/>
      <c r="C301" s="112"/>
      <c r="D301" s="112"/>
      <c r="E301" s="112"/>
      <c r="F301" s="112"/>
      <c r="G301" s="112"/>
      <c r="H301" s="112"/>
      <c r="I301" s="106"/>
      <c r="J301" s="106"/>
      <c r="K301" s="112"/>
    </row>
    <row r="302" spans="2:11">
      <c r="B302" s="105"/>
      <c r="C302" s="112"/>
      <c r="D302" s="112"/>
      <c r="E302" s="112"/>
      <c r="F302" s="112"/>
      <c r="G302" s="112"/>
      <c r="H302" s="112"/>
      <c r="I302" s="106"/>
      <c r="J302" s="106"/>
      <c r="K302" s="112"/>
    </row>
    <row r="303" spans="2:11">
      <c r="B303" s="105"/>
      <c r="C303" s="112"/>
      <c r="D303" s="112"/>
      <c r="E303" s="112"/>
      <c r="F303" s="112"/>
      <c r="G303" s="112"/>
      <c r="H303" s="112"/>
      <c r="I303" s="106"/>
      <c r="J303" s="106"/>
      <c r="K303" s="112"/>
    </row>
    <row r="304" spans="2:11">
      <c r="B304" s="105"/>
      <c r="C304" s="112"/>
      <c r="D304" s="112"/>
      <c r="E304" s="112"/>
      <c r="F304" s="112"/>
      <c r="G304" s="112"/>
      <c r="H304" s="112"/>
      <c r="I304" s="106"/>
      <c r="J304" s="106"/>
      <c r="K304" s="112"/>
    </row>
    <row r="305" spans="2:11">
      <c r="B305" s="105"/>
      <c r="C305" s="112"/>
      <c r="D305" s="112"/>
      <c r="E305" s="112"/>
      <c r="F305" s="112"/>
      <c r="G305" s="112"/>
      <c r="H305" s="112"/>
      <c r="I305" s="106"/>
      <c r="J305" s="106"/>
      <c r="K305" s="112"/>
    </row>
    <row r="306" spans="2:11">
      <c r="B306" s="105"/>
      <c r="C306" s="112"/>
      <c r="D306" s="112"/>
      <c r="E306" s="112"/>
      <c r="F306" s="112"/>
      <c r="G306" s="112"/>
      <c r="H306" s="112"/>
      <c r="I306" s="106"/>
      <c r="J306" s="106"/>
      <c r="K306" s="112"/>
    </row>
    <row r="307" spans="2:11">
      <c r="B307" s="105"/>
      <c r="C307" s="112"/>
      <c r="D307" s="112"/>
      <c r="E307" s="112"/>
      <c r="F307" s="112"/>
      <c r="G307" s="112"/>
      <c r="H307" s="112"/>
      <c r="I307" s="106"/>
      <c r="J307" s="106"/>
      <c r="K307" s="112"/>
    </row>
    <row r="308" spans="2:11">
      <c r="B308" s="105"/>
      <c r="C308" s="112"/>
      <c r="D308" s="112"/>
      <c r="E308" s="112"/>
      <c r="F308" s="112"/>
      <c r="G308" s="112"/>
      <c r="H308" s="112"/>
      <c r="I308" s="106"/>
      <c r="J308" s="106"/>
      <c r="K308" s="112"/>
    </row>
    <row r="309" spans="2:11">
      <c r="B309" s="105"/>
      <c r="C309" s="112"/>
      <c r="D309" s="112"/>
      <c r="E309" s="112"/>
      <c r="F309" s="112"/>
      <c r="G309" s="112"/>
      <c r="H309" s="112"/>
      <c r="I309" s="106"/>
      <c r="J309" s="106"/>
      <c r="K309" s="112"/>
    </row>
    <row r="310" spans="2:11">
      <c r="B310" s="105"/>
      <c r="C310" s="112"/>
      <c r="D310" s="112"/>
      <c r="E310" s="112"/>
      <c r="F310" s="112"/>
      <c r="G310" s="112"/>
      <c r="H310" s="112"/>
      <c r="I310" s="106"/>
      <c r="J310" s="106"/>
      <c r="K310" s="112"/>
    </row>
    <row r="311" spans="2:11">
      <c r="B311" s="105"/>
      <c r="C311" s="112"/>
      <c r="D311" s="112"/>
      <c r="E311" s="112"/>
      <c r="F311" s="112"/>
      <c r="G311" s="112"/>
      <c r="H311" s="112"/>
      <c r="I311" s="106"/>
      <c r="J311" s="106"/>
      <c r="K311" s="112"/>
    </row>
    <row r="312" spans="2:11">
      <c r="B312" s="105"/>
      <c r="C312" s="112"/>
      <c r="D312" s="112"/>
      <c r="E312" s="112"/>
      <c r="F312" s="112"/>
      <c r="G312" s="112"/>
      <c r="H312" s="112"/>
      <c r="I312" s="106"/>
      <c r="J312" s="106"/>
      <c r="K312" s="112"/>
    </row>
    <row r="313" spans="2:11">
      <c r="B313" s="105"/>
      <c r="C313" s="112"/>
      <c r="D313" s="112"/>
      <c r="E313" s="112"/>
      <c r="F313" s="112"/>
      <c r="G313" s="112"/>
      <c r="H313" s="112"/>
      <c r="I313" s="106"/>
      <c r="J313" s="106"/>
      <c r="K313" s="112"/>
    </row>
    <row r="314" spans="2:11">
      <c r="B314" s="105"/>
      <c r="C314" s="112"/>
      <c r="D314" s="112"/>
      <c r="E314" s="112"/>
      <c r="F314" s="112"/>
      <c r="G314" s="112"/>
      <c r="H314" s="112"/>
      <c r="I314" s="106"/>
      <c r="J314" s="106"/>
      <c r="K314" s="112"/>
    </row>
    <row r="315" spans="2:11">
      <c r="B315" s="105"/>
      <c r="C315" s="112"/>
      <c r="D315" s="112"/>
      <c r="E315" s="112"/>
      <c r="F315" s="112"/>
      <c r="G315" s="112"/>
      <c r="H315" s="112"/>
      <c r="I315" s="106"/>
      <c r="J315" s="106"/>
      <c r="K315" s="112"/>
    </row>
    <row r="316" spans="2:11">
      <c r="B316" s="105"/>
      <c r="C316" s="112"/>
      <c r="D316" s="112"/>
      <c r="E316" s="112"/>
      <c r="F316" s="112"/>
      <c r="G316" s="112"/>
      <c r="H316" s="112"/>
      <c r="I316" s="106"/>
      <c r="J316" s="106"/>
      <c r="K316" s="112"/>
    </row>
    <row r="317" spans="2:11">
      <c r="B317" s="105"/>
      <c r="C317" s="112"/>
      <c r="D317" s="112"/>
      <c r="E317" s="112"/>
      <c r="F317" s="112"/>
      <c r="G317" s="112"/>
      <c r="H317" s="112"/>
      <c r="I317" s="106"/>
      <c r="J317" s="106"/>
      <c r="K317" s="112"/>
    </row>
    <row r="318" spans="2:11">
      <c r="B318" s="105"/>
      <c r="C318" s="112"/>
      <c r="D318" s="112"/>
      <c r="E318" s="112"/>
      <c r="F318" s="112"/>
      <c r="G318" s="112"/>
      <c r="H318" s="112"/>
      <c r="I318" s="106"/>
      <c r="J318" s="106"/>
      <c r="K318" s="112"/>
    </row>
    <row r="319" spans="2:11">
      <c r="B319" s="105"/>
      <c r="C319" s="112"/>
      <c r="D319" s="112"/>
      <c r="E319" s="112"/>
      <c r="F319" s="112"/>
      <c r="G319" s="112"/>
      <c r="H319" s="112"/>
      <c r="I319" s="106"/>
      <c r="J319" s="106"/>
      <c r="K319" s="112"/>
    </row>
    <row r="320" spans="2:11">
      <c r="B320" s="105"/>
      <c r="C320" s="112"/>
      <c r="D320" s="112"/>
      <c r="E320" s="112"/>
      <c r="F320" s="112"/>
      <c r="G320" s="112"/>
      <c r="H320" s="112"/>
      <c r="I320" s="106"/>
      <c r="J320" s="106"/>
      <c r="K320" s="112"/>
    </row>
    <row r="321" spans="2:11">
      <c r="B321" s="105"/>
      <c r="C321" s="112"/>
      <c r="D321" s="112"/>
      <c r="E321" s="112"/>
      <c r="F321" s="112"/>
      <c r="G321" s="112"/>
      <c r="H321" s="112"/>
      <c r="I321" s="106"/>
      <c r="J321" s="106"/>
      <c r="K321" s="112"/>
    </row>
    <row r="322" spans="2:11">
      <c r="B322" s="105"/>
      <c r="C322" s="112"/>
      <c r="D322" s="112"/>
      <c r="E322" s="112"/>
      <c r="F322" s="112"/>
      <c r="G322" s="112"/>
      <c r="H322" s="112"/>
      <c r="I322" s="106"/>
      <c r="J322" s="106"/>
      <c r="K322" s="112"/>
    </row>
    <row r="323" spans="2:11">
      <c r="B323" s="105"/>
      <c r="C323" s="112"/>
      <c r="D323" s="112"/>
      <c r="E323" s="112"/>
      <c r="F323" s="112"/>
      <c r="G323" s="112"/>
      <c r="H323" s="112"/>
      <c r="I323" s="106"/>
      <c r="J323" s="106"/>
      <c r="K323" s="112"/>
    </row>
    <row r="324" spans="2:11">
      <c r="B324" s="105"/>
      <c r="C324" s="112"/>
      <c r="D324" s="112"/>
      <c r="E324" s="112"/>
      <c r="F324" s="112"/>
      <c r="G324" s="112"/>
      <c r="H324" s="112"/>
      <c r="I324" s="106"/>
      <c r="J324" s="106"/>
      <c r="K324" s="112"/>
    </row>
    <row r="325" spans="2:11">
      <c r="B325" s="105"/>
      <c r="C325" s="112"/>
      <c r="D325" s="112"/>
      <c r="E325" s="112"/>
      <c r="F325" s="112"/>
      <c r="G325" s="112"/>
      <c r="H325" s="112"/>
      <c r="I325" s="106"/>
      <c r="J325" s="106"/>
      <c r="K325" s="112"/>
    </row>
    <row r="326" spans="2:11">
      <c r="B326" s="105"/>
      <c r="C326" s="112"/>
      <c r="D326" s="112"/>
      <c r="E326" s="112"/>
      <c r="F326" s="112"/>
      <c r="G326" s="112"/>
      <c r="H326" s="112"/>
      <c r="I326" s="106"/>
      <c r="J326" s="106"/>
      <c r="K326" s="112"/>
    </row>
    <row r="327" spans="2:11">
      <c r="B327" s="105"/>
      <c r="C327" s="112"/>
      <c r="D327" s="112"/>
      <c r="E327" s="112"/>
      <c r="F327" s="112"/>
      <c r="G327" s="112"/>
      <c r="H327" s="112"/>
      <c r="I327" s="106"/>
      <c r="J327" s="106"/>
      <c r="K327" s="112"/>
    </row>
    <row r="328" spans="2:11">
      <c r="B328" s="105"/>
      <c r="C328" s="112"/>
      <c r="D328" s="112"/>
      <c r="E328" s="112"/>
      <c r="F328" s="112"/>
      <c r="G328" s="112"/>
      <c r="H328" s="112"/>
      <c r="I328" s="106"/>
      <c r="J328" s="106"/>
      <c r="K328" s="112"/>
    </row>
    <row r="329" spans="2:11">
      <c r="B329" s="105"/>
      <c r="C329" s="112"/>
      <c r="D329" s="112"/>
      <c r="E329" s="112"/>
      <c r="F329" s="112"/>
      <c r="G329" s="112"/>
      <c r="H329" s="112"/>
      <c r="I329" s="106"/>
      <c r="J329" s="106"/>
      <c r="K329" s="112"/>
    </row>
    <row r="330" spans="2:11">
      <c r="B330" s="105"/>
      <c r="C330" s="112"/>
      <c r="D330" s="112"/>
      <c r="E330" s="112"/>
      <c r="F330" s="112"/>
      <c r="G330" s="112"/>
      <c r="H330" s="112"/>
      <c r="I330" s="106"/>
      <c r="J330" s="106"/>
      <c r="K330" s="112"/>
    </row>
    <row r="331" spans="2:11">
      <c r="B331" s="105"/>
      <c r="C331" s="112"/>
      <c r="D331" s="112"/>
      <c r="E331" s="112"/>
      <c r="F331" s="112"/>
      <c r="G331" s="112"/>
      <c r="H331" s="112"/>
      <c r="I331" s="106"/>
      <c r="J331" s="106"/>
      <c r="K331" s="112"/>
    </row>
    <row r="332" spans="2:11">
      <c r="B332" s="105"/>
      <c r="C332" s="112"/>
      <c r="D332" s="112"/>
      <c r="E332" s="112"/>
      <c r="F332" s="112"/>
      <c r="G332" s="112"/>
      <c r="H332" s="112"/>
      <c r="I332" s="106"/>
      <c r="J332" s="106"/>
      <c r="K332" s="112"/>
    </row>
    <row r="333" spans="2:11">
      <c r="B333" s="105"/>
      <c r="C333" s="112"/>
      <c r="D333" s="112"/>
      <c r="E333" s="112"/>
      <c r="F333" s="112"/>
      <c r="G333" s="112"/>
      <c r="H333" s="112"/>
      <c r="I333" s="106"/>
      <c r="J333" s="106"/>
      <c r="K333" s="112"/>
    </row>
    <row r="334" spans="2:11">
      <c r="B334" s="105"/>
      <c r="C334" s="112"/>
      <c r="D334" s="112"/>
      <c r="E334" s="112"/>
      <c r="F334" s="112"/>
      <c r="G334" s="112"/>
      <c r="H334" s="112"/>
      <c r="I334" s="106"/>
      <c r="J334" s="106"/>
      <c r="K334" s="112"/>
    </row>
    <row r="335" spans="2:11">
      <c r="B335" s="105"/>
      <c r="C335" s="112"/>
      <c r="D335" s="112"/>
      <c r="E335" s="112"/>
      <c r="F335" s="112"/>
      <c r="G335" s="112"/>
      <c r="H335" s="112"/>
      <c r="I335" s="106"/>
      <c r="J335" s="106"/>
      <c r="K335" s="112"/>
    </row>
    <row r="336" spans="2:11">
      <c r="B336" s="105"/>
      <c r="C336" s="112"/>
      <c r="D336" s="112"/>
      <c r="E336" s="112"/>
      <c r="F336" s="112"/>
      <c r="G336" s="112"/>
      <c r="H336" s="112"/>
      <c r="I336" s="106"/>
      <c r="J336" s="106"/>
      <c r="K336" s="112"/>
    </row>
    <row r="337" spans="2:11">
      <c r="B337" s="105"/>
      <c r="C337" s="112"/>
      <c r="D337" s="112"/>
      <c r="E337" s="112"/>
      <c r="F337" s="112"/>
      <c r="G337" s="112"/>
      <c r="H337" s="112"/>
      <c r="I337" s="106"/>
      <c r="J337" s="106"/>
      <c r="K337" s="112"/>
    </row>
    <row r="338" spans="2:11">
      <c r="B338" s="105"/>
      <c r="C338" s="112"/>
      <c r="D338" s="112"/>
      <c r="E338" s="112"/>
      <c r="F338" s="112"/>
      <c r="G338" s="112"/>
      <c r="H338" s="112"/>
      <c r="I338" s="106"/>
      <c r="J338" s="106"/>
      <c r="K338" s="112"/>
    </row>
    <row r="339" spans="2:11">
      <c r="B339" s="105"/>
      <c r="C339" s="112"/>
      <c r="D339" s="112"/>
      <c r="E339" s="112"/>
      <c r="F339" s="112"/>
      <c r="G339" s="112"/>
      <c r="H339" s="112"/>
      <c r="I339" s="106"/>
      <c r="J339" s="106"/>
      <c r="K339" s="112"/>
    </row>
    <row r="340" spans="2:11">
      <c r="B340" s="105"/>
      <c r="C340" s="112"/>
      <c r="D340" s="112"/>
      <c r="E340" s="112"/>
      <c r="F340" s="112"/>
      <c r="G340" s="112"/>
      <c r="H340" s="112"/>
      <c r="I340" s="106"/>
      <c r="J340" s="106"/>
      <c r="K340" s="112"/>
    </row>
    <row r="341" spans="2:11">
      <c r="B341" s="105"/>
      <c r="C341" s="112"/>
      <c r="D341" s="112"/>
      <c r="E341" s="112"/>
      <c r="F341" s="112"/>
      <c r="G341" s="112"/>
      <c r="H341" s="112"/>
      <c r="I341" s="106"/>
      <c r="J341" s="106"/>
      <c r="K341" s="112"/>
    </row>
    <row r="342" spans="2:11">
      <c r="B342" s="105"/>
      <c r="C342" s="112"/>
      <c r="D342" s="112"/>
      <c r="E342" s="112"/>
      <c r="F342" s="112"/>
      <c r="G342" s="112"/>
      <c r="H342" s="112"/>
      <c r="I342" s="106"/>
      <c r="J342" s="106"/>
      <c r="K342" s="112"/>
    </row>
    <row r="343" spans="2:11">
      <c r="B343" s="105"/>
      <c r="C343" s="112"/>
      <c r="D343" s="112"/>
      <c r="E343" s="112"/>
      <c r="F343" s="112"/>
      <c r="G343" s="112"/>
      <c r="H343" s="112"/>
      <c r="I343" s="106"/>
      <c r="J343" s="106"/>
      <c r="K343" s="112"/>
    </row>
    <row r="344" spans="2:11">
      <c r="B344" s="105"/>
      <c r="C344" s="112"/>
      <c r="D344" s="112"/>
      <c r="E344" s="112"/>
      <c r="F344" s="112"/>
      <c r="G344" s="112"/>
      <c r="H344" s="112"/>
      <c r="I344" s="106"/>
      <c r="J344" s="106"/>
      <c r="K344" s="112"/>
    </row>
    <row r="345" spans="2:11">
      <c r="B345" s="105"/>
      <c r="C345" s="112"/>
      <c r="D345" s="112"/>
      <c r="E345" s="112"/>
      <c r="F345" s="112"/>
      <c r="G345" s="112"/>
      <c r="H345" s="112"/>
      <c r="I345" s="106"/>
      <c r="J345" s="106"/>
      <c r="K345" s="112"/>
    </row>
    <row r="346" spans="2:11">
      <c r="B346" s="105"/>
      <c r="C346" s="112"/>
      <c r="D346" s="112"/>
      <c r="E346" s="112"/>
      <c r="F346" s="112"/>
      <c r="G346" s="112"/>
      <c r="H346" s="112"/>
      <c r="I346" s="106"/>
      <c r="J346" s="106"/>
      <c r="K346" s="112"/>
    </row>
    <row r="347" spans="2:11">
      <c r="B347" s="105"/>
      <c r="C347" s="112"/>
      <c r="D347" s="112"/>
      <c r="E347" s="112"/>
      <c r="F347" s="112"/>
      <c r="G347" s="112"/>
      <c r="H347" s="112"/>
      <c r="I347" s="106"/>
      <c r="J347" s="106"/>
      <c r="K347" s="112"/>
    </row>
    <row r="348" spans="2:11">
      <c r="B348" s="105"/>
      <c r="C348" s="112"/>
      <c r="D348" s="112"/>
      <c r="E348" s="112"/>
      <c r="F348" s="112"/>
      <c r="G348" s="112"/>
      <c r="H348" s="112"/>
      <c r="I348" s="106"/>
      <c r="J348" s="106"/>
      <c r="K348" s="112"/>
    </row>
    <row r="349" spans="2:11">
      <c r="B349" s="105"/>
      <c r="C349" s="112"/>
      <c r="D349" s="112"/>
      <c r="E349" s="112"/>
      <c r="F349" s="112"/>
      <c r="G349" s="112"/>
      <c r="H349" s="112"/>
      <c r="I349" s="106"/>
      <c r="J349" s="106"/>
      <c r="K349" s="112"/>
    </row>
    <row r="350" spans="2:11">
      <c r="B350" s="105"/>
      <c r="C350" s="112"/>
      <c r="D350" s="112"/>
      <c r="E350" s="112"/>
      <c r="F350" s="112"/>
      <c r="G350" s="112"/>
      <c r="H350" s="112"/>
      <c r="I350" s="106"/>
      <c r="J350" s="106"/>
      <c r="K350" s="112"/>
    </row>
    <row r="351" spans="2:11">
      <c r="B351" s="105"/>
      <c r="C351" s="112"/>
      <c r="D351" s="112"/>
      <c r="E351" s="112"/>
      <c r="F351" s="112"/>
      <c r="G351" s="112"/>
      <c r="H351" s="112"/>
      <c r="I351" s="106"/>
      <c r="J351" s="106"/>
      <c r="K351" s="112"/>
    </row>
    <row r="352" spans="2:11">
      <c r="B352" s="105"/>
      <c r="C352" s="112"/>
      <c r="D352" s="112"/>
      <c r="E352" s="112"/>
      <c r="F352" s="112"/>
      <c r="G352" s="112"/>
      <c r="H352" s="112"/>
      <c r="I352" s="106"/>
      <c r="J352" s="106"/>
      <c r="K352" s="112"/>
    </row>
    <row r="353" spans="2:11">
      <c r="B353" s="105"/>
      <c r="C353" s="112"/>
      <c r="D353" s="112"/>
      <c r="E353" s="112"/>
      <c r="F353" s="112"/>
      <c r="G353" s="112"/>
      <c r="H353" s="112"/>
      <c r="I353" s="106"/>
      <c r="J353" s="106"/>
      <c r="K353" s="112"/>
    </row>
    <row r="354" spans="2:11">
      <c r="B354" s="105"/>
      <c r="C354" s="112"/>
      <c r="D354" s="112"/>
      <c r="E354" s="112"/>
      <c r="F354" s="112"/>
      <c r="G354" s="112"/>
      <c r="H354" s="112"/>
      <c r="I354" s="106"/>
      <c r="J354" s="106"/>
      <c r="K354" s="112"/>
    </row>
    <row r="355" spans="2:11">
      <c r="B355" s="105"/>
      <c r="C355" s="112"/>
      <c r="D355" s="112"/>
      <c r="E355" s="112"/>
      <c r="F355" s="112"/>
      <c r="G355" s="112"/>
      <c r="H355" s="112"/>
      <c r="I355" s="106"/>
      <c r="J355" s="106"/>
      <c r="K355" s="112"/>
    </row>
    <row r="356" spans="2:11">
      <c r="B356" s="105"/>
      <c r="C356" s="112"/>
      <c r="D356" s="112"/>
      <c r="E356" s="112"/>
      <c r="F356" s="112"/>
      <c r="G356" s="112"/>
      <c r="H356" s="112"/>
      <c r="I356" s="106"/>
      <c r="J356" s="106"/>
      <c r="K356" s="112"/>
    </row>
    <row r="357" spans="2:11">
      <c r="B357" s="105"/>
      <c r="C357" s="112"/>
      <c r="D357" s="112"/>
      <c r="E357" s="112"/>
      <c r="F357" s="112"/>
      <c r="G357" s="112"/>
      <c r="H357" s="112"/>
      <c r="I357" s="106"/>
      <c r="J357" s="106"/>
      <c r="K357" s="112"/>
    </row>
    <row r="358" spans="2:11">
      <c r="B358" s="105"/>
      <c r="C358" s="112"/>
      <c r="D358" s="112"/>
      <c r="E358" s="112"/>
      <c r="F358" s="112"/>
      <c r="G358" s="112"/>
      <c r="H358" s="112"/>
      <c r="I358" s="106"/>
      <c r="J358" s="106"/>
      <c r="K358" s="112"/>
    </row>
    <row r="359" spans="2:11">
      <c r="B359" s="105"/>
      <c r="C359" s="112"/>
      <c r="D359" s="112"/>
      <c r="E359" s="112"/>
      <c r="F359" s="112"/>
      <c r="G359" s="112"/>
      <c r="H359" s="112"/>
      <c r="I359" s="106"/>
      <c r="J359" s="106"/>
      <c r="K359" s="112"/>
    </row>
    <row r="360" spans="2:11">
      <c r="B360" s="105"/>
      <c r="C360" s="112"/>
      <c r="D360" s="112"/>
      <c r="E360" s="112"/>
      <c r="F360" s="112"/>
      <c r="G360" s="112"/>
      <c r="H360" s="112"/>
      <c r="I360" s="106"/>
      <c r="J360" s="106"/>
      <c r="K360" s="112"/>
    </row>
    <row r="361" spans="2:11">
      <c r="B361" s="105"/>
      <c r="C361" s="112"/>
      <c r="D361" s="112"/>
      <c r="E361" s="112"/>
      <c r="F361" s="112"/>
      <c r="G361" s="112"/>
      <c r="H361" s="112"/>
      <c r="I361" s="106"/>
      <c r="J361" s="106"/>
      <c r="K361" s="112"/>
    </row>
    <row r="362" spans="2:11">
      <c r="B362" s="105"/>
      <c r="C362" s="112"/>
      <c r="D362" s="112"/>
      <c r="E362" s="112"/>
      <c r="F362" s="112"/>
      <c r="G362" s="112"/>
      <c r="H362" s="112"/>
      <c r="I362" s="106"/>
      <c r="J362" s="106"/>
      <c r="K362" s="112"/>
    </row>
    <row r="363" spans="2:11">
      <c r="B363" s="105"/>
      <c r="C363" s="112"/>
      <c r="D363" s="112"/>
      <c r="E363" s="112"/>
      <c r="F363" s="112"/>
      <c r="G363" s="112"/>
      <c r="H363" s="112"/>
      <c r="I363" s="106"/>
      <c r="J363" s="106"/>
      <c r="K363" s="112"/>
    </row>
    <row r="364" spans="2:11">
      <c r="B364" s="105"/>
      <c r="C364" s="112"/>
      <c r="D364" s="112"/>
      <c r="E364" s="112"/>
      <c r="F364" s="112"/>
      <c r="G364" s="112"/>
      <c r="H364" s="112"/>
      <c r="I364" s="106"/>
      <c r="J364" s="106"/>
      <c r="K364" s="112"/>
    </row>
    <row r="365" spans="2:11">
      <c r="B365" s="105"/>
      <c r="C365" s="112"/>
      <c r="D365" s="112"/>
      <c r="E365" s="112"/>
      <c r="F365" s="112"/>
      <c r="G365" s="112"/>
      <c r="H365" s="112"/>
      <c r="I365" s="106"/>
      <c r="J365" s="106"/>
      <c r="K365" s="112"/>
    </row>
    <row r="366" spans="2:11">
      <c r="B366" s="105"/>
      <c r="C366" s="112"/>
      <c r="D366" s="112"/>
      <c r="E366" s="112"/>
      <c r="F366" s="112"/>
      <c r="G366" s="112"/>
      <c r="H366" s="112"/>
      <c r="I366" s="106"/>
      <c r="J366" s="106"/>
      <c r="K366" s="112"/>
    </row>
    <row r="367" spans="2:11">
      <c r="B367" s="105"/>
      <c r="C367" s="112"/>
      <c r="D367" s="112"/>
      <c r="E367" s="112"/>
      <c r="F367" s="112"/>
      <c r="G367" s="112"/>
      <c r="H367" s="112"/>
      <c r="I367" s="106"/>
      <c r="J367" s="106"/>
      <c r="K367" s="112"/>
    </row>
    <row r="368" spans="2:11">
      <c r="B368" s="105"/>
      <c r="C368" s="112"/>
      <c r="D368" s="112"/>
      <c r="E368" s="112"/>
      <c r="F368" s="112"/>
      <c r="G368" s="112"/>
      <c r="H368" s="112"/>
      <c r="I368" s="106"/>
      <c r="J368" s="106"/>
      <c r="K368" s="112"/>
    </row>
    <row r="369" spans="2:11">
      <c r="B369" s="105"/>
      <c r="C369" s="112"/>
      <c r="D369" s="112"/>
      <c r="E369" s="112"/>
      <c r="F369" s="112"/>
      <c r="G369" s="112"/>
      <c r="H369" s="112"/>
      <c r="I369" s="106"/>
      <c r="J369" s="106"/>
      <c r="K369" s="112"/>
    </row>
    <row r="370" spans="2:11">
      <c r="B370" s="105"/>
      <c r="C370" s="112"/>
      <c r="D370" s="112"/>
      <c r="E370" s="112"/>
      <c r="F370" s="112"/>
      <c r="G370" s="112"/>
      <c r="H370" s="112"/>
      <c r="I370" s="106"/>
      <c r="J370" s="106"/>
      <c r="K370" s="112"/>
    </row>
    <row r="371" spans="2:11">
      <c r="B371" s="105"/>
      <c r="C371" s="112"/>
      <c r="D371" s="112"/>
      <c r="E371" s="112"/>
      <c r="F371" s="112"/>
      <c r="G371" s="112"/>
      <c r="H371" s="112"/>
      <c r="I371" s="106"/>
      <c r="J371" s="106"/>
      <c r="K371" s="112"/>
    </row>
    <row r="372" spans="2:11">
      <c r="B372" s="105"/>
      <c r="C372" s="112"/>
      <c r="D372" s="112"/>
      <c r="E372" s="112"/>
      <c r="F372" s="112"/>
      <c r="G372" s="112"/>
      <c r="H372" s="112"/>
      <c r="I372" s="106"/>
      <c r="J372" s="106"/>
      <c r="K372" s="112"/>
    </row>
    <row r="373" spans="2:11">
      <c r="B373" s="105"/>
      <c r="C373" s="112"/>
      <c r="D373" s="112"/>
      <c r="E373" s="112"/>
      <c r="F373" s="112"/>
      <c r="G373" s="112"/>
      <c r="H373" s="112"/>
      <c r="I373" s="106"/>
      <c r="J373" s="106"/>
      <c r="K373" s="112"/>
    </row>
    <row r="374" spans="2:11">
      <c r="B374" s="105"/>
      <c r="C374" s="112"/>
      <c r="D374" s="112"/>
      <c r="E374" s="112"/>
      <c r="F374" s="112"/>
      <c r="G374" s="112"/>
      <c r="H374" s="112"/>
      <c r="I374" s="106"/>
      <c r="J374" s="106"/>
      <c r="K374" s="112"/>
    </row>
    <row r="375" spans="2:11">
      <c r="B375" s="105"/>
      <c r="C375" s="112"/>
      <c r="D375" s="112"/>
      <c r="E375" s="112"/>
      <c r="F375" s="112"/>
      <c r="G375" s="112"/>
      <c r="H375" s="112"/>
      <c r="I375" s="106"/>
      <c r="J375" s="106"/>
      <c r="K375" s="112"/>
    </row>
    <row r="376" spans="2:11">
      <c r="B376" s="105"/>
      <c r="C376" s="112"/>
      <c r="D376" s="112"/>
      <c r="E376" s="112"/>
      <c r="F376" s="112"/>
      <c r="G376" s="112"/>
      <c r="H376" s="112"/>
      <c r="I376" s="106"/>
      <c r="J376" s="106"/>
      <c r="K376" s="112"/>
    </row>
    <row r="377" spans="2:11">
      <c r="B377" s="105"/>
      <c r="C377" s="112"/>
      <c r="D377" s="112"/>
      <c r="E377" s="112"/>
      <c r="F377" s="112"/>
      <c r="G377" s="112"/>
      <c r="H377" s="112"/>
      <c r="I377" s="106"/>
      <c r="J377" s="106"/>
      <c r="K377" s="112"/>
    </row>
    <row r="378" spans="2:11">
      <c r="B378" s="105"/>
      <c r="C378" s="112"/>
      <c r="D378" s="112"/>
      <c r="E378" s="112"/>
      <c r="F378" s="112"/>
      <c r="G378" s="112"/>
      <c r="H378" s="112"/>
      <c r="I378" s="106"/>
      <c r="J378" s="106"/>
      <c r="K378" s="112"/>
    </row>
    <row r="379" spans="2:11">
      <c r="B379" s="105"/>
      <c r="C379" s="112"/>
      <c r="D379" s="112"/>
      <c r="E379" s="112"/>
      <c r="F379" s="112"/>
      <c r="G379" s="112"/>
      <c r="H379" s="112"/>
      <c r="I379" s="106"/>
      <c r="J379" s="106"/>
      <c r="K379" s="112"/>
    </row>
    <row r="380" spans="2:11">
      <c r="B380" s="105"/>
      <c r="C380" s="112"/>
      <c r="D380" s="112"/>
      <c r="E380" s="112"/>
      <c r="F380" s="112"/>
      <c r="G380" s="112"/>
      <c r="H380" s="112"/>
      <c r="I380" s="106"/>
      <c r="J380" s="106"/>
      <c r="K380" s="112"/>
    </row>
    <row r="381" spans="2:11">
      <c r="B381" s="105"/>
      <c r="C381" s="112"/>
      <c r="D381" s="112"/>
      <c r="E381" s="112"/>
      <c r="F381" s="112"/>
      <c r="G381" s="112"/>
      <c r="H381" s="112"/>
      <c r="I381" s="106"/>
      <c r="J381" s="106"/>
      <c r="K381" s="112"/>
    </row>
    <row r="382" spans="2:11">
      <c r="B382" s="105"/>
      <c r="C382" s="112"/>
      <c r="D382" s="112"/>
      <c r="E382" s="112"/>
      <c r="F382" s="112"/>
      <c r="G382" s="112"/>
      <c r="H382" s="112"/>
      <c r="I382" s="106"/>
      <c r="J382" s="106"/>
      <c r="K382" s="112"/>
    </row>
    <row r="383" spans="2:11">
      <c r="B383" s="105"/>
      <c r="C383" s="112"/>
      <c r="D383" s="112"/>
      <c r="E383" s="112"/>
      <c r="F383" s="112"/>
      <c r="G383" s="112"/>
      <c r="H383" s="112"/>
      <c r="I383" s="106"/>
      <c r="J383" s="106"/>
      <c r="K383" s="112"/>
    </row>
    <row r="384" spans="2:11">
      <c r="B384" s="105"/>
      <c r="C384" s="112"/>
      <c r="D384" s="112"/>
      <c r="E384" s="112"/>
      <c r="F384" s="112"/>
      <c r="G384" s="112"/>
      <c r="H384" s="112"/>
      <c r="I384" s="106"/>
      <c r="J384" s="106"/>
      <c r="K384" s="112"/>
    </row>
    <row r="385" spans="2:11">
      <c r="B385" s="105"/>
      <c r="C385" s="112"/>
      <c r="D385" s="112"/>
      <c r="E385" s="112"/>
      <c r="F385" s="112"/>
      <c r="G385" s="112"/>
      <c r="H385" s="112"/>
      <c r="I385" s="106"/>
      <c r="J385" s="106"/>
      <c r="K385" s="112"/>
    </row>
    <row r="386" spans="2:11">
      <c r="B386" s="105"/>
      <c r="C386" s="112"/>
      <c r="D386" s="112"/>
      <c r="E386" s="112"/>
      <c r="F386" s="112"/>
      <c r="G386" s="112"/>
      <c r="H386" s="112"/>
      <c r="I386" s="106"/>
      <c r="J386" s="106"/>
      <c r="K386" s="112"/>
    </row>
    <row r="387" spans="2:11">
      <c r="B387" s="105"/>
      <c r="C387" s="112"/>
      <c r="D387" s="112"/>
      <c r="E387" s="112"/>
      <c r="F387" s="112"/>
      <c r="G387" s="112"/>
      <c r="H387" s="112"/>
      <c r="I387" s="106"/>
      <c r="J387" s="106"/>
      <c r="K387" s="112"/>
    </row>
    <row r="388" spans="2:11">
      <c r="B388" s="105"/>
      <c r="C388" s="112"/>
      <c r="D388" s="112"/>
      <c r="E388" s="112"/>
      <c r="F388" s="112"/>
      <c r="G388" s="112"/>
      <c r="H388" s="112"/>
      <c r="I388" s="106"/>
      <c r="J388" s="106"/>
      <c r="K388" s="112"/>
    </row>
    <row r="389" spans="2:11">
      <c r="B389" s="105"/>
      <c r="C389" s="112"/>
      <c r="D389" s="112"/>
      <c r="E389" s="112"/>
      <c r="F389" s="112"/>
      <c r="G389" s="112"/>
      <c r="H389" s="112"/>
      <c r="I389" s="106"/>
      <c r="J389" s="106"/>
      <c r="K389" s="112"/>
    </row>
    <row r="390" spans="2:11">
      <c r="B390" s="105"/>
      <c r="C390" s="112"/>
      <c r="D390" s="112"/>
      <c r="E390" s="112"/>
      <c r="F390" s="112"/>
      <c r="G390" s="112"/>
      <c r="H390" s="112"/>
      <c r="I390" s="106"/>
      <c r="J390" s="106"/>
      <c r="K390" s="112"/>
    </row>
    <row r="391" spans="2:11">
      <c r="B391" s="105"/>
      <c r="C391" s="112"/>
      <c r="D391" s="112"/>
      <c r="E391" s="112"/>
      <c r="F391" s="112"/>
      <c r="G391" s="112"/>
      <c r="H391" s="112"/>
      <c r="I391" s="106"/>
      <c r="J391" s="106"/>
      <c r="K391" s="112"/>
    </row>
    <row r="392" spans="2:11">
      <c r="B392" s="105"/>
      <c r="C392" s="112"/>
      <c r="D392" s="112"/>
      <c r="E392" s="112"/>
      <c r="F392" s="112"/>
      <c r="G392" s="112"/>
      <c r="H392" s="112"/>
      <c r="I392" s="106"/>
      <c r="J392" s="106"/>
      <c r="K392" s="112"/>
    </row>
    <row r="393" spans="2:11">
      <c r="B393" s="105"/>
      <c r="C393" s="112"/>
      <c r="D393" s="112"/>
      <c r="E393" s="112"/>
      <c r="F393" s="112"/>
      <c r="G393" s="112"/>
      <c r="H393" s="112"/>
      <c r="I393" s="106"/>
      <c r="J393" s="106"/>
      <c r="K393" s="112"/>
    </row>
    <row r="394" spans="2:11">
      <c r="B394" s="105"/>
      <c r="C394" s="112"/>
      <c r="D394" s="112"/>
      <c r="E394" s="112"/>
      <c r="F394" s="112"/>
      <c r="G394" s="112"/>
      <c r="H394" s="112"/>
      <c r="I394" s="106"/>
      <c r="J394" s="106"/>
      <c r="K394" s="112"/>
    </row>
    <row r="395" spans="2:11">
      <c r="B395" s="105"/>
      <c r="C395" s="112"/>
      <c r="D395" s="112"/>
      <c r="E395" s="112"/>
      <c r="F395" s="112"/>
      <c r="G395" s="112"/>
      <c r="H395" s="112"/>
      <c r="I395" s="106"/>
      <c r="J395" s="106"/>
      <c r="K395" s="112"/>
    </row>
    <row r="396" spans="2:11">
      <c r="B396" s="105"/>
      <c r="C396" s="112"/>
      <c r="D396" s="112"/>
      <c r="E396" s="112"/>
      <c r="F396" s="112"/>
      <c r="G396" s="112"/>
      <c r="H396" s="112"/>
      <c r="I396" s="106"/>
      <c r="J396" s="106"/>
      <c r="K396" s="112"/>
    </row>
    <row r="397" spans="2:11">
      <c r="B397" s="105"/>
      <c r="C397" s="112"/>
      <c r="D397" s="112"/>
      <c r="E397" s="112"/>
      <c r="F397" s="112"/>
      <c r="G397" s="112"/>
      <c r="H397" s="112"/>
      <c r="I397" s="106"/>
      <c r="J397" s="106"/>
      <c r="K397" s="112"/>
    </row>
    <row r="398" spans="2:11">
      <c r="B398" s="105"/>
      <c r="C398" s="112"/>
      <c r="D398" s="112"/>
      <c r="E398" s="112"/>
      <c r="F398" s="112"/>
      <c r="G398" s="112"/>
      <c r="H398" s="112"/>
      <c r="I398" s="106"/>
      <c r="J398" s="106"/>
      <c r="K398" s="112"/>
    </row>
    <row r="399" spans="2:11">
      <c r="B399" s="105"/>
      <c r="C399" s="112"/>
      <c r="D399" s="112"/>
      <c r="E399" s="112"/>
      <c r="F399" s="112"/>
      <c r="G399" s="112"/>
      <c r="H399" s="112"/>
      <c r="I399" s="106"/>
      <c r="J399" s="106"/>
      <c r="K399" s="112"/>
    </row>
    <row r="400" spans="2:11">
      <c r="B400" s="105"/>
      <c r="C400" s="112"/>
      <c r="D400" s="112"/>
      <c r="E400" s="112"/>
      <c r="F400" s="112"/>
      <c r="G400" s="112"/>
      <c r="H400" s="112"/>
      <c r="I400" s="106"/>
      <c r="J400" s="106"/>
      <c r="K400" s="112"/>
    </row>
    <row r="401" spans="2:11">
      <c r="B401" s="105"/>
      <c r="C401" s="112"/>
      <c r="D401" s="112"/>
      <c r="E401" s="112"/>
      <c r="F401" s="112"/>
      <c r="G401" s="112"/>
      <c r="H401" s="112"/>
      <c r="I401" s="106"/>
      <c r="J401" s="106"/>
      <c r="K401" s="112"/>
    </row>
    <row r="402" spans="2:11">
      <c r="B402" s="105"/>
      <c r="C402" s="112"/>
      <c r="D402" s="112"/>
      <c r="E402" s="112"/>
      <c r="F402" s="112"/>
      <c r="G402" s="112"/>
      <c r="H402" s="112"/>
      <c r="I402" s="106"/>
      <c r="J402" s="106"/>
      <c r="K402" s="112"/>
    </row>
    <row r="403" spans="2:11">
      <c r="B403" s="105"/>
      <c r="C403" s="112"/>
      <c r="D403" s="112"/>
      <c r="E403" s="112"/>
      <c r="F403" s="112"/>
      <c r="G403" s="112"/>
      <c r="H403" s="112"/>
      <c r="I403" s="106"/>
      <c r="J403" s="106"/>
      <c r="K403" s="112"/>
    </row>
    <row r="404" spans="2:11">
      <c r="B404" s="105"/>
      <c r="C404" s="112"/>
      <c r="D404" s="112"/>
      <c r="E404" s="112"/>
      <c r="F404" s="112"/>
      <c r="G404" s="112"/>
      <c r="H404" s="112"/>
      <c r="I404" s="106"/>
      <c r="J404" s="106"/>
      <c r="K404" s="112"/>
    </row>
    <row r="405" spans="2:11">
      <c r="B405" s="105"/>
      <c r="C405" s="112"/>
      <c r="D405" s="112"/>
      <c r="E405" s="112"/>
      <c r="F405" s="112"/>
      <c r="G405" s="112"/>
      <c r="H405" s="112"/>
      <c r="I405" s="106"/>
      <c r="J405" s="106"/>
      <c r="K405" s="112"/>
    </row>
    <row r="406" spans="2:11">
      <c r="B406" s="105"/>
      <c r="C406" s="112"/>
      <c r="D406" s="112"/>
      <c r="E406" s="112"/>
      <c r="F406" s="112"/>
      <c r="G406" s="112"/>
      <c r="H406" s="112"/>
      <c r="I406" s="106"/>
      <c r="J406" s="106"/>
      <c r="K406" s="112"/>
    </row>
    <row r="407" spans="2:11">
      <c r="B407" s="105"/>
      <c r="C407" s="112"/>
      <c r="D407" s="112"/>
      <c r="E407" s="112"/>
      <c r="F407" s="112"/>
      <c r="G407" s="112"/>
      <c r="H407" s="112"/>
      <c r="I407" s="106"/>
      <c r="J407" s="106"/>
      <c r="K407" s="112"/>
    </row>
    <row r="408" spans="2:11">
      <c r="B408" s="105"/>
      <c r="C408" s="112"/>
      <c r="D408" s="112"/>
      <c r="E408" s="112"/>
      <c r="F408" s="112"/>
      <c r="G408" s="112"/>
      <c r="H408" s="112"/>
      <c r="I408" s="106"/>
      <c r="J408" s="106"/>
      <c r="K408" s="112"/>
    </row>
    <row r="409" spans="2:11">
      <c r="B409" s="105"/>
      <c r="C409" s="112"/>
      <c r="D409" s="112"/>
      <c r="E409" s="112"/>
      <c r="F409" s="112"/>
      <c r="G409" s="112"/>
      <c r="H409" s="112"/>
      <c r="I409" s="106"/>
      <c r="J409" s="106"/>
      <c r="K409" s="112"/>
    </row>
    <row r="410" spans="2:11">
      <c r="B410" s="105"/>
      <c r="C410" s="112"/>
      <c r="D410" s="112"/>
      <c r="E410" s="112"/>
      <c r="F410" s="112"/>
      <c r="G410" s="112"/>
      <c r="H410" s="112"/>
      <c r="I410" s="106"/>
      <c r="J410" s="106"/>
      <c r="K410" s="112"/>
    </row>
    <row r="411" spans="2:11">
      <c r="B411" s="105"/>
      <c r="C411" s="112"/>
      <c r="D411" s="112"/>
      <c r="E411" s="112"/>
      <c r="F411" s="112"/>
      <c r="G411" s="112"/>
      <c r="H411" s="112"/>
      <c r="I411" s="106"/>
      <c r="J411" s="106"/>
      <c r="K411" s="112"/>
    </row>
    <row r="412" spans="2:11">
      <c r="B412" s="105"/>
      <c r="C412" s="112"/>
      <c r="D412" s="112"/>
      <c r="E412" s="112"/>
      <c r="F412" s="112"/>
      <c r="G412" s="112"/>
      <c r="H412" s="112"/>
      <c r="I412" s="106"/>
      <c r="J412" s="106"/>
      <c r="K412" s="112"/>
    </row>
    <row r="413" spans="2:11">
      <c r="B413" s="105"/>
      <c r="C413" s="112"/>
      <c r="D413" s="112"/>
      <c r="E413" s="112"/>
      <c r="F413" s="112"/>
      <c r="G413" s="112"/>
      <c r="H413" s="112"/>
      <c r="I413" s="106"/>
      <c r="J413" s="106"/>
      <c r="K413" s="112"/>
    </row>
    <row r="414" spans="2:11">
      <c r="B414" s="105"/>
      <c r="C414" s="112"/>
      <c r="D414" s="112"/>
      <c r="E414" s="112"/>
      <c r="F414" s="112"/>
      <c r="G414" s="112"/>
      <c r="H414" s="112"/>
      <c r="I414" s="106"/>
      <c r="J414" s="106"/>
      <c r="K414" s="112"/>
    </row>
    <row r="415" spans="2:11">
      <c r="B415" s="105"/>
      <c r="C415" s="112"/>
      <c r="D415" s="112"/>
      <c r="E415" s="112"/>
      <c r="F415" s="112"/>
      <c r="G415" s="112"/>
      <c r="H415" s="112"/>
      <c r="I415" s="106"/>
      <c r="J415" s="106"/>
      <c r="K415" s="112"/>
    </row>
    <row r="416" spans="2:11">
      <c r="B416" s="105"/>
      <c r="C416" s="112"/>
      <c r="D416" s="112"/>
      <c r="E416" s="112"/>
      <c r="F416" s="112"/>
      <c r="G416" s="112"/>
      <c r="H416" s="112"/>
      <c r="I416" s="106"/>
      <c r="J416" s="106"/>
      <c r="K416" s="112"/>
    </row>
    <row r="417" spans="2:11">
      <c r="B417" s="105"/>
      <c r="C417" s="112"/>
      <c r="D417" s="112"/>
      <c r="E417" s="112"/>
      <c r="F417" s="112"/>
      <c r="G417" s="112"/>
      <c r="H417" s="112"/>
      <c r="I417" s="106"/>
      <c r="J417" s="106"/>
      <c r="K417" s="112"/>
    </row>
    <row r="418" spans="2:11">
      <c r="B418" s="105"/>
      <c r="C418" s="112"/>
      <c r="D418" s="112"/>
      <c r="E418" s="112"/>
      <c r="F418" s="112"/>
      <c r="G418" s="112"/>
      <c r="H418" s="112"/>
      <c r="I418" s="106"/>
      <c r="J418" s="106"/>
      <c r="K418" s="112"/>
    </row>
    <row r="419" spans="2:11">
      <c r="B419" s="105"/>
      <c r="C419" s="112"/>
      <c r="D419" s="112"/>
      <c r="E419" s="112"/>
      <c r="F419" s="112"/>
      <c r="G419" s="112"/>
      <c r="H419" s="112"/>
      <c r="I419" s="106"/>
      <c r="J419" s="106"/>
      <c r="K419" s="112"/>
    </row>
    <row r="420" spans="2:11">
      <c r="B420" s="105"/>
      <c r="C420" s="112"/>
      <c r="D420" s="112"/>
      <c r="E420" s="112"/>
      <c r="F420" s="112"/>
      <c r="G420" s="112"/>
      <c r="H420" s="112"/>
      <c r="I420" s="106"/>
      <c r="J420" s="106"/>
      <c r="K420" s="112"/>
    </row>
    <row r="421" spans="2:11">
      <c r="B421" s="105"/>
      <c r="C421" s="112"/>
      <c r="D421" s="112"/>
      <c r="E421" s="112"/>
      <c r="F421" s="112"/>
      <c r="G421" s="112"/>
      <c r="H421" s="112"/>
      <c r="I421" s="106"/>
      <c r="J421" s="106"/>
      <c r="K421" s="112"/>
    </row>
    <row r="422" spans="2:11">
      <c r="B422" s="105"/>
      <c r="C422" s="112"/>
      <c r="D422" s="112"/>
      <c r="E422" s="112"/>
      <c r="F422" s="112"/>
      <c r="G422" s="112"/>
      <c r="H422" s="112"/>
      <c r="I422" s="106"/>
      <c r="J422" s="106"/>
      <c r="K422" s="112"/>
    </row>
    <row r="423" spans="2:11">
      <c r="B423" s="105"/>
      <c r="C423" s="112"/>
      <c r="D423" s="112"/>
      <c r="E423" s="112"/>
      <c r="F423" s="112"/>
      <c r="G423" s="112"/>
      <c r="H423" s="112"/>
      <c r="I423" s="106"/>
      <c r="J423" s="106"/>
      <c r="K423" s="112"/>
    </row>
    <row r="424" spans="2:11">
      <c r="B424" s="105"/>
      <c r="C424" s="112"/>
      <c r="D424" s="112"/>
      <c r="E424" s="112"/>
      <c r="F424" s="112"/>
      <c r="G424" s="112"/>
      <c r="H424" s="112"/>
      <c r="I424" s="106"/>
      <c r="J424" s="106"/>
      <c r="K424" s="112"/>
    </row>
    <row r="425" spans="2:11">
      <c r="B425" s="105"/>
      <c r="C425" s="112"/>
      <c r="D425" s="112"/>
      <c r="E425" s="112"/>
      <c r="F425" s="112"/>
      <c r="G425" s="112"/>
      <c r="H425" s="112"/>
      <c r="I425" s="106"/>
      <c r="J425" s="106"/>
      <c r="K425" s="112"/>
    </row>
    <row r="426" spans="2:11">
      <c r="B426" s="105"/>
      <c r="C426" s="112"/>
      <c r="D426" s="112"/>
      <c r="E426" s="112"/>
      <c r="F426" s="112"/>
      <c r="G426" s="112"/>
      <c r="H426" s="112"/>
      <c r="I426" s="106"/>
      <c r="J426" s="106"/>
      <c r="K426" s="112"/>
    </row>
    <row r="427" spans="2:11">
      <c r="B427" s="105"/>
      <c r="C427" s="112"/>
      <c r="D427" s="112"/>
      <c r="E427" s="112"/>
      <c r="F427" s="112"/>
      <c r="G427" s="112"/>
      <c r="H427" s="112"/>
      <c r="I427" s="106"/>
      <c r="J427" s="106"/>
      <c r="K427" s="112"/>
    </row>
    <row r="428" spans="2:11">
      <c r="B428" s="105"/>
      <c r="C428" s="112"/>
      <c r="D428" s="112"/>
      <c r="E428" s="112"/>
      <c r="F428" s="112"/>
      <c r="G428" s="112"/>
      <c r="H428" s="112"/>
      <c r="I428" s="106"/>
      <c r="J428" s="106"/>
      <c r="K428" s="112"/>
    </row>
    <row r="429" spans="2:11">
      <c r="B429" s="105"/>
      <c r="C429" s="112"/>
      <c r="D429" s="112"/>
      <c r="E429" s="112"/>
      <c r="F429" s="112"/>
      <c r="G429" s="112"/>
      <c r="H429" s="112"/>
      <c r="I429" s="106"/>
      <c r="J429" s="106"/>
      <c r="K429" s="112"/>
    </row>
    <row r="430" spans="2:11">
      <c r="B430" s="105"/>
      <c r="C430" s="112"/>
      <c r="D430" s="112"/>
      <c r="E430" s="112"/>
      <c r="F430" s="112"/>
      <c r="G430" s="112"/>
      <c r="H430" s="112"/>
      <c r="I430" s="106"/>
      <c r="J430" s="106"/>
      <c r="K430" s="112"/>
    </row>
    <row r="431" spans="2:11">
      <c r="B431" s="105"/>
      <c r="C431" s="112"/>
      <c r="D431" s="112"/>
      <c r="E431" s="112"/>
      <c r="F431" s="112"/>
      <c r="G431" s="112"/>
      <c r="H431" s="112"/>
      <c r="I431" s="106"/>
      <c r="J431" s="106"/>
      <c r="K431" s="112"/>
    </row>
    <row r="432" spans="2:11">
      <c r="B432" s="105"/>
      <c r="C432" s="112"/>
      <c r="D432" s="112"/>
      <c r="E432" s="112"/>
      <c r="F432" s="112"/>
      <c r="G432" s="112"/>
      <c r="H432" s="112"/>
      <c r="I432" s="106"/>
      <c r="J432" s="106"/>
      <c r="K432" s="112"/>
    </row>
    <row r="433" spans="2:11">
      <c r="B433" s="105"/>
      <c r="C433" s="112"/>
      <c r="D433" s="112"/>
      <c r="E433" s="112"/>
      <c r="F433" s="112"/>
      <c r="G433" s="112"/>
      <c r="H433" s="112"/>
      <c r="I433" s="106"/>
      <c r="J433" s="106"/>
      <c r="K433" s="112"/>
    </row>
    <row r="434" spans="2:11">
      <c r="B434" s="105"/>
      <c r="C434" s="112"/>
      <c r="D434" s="112"/>
      <c r="E434" s="112"/>
      <c r="F434" s="112"/>
      <c r="G434" s="112"/>
      <c r="H434" s="112"/>
      <c r="I434" s="106"/>
      <c r="J434" s="106"/>
      <c r="K434" s="112"/>
    </row>
    <row r="435" spans="2:11">
      <c r="B435" s="105"/>
      <c r="C435" s="112"/>
      <c r="D435" s="112"/>
      <c r="E435" s="112"/>
      <c r="F435" s="112"/>
      <c r="G435" s="112"/>
      <c r="H435" s="112"/>
      <c r="I435" s="106"/>
      <c r="J435" s="106"/>
      <c r="K435" s="112"/>
    </row>
    <row r="436" spans="2:11">
      <c r="B436" s="105"/>
      <c r="C436" s="112"/>
      <c r="D436" s="112"/>
      <c r="E436" s="112"/>
      <c r="F436" s="112"/>
      <c r="G436" s="112"/>
      <c r="H436" s="112"/>
      <c r="I436" s="106"/>
      <c r="J436" s="106"/>
      <c r="K436" s="112"/>
    </row>
    <row r="437" spans="2:11">
      <c r="B437" s="105"/>
      <c r="C437" s="112"/>
      <c r="D437" s="112"/>
      <c r="E437" s="112"/>
      <c r="F437" s="112"/>
      <c r="G437" s="112"/>
      <c r="H437" s="112"/>
      <c r="I437" s="106"/>
      <c r="J437" s="106"/>
      <c r="K437" s="112"/>
    </row>
    <row r="438" spans="2:11">
      <c r="B438" s="105"/>
      <c r="C438" s="112"/>
      <c r="D438" s="112"/>
      <c r="E438" s="112"/>
      <c r="F438" s="112"/>
      <c r="G438" s="112"/>
      <c r="H438" s="112"/>
      <c r="I438" s="106"/>
      <c r="J438" s="106"/>
      <c r="K438" s="112"/>
    </row>
    <row r="439" spans="2:11">
      <c r="B439" s="105"/>
      <c r="C439" s="112"/>
      <c r="D439" s="112"/>
      <c r="E439" s="112"/>
      <c r="F439" s="112"/>
      <c r="G439" s="112"/>
      <c r="H439" s="112"/>
      <c r="I439" s="106"/>
      <c r="J439" s="106"/>
      <c r="K439" s="112"/>
    </row>
    <row r="440" spans="2:11">
      <c r="B440" s="105"/>
      <c r="C440" s="112"/>
      <c r="D440" s="112"/>
      <c r="E440" s="112"/>
      <c r="F440" s="112"/>
      <c r="G440" s="112"/>
      <c r="H440" s="112"/>
      <c r="I440" s="106"/>
      <c r="J440" s="106"/>
      <c r="K440" s="112"/>
    </row>
    <row r="441" spans="2:11">
      <c r="B441" s="105"/>
      <c r="C441" s="112"/>
      <c r="D441" s="112"/>
      <c r="E441" s="112"/>
      <c r="F441" s="112"/>
      <c r="G441" s="112"/>
      <c r="H441" s="112"/>
      <c r="I441" s="106"/>
      <c r="J441" s="106"/>
      <c r="K441" s="112"/>
    </row>
    <row r="442" spans="2:11">
      <c r="B442" s="105"/>
      <c r="C442" s="112"/>
      <c r="D442" s="112"/>
      <c r="E442" s="112"/>
      <c r="F442" s="112"/>
      <c r="G442" s="112"/>
      <c r="H442" s="112"/>
      <c r="I442" s="106"/>
      <c r="J442" s="106"/>
      <c r="K442" s="112"/>
    </row>
    <row r="443" spans="2:11">
      <c r="B443" s="105"/>
      <c r="C443" s="112"/>
      <c r="D443" s="112"/>
      <c r="E443" s="112"/>
      <c r="F443" s="112"/>
      <c r="G443" s="112"/>
      <c r="H443" s="112"/>
      <c r="I443" s="106"/>
      <c r="J443" s="106"/>
      <c r="K443" s="112"/>
    </row>
    <row r="444" spans="2:11">
      <c r="B444" s="105"/>
      <c r="C444" s="112"/>
      <c r="D444" s="112"/>
      <c r="E444" s="112"/>
      <c r="F444" s="112"/>
      <c r="G444" s="112"/>
      <c r="H444" s="112"/>
      <c r="I444" s="106"/>
      <c r="J444" s="106"/>
      <c r="K444" s="112"/>
    </row>
    <row r="445" spans="2:11">
      <c r="B445" s="105"/>
      <c r="C445" s="112"/>
      <c r="D445" s="112"/>
      <c r="E445" s="112"/>
      <c r="F445" s="112"/>
      <c r="G445" s="112"/>
      <c r="H445" s="112"/>
      <c r="I445" s="106"/>
      <c r="J445" s="106"/>
      <c r="K445" s="112"/>
    </row>
    <row r="446" spans="2:11">
      <c r="B446" s="105"/>
      <c r="C446" s="112"/>
      <c r="D446" s="112"/>
      <c r="E446" s="112"/>
      <c r="F446" s="112"/>
      <c r="G446" s="112"/>
      <c r="H446" s="112"/>
      <c r="I446" s="106"/>
      <c r="J446" s="106"/>
      <c r="K446" s="112"/>
    </row>
    <row r="447" spans="2:11">
      <c r="B447" s="105"/>
      <c r="C447" s="112"/>
      <c r="D447" s="112"/>
      <c r="E447" s="112"/>
      <c r="F447" s="112"/>
      <c r="G447" s="112"/>
      <c r="H447" s="112"/>
      <c r="I447" s="106"/>
      <c r="J447" s="106"/>
      <c r="K447" s="112"/>
    </row>
    <row r="448" spans="2:11">
      <c r="B448" s="105"/>
      <c r="C448" s="112"/>
      <c r="D448" s="112"/>
      <c r="E448" s="112"/>
      <c r="F448" s="112"/>
      <c r="G448" s="112"/>
      <c r="H448" s="112"/>
      <c r="I448" s="106"/>
      <c r="J448" s="106"/>
      <c r="K448" s="112"/>
    </row>
    <row r="449" spans="2:11">
      <c r="B449" s="105"/>
      <c r="C449" s="112"/>
      <c r="D449" s="112"/>
      <c r="E449" s="112"/>
      <c r="F449" s="112"/>
      <c r="G449" s="112"/>
      <c r="H449" s="112"/>
      <c r="I449" s="106"/>
      <c r="J449" s="106"/>
      <c r="K449" s="112"/>
    </row>
    <row r="450" spans="2:11">
      <c r="B450" s="105"/>
      <c r="C450" s="112"/>
      <c r="D450" s="112"/>
      <c r="E450" s="112"/>
      <c r="F450" s="112"/>
      <c r="G450" s="112"/>
      <c r="H450" s="112"/>
      <c r="I450" s="106"/>
      <c r="J450" s="106"/>
      <c r="K450" s="112"/>
    </row>
    <row r="451" spans="2:11">
      <c r="B451" s="105"/>
      <c r="C451" s="112"/>
      <c r="D451" s="112"/>
      <c r="E451" s="112"/>
      <c r="F451" s="112"/>
      <c r="G451" s="112"/>
      <c r="H451" s="112"/>
      <c r="I451" s="106"/>
      <c r="J451" s="106"/>
      <c r="K451" s="112"/>
    </row>
    <row r="452" spans="2:11">
      <c r="B452" s="105"/>
      <c r="C452" s="112"/>
      <c r="D452" s="112"/>
      <c r="E452" s="112"/>
      <c r="F452" s="112"/>
      <c r="G452" s="112"/>
      <c r="H452" s="112"/>
      <c r="I452" s="106"/>
      <c r="J452" s="106"/>
      <c r="K452" s="112"/>
    </row>
    <row r="453" spans="2:11">
      <c r="B453" s="105"/>
      <c r="C453" s="112"/>
      <c r="D453" s="112"/>
      <c r="E453" s="112"/>
      <c r="F453" s="112"/>
      <c r="G453" s="112"/>
      <c r="H453" s="112"/>
      <c r="I453" s="106"/>
      <c r="J453" s="106"/>
      <c r="K453" s="112"/>
    </row>
    <row r="454" spans="2:11">
      <c r="B454" s="105"/>
      <c r="C454" s="112"/>
      <c r="D454" s="112"/>
      <c r="E454" s="112"/>
      <c r="F454" s="112"/>
      <c r="G454" s="112"/>
      <c r="H454" s="112"/>
      <c r="I454" s="106"/>
      <c r="J454" s="106"/>
      <c r="K454" s="112"/>
    </row>
    <row r="455" spans="2:11">
      <c r="B455" s="105"/>
      <c r="C455" s="112"/>
      <c r="D455" s="112"/>
      <c r="E455" s="112"/>
      <c r="F455" s="112"/>
      <c r="G455" s="112"/>
      <c r="H455" s="112"/>
      <c r="I455" s="106"/>
      <c r="J455" s="106"/>
      <c r="K455" s="112"/>
    </row>
    <row r="456" spans="2:11">
      <c r="B456" s="105"/>
      <c r="C456" s="112"/>
      <c r="D456" s="112"/>
      <c r="E456" s="112"/>
      <c r="F456" s="112"/>
      <c r="G456" s="112"/>
      <c r="H456" s="112"/>
      <c r="I456" s="106"/>
      <c r="J456" s="106"/>
      <c r="K456" s="112"/>
    </row>
    <row r="457" spans="2:11">
      <c r="B457" s="105"/>
      <c r="C457" s="112"/>
      <c r="D457" s="112"/>
      <c r="E457" s="112"/>
      <c r="F457" s="112"/>
      <c r="G457" s="112"/>
      <c r="H457" s="112"/>
      <c r="I457" s="106"/>
      <c r="J457" s="106"/>
      <c r="K457" s="112"/>
    </row>
    <row r="458" spans="2:11">
      <c r="B458" s="105"/>
      <c r="C458" s="112"/>
      <c r="D458" s="112"/>
      <c r="E458" s="112"/>
      <c r="F458" s="112"/>
      <c r="G458" s="112"/>
      <c r="H458" s="112"/>
      <c r="I458" s="106"/>
      <c r="J458" s="106"/>
      <c r="K458" s="112"/>
    </row>
    <row r="459" spans="2:11">
      <c r="B459" s="105"/>
      <c r="C459" s="112"/>
      <c r="D459" s="112"/>
      <c r="E459" s="112"/>
      <c r="F459" s="112"/>
      <c r="G459" s="112"/>
      <c r="H459" s="112"/>
      <c r="I459" s="106"/>
      <c r="J459" s="106"/>
      <c r="K459" s="112"/>
    </row>
    <row r="460" spans="2:11">
      <c r="B460" s="105"/>
      <c r="C460" s="112"/>
      <c r="D460" s="112"/>
      <c r="E460" s="112"/>
      <c r="F460" s="112"/>
      <c r="G460" s="112"/>
      <c r="H460" s="112"/>
      <c r="I460" s="106"/>
      <c r="J460" s="106"/>
      <c r="K460" s="112"/>
    </row>
    <row r="461" spans="2:11">
      <c r="B461" s="105"/>
      <c r="C461" s="112"/>
      <c r="D461" s="112"/>
      <c r="E461" s="112"/>
      <c r="F461" s="112"/>
      <c r="G461" s="112"/>
      <c r="H461" s="112"/>
      <c r="I461" s="106"/>
      <c r="J461" s="106"/>
      <c r="K461" s="112"/>
    </row>
    <row r="462" spans="2:11">
      <c r="B462" s="105"/>
      <c r="C462" s="112"/>
      <c r="D462" s="112"/>
      <c r="E462" s="112"/>
      <c r="F462" s="112"/>
      <c r="G462" s="112"/>
      <c r="H462" s="112"/>
      <c r="I462" s="106"/>
      <c r="J462" s="106"/>
      <c r="K462" s="112"/>
    </row>
    <row r="463" spans="2:11">
      <c r="B463" s="105"/>
      <c r="C463" s="112"/>
      <c r="D463" s="112"/>
      <c r="E463" s="112"/>
      <c r="F463" s="112"/>
      <c r="G463" s="112"/>
      <c r="H463" s="112"/>
      <c r="I463" s="106"/>
      <c r="J463" s="106"/>
      <c r="K463" s="112"/>
    </row>
    <row r="464" spans="2:11">
      <c r="B464" s="105"/>
      <c r="C464" s="112"/>
      <c r="D464" s="112"/>
      <c r="E464" s="112"/>
      <c r="F464" s="112"/>
      <c r="G464" s="112"/>
      <c r="H464" s="112"/>
      <c r="I464" s="106"/>
      <c r="J464" s="106"/>
      <c r="K464" s="112"/>
    </row>
    <row r="465" spans="2:11">
      <c r="B465" s="105"/>
      <c r="C465" s="112"/>
      <c r="D465" s="112"/>
      <c r="E465" s="112"/>
      <c r="F465" s="112"/>
      <c r="G465" s="112"/>
      <c r="H465" s="112"/>
      <c r="I465" s="106"/>
      <c r="J465" s="106"/>
      <c r="K465" s="112"/>
    </row>
    <row r="466" spans="2:11">
      <c r="B466" s="105"/>
      <c r="C466" s="112"/>
      <c r="D466" s="112"/>
      <c r="E466" s="112"/>
      <c r="F466" s="112"/>
      <c r="G466" s="112"/>
      <c r="H466" s="112"/>
      <c r="I466" s="106"/>
      <c r="J466" s="106"/>
      <c r="K466" s="112"/>
    </row>
    <row r="467" spans="2:11">
      <c r="B467" s="105"/>
      <c r="C467" s="112"/>
      <c r="D467" s="112"/>
      <c r="E467" s="112"/>
      <c r="F467" s="112"/>
      <c r="G467" s="112"/>
      <c r="H467" s="112"/>
      <c r="I467" s="106"/>
      <c r="J467" s="106"/>
      <c r="K467" s="112"/>
    </row>
    <row r="468" spans="2:11">
      <c r="B468" s="105"/>
      <c r="C468" s="112"/>
      <c r="D468" s="112"/>
      <c r="E468" s="112"/>
      <c r="F468" s="112"/>
      <c r="G468" s="112"/>
      <c r="H468" s="112"/>
      <c r="I468" s="106"/>
      <c r="J468" s="106"/>
      <c r="K468" s="112"/>
    </row>
    <row r="469" spans="2:11">
      <c r="B469" s="105"/>
      <c r="C469" s="112"/>
      <c r="D469" s="112"/>
      <c r="E469" s="112"/>
      <c r="F469" s="112"/>
      <c r="G469" s="112"/>
      <c r="H469" s="112"/>
      <c r="I469" s="106"/>
      <c r="J469" s="106"/>
      <c r="K469" s="112"/>
    </row>
    <row r="470" spans="2:11">
      <c r="B470" s="105"/>
      <c r="C470" s="112"/>
      <c r="D470" s="112"/>
      <c r="E470" s="112"/>
      <c r="F470" s="112"/>
      <c r="G470" s="112"/>
      <c r="H470" s="112"/>
      <c r="I470" s="106"/>
      <c r="J470" s="106"/>
      <c r="K470" s="112"/>
    </row>
    <row r="471" spans="2:11">
      <c r="B471" s="105"/>
      <c r="C471" s="112"/>
      <c r="D471" s="112"/>
      <c r="E471" s="112"/>
      <c r="F471" s="112"/>
      <c r="G471" s="112"/>
      <c r="H471" s="112"/>
      <c r="I471" s="106"/>
      <c r="J471" s="106"/>
      <c r="K471" s="112"/>
    </row>
    <row r="472" spans="2:11">
      <c r="B472" s="105"/>
      <c r="C472" s="112"/>
      <c r="D472" s="112"/>
      <c r="E472" s="112"/>
      <c r="F472" s="112"/>
      <c r="G472" s="112"/>
      <c r="H472" s="112"/>
      <c r="I472" s="106"/>
      <c r="J472" s="106"/>
      <c r="K472" s="112"/>
    </row>
    <row r="473" spans="2:11">
      <c r="B473" s="105"/>
      <c r="C473" s="112"/>
      <c r="D473" s="112"/>
      <c r="E473" s="112"/>
      <c r="F473" s="112"/>
      <c r="G473" s="112"/>
      <c r="H473" s="112"/>
      <c r="I473" s="106"/>
      <c r="J473" s="106"/>
      <c r="K473" s="112"/>
    </row>
    <row r="474" spans="2:11">
      <c r="B474" s="105"/>
      <c r="C474" s="112"/>
      <c r="D474" s="112"/>
      <c r="E474" s="112"/>
      <c r="F474" s="112"/>
      <c r="G474" s="112"/>
      <c r="H474" s="112"/>
      <c r="I474" s="106"/>
      <c r="J474" s="106"/>
      <c r="K474" s="112"/>
    </row>
    <row r="475" spans="2:11">
      <c r="B475" s="105"/>
      <c r="C475" s="112"/>
      <c r="D475" s="112"/>
      <c r="E475" s="112"/>
      <c r="F475" s="112"/>
      <c r="G475" s="112"/>
      <c r="H475" s="112"/>
      <c r="I475" s="106"/>
      <c r="J475" s="106"/>
      <c r="K475" s="112"/>
    </row>
    <row r="476" spans="2:11">
      <c r="B476" s="105"/>
      <c r="C476" s="112"/>
      <c r="D476" s="112"/>
      <c r="E476" s="112"/>
      <c r="F476" s="112"/>
      <c r="G476" s="112"/>
      <c r="H476" s="112"/>
      <c r="I476" s="106"/>
      <c r="J476" s="106"/>
      <c r="K476" s="112"/>
    </row>
    <row r="477" spans="2:11">
      <c r="B477" s="105"/>
      <c r="C477" s="112"/>
      <c r="D477" s="112"/>
      <c r="E477" s="112"/>
      <c r="F477" s="112"/>
      <c r="G477" s="112"/>
      <c r="H477" s="112"/>
      <c r="I477" s="106"/>
      <c r="J477" s="106"/>
      <c r="K477" s="112"/>
    </row>
    <row r="478" spans="2:11">
      <c r="B478" s="105"/>
      <c r="C478" s="112"/>
      <c r="D478" s="112"/>
      <c r="E478" s="112"/>
      <c r="F478" s="112"/>
      <c r="G478" s="112"/>
      <c r="H478" s="112"/>
      <c r="I478" s="106"/>
      <c r="J478" s="106"/>
      <c r="K478" s="112"/>
    </row>
    <row r="479" spans="2:11">
      <c r="B479" s="105"/>
      <c r="C479" s="112"/>
      <c r="D479" s="112"/>
      <c r="E479" s="112"/>
      <c r="F479" s="112"/>
      <c r="G479" s="112"/>
      <c r="H479" s="112"/>
      <c r="I479" s="106"/>
      <c r="J479" s="106"/>
      <c r="K479" s="112"/>
    </row>
    <row r="480" spans="2:11">
      <c r="B480" s="105"/>
      <c r="C480" s="112"/>
      <c r="D480" s="112"/>
      <c r="E480" s="112"/>
      <c r="F480" s="112"/>
      <c r="G480" s="112"/>
      <c r="H480" s="112"/>
      <c r="I480" s="106"/>
      <c r="J480" s="106"/>
      <c r="K480" s="112"/>
    </row>
    <row r="481" spans="2:11">
      <c r="B481" s="105"/>
      <c r="C481" s="112"/>
      <c r="D481" s="112"/>
      <c r="E481" s="112"/>
      <c r="F481" s="112"/>
      <c r="G481" s="112"/>
      <c r="H481" s="112"/>
      <c r="I481" s="106"/>
      <c r="J481" s="106"/>
      <c r="K481" s="112"/>
    </row>
    <row r="482" spans="2:11">
      <c r="B482" s="105"/>
      <c r="C482" s="112"/>
      <c r="D482" s="112"/>
      <c r="E482" s="112"/>
      <c r="F482" s="112"/>
      <c r="G482" s="112"/>
      <c r="H482" s="112"/>
      <c r="I482" s="106"/>
      <c r="J482" s="106"/>
      <c r="K482" s="112"/>
    </row>
    <row r="483" spans="2:11">
      <c r="B483" s="105"/>
      <c r="C483" s="112"/>
      <c r="D483" s="112"/>
      <c r="E483" s="112"/>
      <c r="F483" s="112"/>
      <c r="G483" s="112"/>
      <c r="H483" s="112"/>
      <c r="I483" s="106"/>
      <c r="J483" s="106"/>
      <c r="K483" s="112"/>
    </row>
    <row r="484" spans="2:11">
      <c r="B484" s="105"/>
      <c r="C484" s="112"/>
      <c r="D484" s="112"/>
      <c r="E484" s="112"/>
      <c r="F484" s="112"/>
      <c r="G484" s="112"/>
      <c r="H484" s="112"/>
      <c r="I484" s="106"/>
      <c r="J484" s="106"/>
      <c r="K484" s="112"/>
    </row>
    <row r="485" spans="2:11">
      <c r="B485" s="105"/>
      <c r="C485" s="112"/>
      <c r="D485" s="112"/>
      <c r="E485" s="112"/>
      <c r="F485" s="112"/>
      <c r="G485" s="112"/>
      <c r="H485" s="112"/>
      <c r="I485" s="106"/>
      <c r="J485" s="106"/>
      <c r="K485" s="112"/>
    </row>
    <row r="486" spans="2:11">
      <c r="B486" s="105"/>
      <c r="C486" s="112"/>
      <c r="D486" s="112"/>
      <c r="E486" s="112"/>
      <c r="F486" s="112"/>
      <c r="G486" s="112"/>
      <c r="H486" s="112"/>
      <c r="I486" s="106"/>
      <c r="J486" s="106"/>
      <c r="K486" s="112"/>
    </row>
    <row r="487" spans="2:11">
      <c r="B487" s="105"/>
      <c r="C487" s="112"/>
      <c r="D487" s="112"/>
      <c r="E487" s="112"/>
      <c r="F487" s="112"/>
      <c r="G487" s="112"/>
      <c r="H487" s="112"/>
      <c r="I487" s="106"/>
      <c r="J487" s="106"/>
      <c r="K487" s="112"/>
    </row>
    <row r="488" spans="2:11">
      <c r="B488" s="105"/>
      <c r="C488" s="112"/>
      <c r="D488" s="112"/>
      <c r="E488" s="112"/>
      <c r="F488" s="112"/>
      <c r="G488" s="112"/>
      <c r="H488" s="112"/>
      <c r="I488" s="106"/>
      <c r="J488" s="106"/>
      <c r="K488" s="112"/>
    </row>
    <row r="489" spans="2:11">
      <c r="B489" s="105"/>
      <c r="C489" s="112"/>
      <c r="D489" s="112"/>
      <c r="E489" s="112"/>
      <c r="F489" s="112"/>
      <c r="G489" s="112"/>
      <c r="H489" s="112"/>
      <c r="I489" s="106"/>
      <c r="J489" s="106"/>
      <c r="K489" s="112"/>
    </row>
    <row r="490" spans="2:11">
      <c r="B490" s="105"/>
      <c r="C490" s="112"/>
      <c r="D490" s="112"/>
      <c r="E490" s="112"/>
      <c r="F490" s="112"/>
      <c r="G490" s="112"/>
      <c r="H490" s="112"/>
      <c r="I490" s="106"/>
      <c r="J490" s="106"/>
      <c r="K490" s="112"/>
    </row>
    <row r="491" spans="2:11">
      <c r="B491" s="105"/>
      <c r="C491" s="112"/>
      <c r="D491" s="112"/>
      <c r="E491" s="112"/>
      <c r="F491" s="112"/>
      <c r="G491" s="112"/>
      <c r="H491" s="112"/>
      <c r="I491" s="106"/>
      <c r="J491" s="106"/>
      <c r="K491" s="112"/>
    </row>
    <row r="492" spans="2:11">
      <c r="B492" s="105"/>
      <c r="C492" s="112"/>
      <c r="D492" s="112"/>
      <c r="E492" s="112"/>
      <c r="F492" s="112"/>
      <c r="G492" s="112"/>
      <c r="H492" s="112"/>
      <c r="I492" s="106"/>
      <c r="J492" s="106"/>
      <c r="K492" s="112"/>
    </row>
    <row r="493" spans="2:11">
      <c r="B493" s="105"/>
      <c r="C493" s="112"/>
      <c r="D493" s="112"/>
      <c r="E493" s="112"/>
      <c r="F493" s="112"/>
      <c r="G493" s="112"/>
      <c r="H493" s="112"/>
      <c r="I493" s="106"/>
      <c r="J493" s="106"/>
      <c r="K493" s="112"/>
    </row>
    <row r="494" spans="2:11">
      <c r="B494" s="105"/>
      <c r="C494" s="112"/>
      <c r="D494" s="112"/>
      <c r="E494" s="112"/>
      <c r="F494" s="112"/>
      <c r="G494" s="112"/>
      <c r="H494" s="112"/>
      <c r="I494" s="106"/>
      <c r="J494" s="106"/>
      <c r="K494" s="112"/>
    </row>
    <row r="495" spans="2:11">
      <c r="B495" s="105"/>
      <c r="C495" s="112"/>
      <c r="D495" s="112"/>
      <c r="E495" s="112"/>
      <c r="F495" s="112"/>
      <c r="G495" s="112"/>
      <c r="H495" s="112"/>
      <c r="I495" s="106"/>
      <c r="J495" s="106"/>
      <c r="K495" s="112"/>
    </row>
    <row r="496" spans="2:11">
      <c r="B496" s="105"/>
      <c r="C496" s="112"/>
      <c r="D496" s="112"/>
      <c r="E496" s="112"/>
      <c r="F496" s="112"/>
      <c r="G496" s="112"/>
      <c r="H496" s="112"/>
      <c r="I496" s="106"/>
      <c r="J496" s="106"/>
      <c r="K496" s="112"/>
    </row>
    <row r="497" spans="2:11">
      <c r="B497" s="105"/>
      <c r="C497" s="112"/>
      <c r="D497" s="112"/>
      <c r="E497" s="112"/>
      <c r="F497" s="112"/>
      <c r="G497" s="112"/>
      <c r="H497" s="112"/>
      <c r="I497" s="106"/>
      <c r="J497" s="106"/>
      <c r="K497" s="112"/>
    </row>
    <row r="498" spans="2:11">
      <c r="B498" s="105"/>
      <c r="C498" s="112"/>
      <c r="D498" s="112"/>
      <c r="E498" s="112"/>
      <c r="F498" s="112"/>
      <c r="G498" s="112"/>
      <c r="H498" s="112"/>
      <c r="I498" s="106"/>
      <c r="J498" s="106"/>
      <c r="K498" s="112"/>
    </row>
    <row r="499" spans="2:11">
      <c r="B499" s="105"/>
      <c r="C499" s="112"/>
      <c r="D499" s="112"/>
      <c r="E499" s="112"/>
      <c r="F499" s="112"/>
      <c r="G499" s="112"/>
      <c r="H499" s="112"/>
      <c r="I499" s="106"/>
      <c r="J499" s="106"/>
      <c r="K499" s="112"/>
    </row>
    <row r="500" spans="2:11">
      <c r="B500" s="105"/>
      <c r="C500" s="112"/>
      <c r="D500" s="112"/>
      <c r="E500" s="112"/>
      <c r="F500" s="112"/>
      <c r="G500" s="112"/>
      <c r="H500" s="112"/>
      <c r="I500" s="106"/>
      <c r="J500" s="106"/>
      <c r="K500" s="112"/>
    </row>
    <row r="501" spans="2:11">
      <c r="B501" s="105"/>
      <c r="C501" s="112"/>
      <c r="D501" s="112"/>
      <c r="E501" s="112"/>
      <c r="F501" s="112"/>
      <c r="G501" s="112"/>
      <c r="H501" s="112"/>
      <c r="I501" s="106"/>
      <c r="J501" s="106"/>
      <c r="K501" s="112"/>
    </row>
    <row r="502" spans="2:11">
      <c r="B502" s="105"/>
      <c r="C502" s="112"/>
      <c r="D502" s="112"/>
      <c r="E502" s="112"/>
      <c r="F502" s="112"/>
      <c r="G502" s="112"/>
      <c r="H502" s="112"/>
      <c r="I502" s="106"/>
      <c r="J502" s="106"/>
      <c r="K502" s="112"/>
    </row>
    <row r="503" spans="2:11">
      <c r="B503" s="105"/>
      <c r="C503" s="112"/>
      <c r="D503" s="112"/>
      <c r="E503" s="112"/>
      <c r="F503" s="112"/>
      <c r="G503" s="112"/>
      <c r="H503" s="112"/>
      <c r="I503" s="106"/>
      <c r="J503" s="106"/>
      <c r="K503" s="112"/>
    </row>
    <row r="504" spans="2:11">
      <c r="B504" s="105"/>
      <c r="C504" s="112"/>
      <c r="D504" s="112"/>
      <c r="E504" s="112"/>
      <c r="F504" s="112"/>
      <c r="G504" s="112"/>
      <c r="H504" s="112"/>
      <c r="I504" s="106"/>
      <c r="J504" s="106"/>
      <c r="K504" s="112"/>
    </row>
    <row r="505" spans="2:11">
      <c r="B505" s="105"/>
      <c r="C505" s="112"/>
      <c r="D505" s="112"/>
      <c r="E505" s="112"/>
      <c r="F505" s="112"/>
      <c r="G505" s="112"/>
      <c r="H505" s="112"/>
      <c r="I505" s="106"/>
      <c r="J505" s="106"/>
      <c r="K505" s="112"/>
    </row>
    <row r="506" spans="2:11">
      <c r="B506" s="105"/>
      <c r="C506" s="112"/>
      <c r="D506" s="112"/>
      <c r="E506" s="112"/>
      <c r="F506" s="112"/>
      <c r="G506" s="112"/>
      <c r="H506" s="112"/>
      <c r="I506" s="106"/>
      <c r="J506" s="106"/>
      <c r="K506" s="112"/>
    </row>
    <row r="507" spans="2:11">
      <c r="B507" s="105"/>
      <c r="C507" s="112"/>
      <c r="D507" s="112"/>
      <c r="E507" s="112"/>
      <c r="F507" s="112"/>
      <c r="G507" s="112"/>
      <c r="H507" s="112"/>
      <c r="I507" s="106"/>
      <c r="J507" s="106"/>
      <c r="K507" s="112"/>
    </row>
    <row r="508" spans="2:11">
      <c r="B508" s="105"/>
      <c r="C508" s="112"/>
      <c r="D508" s="112"/>
      <c r="E508" s="112"/>
      <c r="F508" s="112"/>
      <c r="G508" s="112"/>
      <c r="H508" s="112"/>
      <c r="I508" s="106"/>
      <c r="J508" s="106"/>
      <c r="K508" s="112"/>
    </row>
    <row r="509" spans="2:11">
      <c r="B509" s="105"/>
      <c r="C509" s="112"/>
      <c r="D509" s="112"/>
      <c r="E509" s="112"/>
      <c r="F509" s="112"/>
      <c r="G509" s="112"/>
      <c r="H509" s="112"/>
      <c r="I509" s="106"/>
      <c r="J509" s="106"/>
      <c r="K509" s="112"/>
    </row>
    <row r="510" spans="2:11">
      <c r="B510" s="105"/>
      <c r="C510" s="112"/>
      <c r="D510" s="112"/>
      <c r="E510" s="112"/>
      <c r="F510" s="112"/>
      <c r="G510" s="112"/>
      <c r="H510" s="112"/>
      <c r="I510" s="106"/>
      <c r="J510" s="106"/>
      <c r="K510" s="112"/>
    </row>
    <row r="511" spans="2:11">
      <c r="B511" s="105"/>
      <c r="C511" s="112"/>
      <c r="D511" s="112"/>
      <c r="E511" s="112"/>
      <c r="F511" s="112"/>
      <c r="G511" s="112"/>
      <c r="H511" s="112"/>
      <c r="I511" s="106"/>
      <c r="J511" s="106"/>
      <c r="K511" s="112"/>
    </row>
    <row r="512" spans="2:11">
      <c r="B512" s="105"/>
      <c r="C512" s="112"/>
      <c r="D512" s="112"/>
      <c r="E512" s="112"/>
      <c r="F512" s="112"/>
      <c r="G512" s="112"/>
      <c r="H512" s="112"/>
      <c r="I512" s="106"/>
      <c r="J512" s="106"/>
      <c r="K512" s="112"/>
    </row>
    <row r="513" spans="2:11">
      <c r="B513" s="105"/>
      <c r="C513" s="112"/>
      <c r="D513" s="112"/>
      <c r="E513" s="112"/>
      <c r="F513" s="112"/>
      <c r="G513" s="112"/>
      <c r="H513" s="112"/>
      <c r="I513" s="106"/>
      <c r="J513" s="106"/>
      <c r="K513" s="112"/>
    </row>
    <row r="514" spans="2:11">
      <c r="B514" s="105"/>
      <c r="C514" s="112"/>
      <c r="D514" s="112"/>
      <c r="E514" s="112"/>
      <c r="F514" s="112"/>
      <c r="G514" s="112"/>
      <c r="H514" s="112"/>
      <c r="I514" s="106"/>
      <c r="J514" s="106"/>
      <c r="K514" s="112"/>
    </row>
    <row r="515" spans="2:11">
      <c r="B515" s="105"/>
      <c r="C515" s="112"/>
      <c r="D515" s="112"/>
      <c r="E515" s="112"/>
      <c r="F515" s="112"/>
      <c r="G515" s="112"/>
      <c r="H515" s="112"/>
      <c r="I515" s="106"/>
      <c r="J515" s="106"/>
      <c r="K515" s="112"/>
    </row>
    <row r="516" spans="2:11">
      <c r="B516" s="105"/>
      <c r="C516" s="112"/>
      <c r="D516" s="112"/>
      <c r="E516" s="112"/>
      <c r="F516" s="112"/>
      <c r="G516" s="112"/>
      <c r="H516" s="112"/>
      <c r="I516" s="106"/>
      <c r="J516" s="106"/>
      <c r="K516" s="112"/>
    </row>
    <row r="517" spans="2:11">
      <c r="B517" s="105"/>
      <c r="C517" s="112"/>
      <c r="D517" s="112"/>
      <c r="E517" s="112"/>
      <c r="F517" s="112"/>
      <c r="G517" s="112"/>
      <c r="H517" s="112"/>
      <c r="I517" s="106"/>
      <c r="J517" s="106"/>
      <c r="K517" s="112"/>
    </row>
    <row r="518" spans="2:11">
      <c r="B518" s="105"/>
      <c r="C518" s="112"/>
      <c r="D518" s="112"/>
      <c r="E518" s="112"/>
      <c r="F518" s="112"/>
      <c r="G518" s="112"/>
      <c r="H518" s="112"/>
      <c r="I518" s="106"/>
      <c r="J518" s="106"/>
      <c r="K518" s="112"/>
    </row>
    <row r="519" spans="2:11">
      <c r="B519" s="105"/>
      <c r="C519" s="112"/>
      <c r="D519" s="112"/>
      <c r="E519" s="112"/>
      <c r="F519" s="112"/>
      <c r="G519" s="112"/>
      <c r="H519" s="112"/>
      <c r="I519" s="106"/>
      <c r="J519" s="106"/>
      <c r="K519" s="112"/>
    </row>
    <row r="520" spans="2:11">
      <c r="B520" s="105"/>
      <c r="C520" s="112"/>
      <c r="D520" s="112"/>
      <c r="E520" s="112"/>
      <c r="F520" s="112"/>
      <c r="G520" s="112"/>
      <c r="H520" s="112"/>
      <c r="I520" s="106"/>
      <c r="J520" s="106"/>
      <c r="K520" s="112"/>
    </row>
    <row r="521" spans="2:11">
      <c r="B521" s="105"/>
      <c r="C521" s="112"/>
      <c r="D521" s="112"/>
      <c r="E521" s="112"/>
      <c r="F521" s="112"/>
      <c r="G521" s="112"/>
      <c r="H521" s="112"/>
      <c r="I521" s="106"/>
      <c r="J521" s="106"/>
      <c r="K521" s="112"/>
    </row>
    <row r="522" spans="2:11">
      <c r="B522" s="105"/>
      <c r="C522" s="112"/>
      <c r="D522" s="112"/>
      <c r="E522" s="112"/>
      <c r="F522" s="112"/>
      <c r="G522" s="112"/>
      <c r="H522" s="112"/>
      <c r="I522" s="106"/>
      <c r="J522" s="106"/>
      <c r="K522" s="112"/>
    </row>
    <row r="523" spans="2:11">
      <c r="B523" s="105"/>
      <c r="C523" s="112"/>
      <c r="D523" s="112"/>
      <c r="E523" s="112"/>
      <c r="F523" s="112"/>
      <c r="G523" s="112"/>
      <c r="H523" s="112"/>
      <c r="I523" s="106"/>
      <c r="J523" s="106"/>
      <c r="K523" s="112"/>
    </row>
    <row r="524" spans="2:11">
      <c r="B524" s="105"/>
      <c r="C524" s="112"/>
      <c r="D524" s="112"/>
      <c r="E524" s="112"/>
      <c r="F524" s="112"/>
      <c r="G524" s="112"/>
      <c r="H524" s="112"/>
      <c r="I524" s="106"/>
      <c r="J524" s="106"/>
      <c r="K524" s="112"/>
    </row>
    <row r="525" spans="2:11">
      <c r="B525" s="105"/>
      <c r="C525" s="112"/>
      <c r="D525" s="112"/>
      <c r="E525" s="112"/>
      <c r="F525" s="112"/>
      <c r="G525" s="112"/>
      <c r="H525" s="112"/>
      <c r="I525" s="106"/>
      <c r="J525" s="106"/>
      <c r="K525" s="112"/>
    </row>
    <row r="526" spans="2:11">
      <c r="B526" s="105"/>
      <c r="C526" s="112"/>
      <c r="D526" s="112"/>
      <c r="E526" s="112"/>
      <c r="F526" s="112"/>
      <c r="G526" s="112"/>
      <c r="H526" s="112"/>
      <c r="I526" s="106"/>
      <c r="J526" s="106"/>
      <c r="K526" s="112"/>
    </row>
    <row r="527" spans="2:11">
      <c r="B527" s="105"/>
      <c r="C527" s="112"/>
      <c r="D527" s="112"/>
      <c r="E527" s="112"/>
      <c r="F527" s="112"/>
      <c r="G527" s="112"/>
      <c r="H527" s="112"/>
      <c r="I527" s="106"/>
      <c r="J527" s="106"/>
      <c r="K527" s="112"/>
    </row>
    <row r="528" spans="2:11">
      <c r="B528" s="105"/>
      <c r="C528" s="112"/>
      <c r="D528" s="112"/>
      <c r="E528" s="112"/>
      <c r="F528" s="112"/>
      <c r="G528" s="112"/>
      <c r="H528" s="112"/>
      <c r="I528" s="106"/>
      <c r="J528" s="106"/>
      <c r="K528" s="112"/>
    </row>
    <row r="529" spans="2:11">
      <c r="B529" s="105"/>
      <c r="C529" s="112"/>
      <c r="D529" s="112"/>
      <c r="E529" s="112"/>
      <c r="F529" s="112"/>
      <c r="G529" s="112"/>
      <c r="H529" s="112"/>
      <c r="I529" s="106"/>
      <c r="J529" s="106"/>
      <c r="K529" s="112"/>
    </row>
    <row r="530" spans="2:11">
      <c r="B530" s="105"/>
      <c r="C530" s="112"/>
      <c r="D530" s="112"/>
      <c r="E530" s="112"/>
      <c r="F530" s="112"/>
      <c r="G530" s="112"/>
      <c r="H530" s="112"/>
      <c r="I530" s="106"/>
      <c r="J530" s="106"/>
      <c r="K530" s="112"/>
    </row>
    <row r="531" spans="2:11">
      <c r="B531" s="105"/>
      <c r="C531" s="112"/>
      <c r="D531" s="112"/>
      <c r="E531" s="112"/>
      <c r="F531" s="112"/>
      <c r="G531" s="112"/>
      <c r="H531" s="112"/>
      <c r="I531" s="106"/>
      <c r="J531" s="106"/>
      <c r="K531" s="112"/>
    </row>
    <row r="532" spans="2:11">
      <c r="B532" s="105"/>
      <c r="C532" s="112"/>
      <c r="D532" s="112"/>
      <c r="E532" s="112"/>
      <c r="F532" s="112"/>
      <c r="G532" s="112"/>
      <c r="H532" s="112"/>
      <c r="I532" s="106"/>
      <c r="J532" s="106"/>
      <c r="K532" s="112"/>
    </row>
    <row r="533" spans="2:11">
      <c r="B533" s="105"/>
      <c r="C533" s="112"/>
      <c r="D533" s="112"/>
      <c r="E533" s="112"/>
      <c r="F533" s="112"/>
      <c r="G533" s="112"/>
      <c r="H533" s="112"/>
      <c r="I533" s="106"/>
      <c r="J533" s="106"/>
      <c r="K533" s="112"/>
    </row>
    <row r="534" spans="2:11">
      <c r="B534" s="105"/>
      <c r="C534" s="112"/>
      <c r="D534" s="112"/>
      <c r="E534" s="112"/>
      <c r="F534" s="112"/>
      <c r="G534" s="112"/>
      <c r="H534" s="112"/>
      <c r="I534" s="106"/>
      <c r="J534" s="106"/>
      <c r="K534" s="112"/>
    </row>
    <row r="535" spans="2:11">
      <c r="B535" s="105"/>
      <c r="C535" s="112"/>
      <c r="D535" s="112"/>
      <c r="E535" s="112"/>
      <c r="F535" s="112"/>
      <c r="G535" s="112"/>
      <c r="H535" s="112"/>
      <c r="I535" s="106"/>
      <c r="J535" s="106"/>
      <c r="K535" s="112"/>
    </row>
    <row r="536" spans="2:11">
      <c r="B536" s="105"/>
      <c r="C536" s="112"/>
      <c r="D536" s="112"/>
      <c r="E536" s="112"/>
      <c r="F536" s="112"/>
      <c r="G536" s="112"/>
      <c r="H536" s="112"/>
      <c r="I536" s="106"/>
      <c r="J536" s="106"/>
      <c r="K536" s="112"/>
    </row>
    <row r="537" spans="2:11">
      <c r="B537" s="105"/>
      <c r="C537" s="112"/>
      <c r="D537" s="112"/>
      <c r="E537" s="112"/>
      <c r="F537" s="112"/>
      <c r="G537" s="112"/>
      <c r="H537" s="112"/>
      <c r="I537" s="106"/>
      <c r="J537" s="106"/>
      <c r="K537" s="112"/>
    </row>
    <row r="538" spans="2:11">
      <c r="B538" s="105"/>
      <c r="C538" s="112"/>
      <c r="D538" s="112"/>
      <c r="E538" s="112"/>
      <c r="F538" s="112"/>
      <c r="G538" s="112"/>
      <c r="H538" s="112"/>
      <c r="I538" s="106"/>
      <c r="J538" s="106"/>
      <c r="K538" s="112"/>
    </row>
    <row r="539" spans="2:11">
      <c r="B539" s="105"/>
      <c r="C539" s="112"/>
      <c r="D539" s="112"/>
      <c r="E539" s="112"/>
      <c r="F539" s="112"/>
      <c r="G539" s="112"/>
      <c r="H539" s="112"/>
      <c r="I539" s="106"/>
      <c r="J539" s="106"/>
      <c r="K539" s="112"/>
    </row>
    <row r="540" spans="2:11">
      <c r="B540" s="105"/>
      <c r="C540" s="112"/>
      <c r="D540" s="112"/>
      <c r="E540" s="112"/>
      <c r="F540" s="112"/>
      <c r="G540" s="112"/>
      <c r="H540" s="112"/>
      <c r="I540" s="106"/>
      <c r="J540" s="106"/>
      <c r="K540" s="112"/>
    </row>
    <row r="541" spans="2:11">
      <c r="B541" s="105"/>
      <c r="C541" s="112"/>
      <c r="D541" s="112"/>
      <c r="E541" s="112"/>
      <c r="F541" s="112"/>
      <c r="G541" s="112"/>
      <c r="H541" s="112"/>
      <c r="I541" s="106"/>
      <c r="J541" s="106"/>
      <c r="K541" s="112"/>
    </row>
    <row r="542" spans="2:11">
      <c r="B542" s="105"/>
      <c r="C542" s="112"/>
      <c r="D542" s="112"/>
      <c r="E542" s="112"/>
      <c r="F542" s="112"/>
      <c r="G542" s="112"/>
      <c r="H542" s="112"/>
      <c r="I542" s="106"/>
      <c r="J542" s="106"/>
      <c r="K542" s="112"/>
    </row>
    <row r="543" spans="2:11">
      <c r="B543" s="105"/>
      <c r="C543" s="112"/>
      <c r="D543" s="112"/>
      <c r="E543" s="112"/>
      <c r="F543" s="112"/>
      <c r="G543" s="112"/>
      <c r="H543" s="112"/>
      <c r="I543" s="106"/>
      <c r="J543" s="106"/>
      <c r="K543" s="112"/>
    </row>
    <row r="544" spans="2:11">
      <c r="B544" s="105"/>
      <c r="C544" s="112"/>
      <c r="D544" s="112"/>
      <c r="E544" s="112"/>
      <c r="F544" s="112"/>
      <c r="G544" s="112"/>
      <c r="H544" s="112"/>
      <c r="I544" s="106"/>
      <c r="J544" s="106"/>
      <c r="K544" s="112"/>
    </row>
    <row r="545" spans="2:11">
      <c r="B545" s="105"/>
      <c r="C545" s="112"/>
      <c r="D545" s="112"/>
      <c r="E545" s="112"/>
      <c r="F545" s="112"/>
      <c r="G545" s="112"/>
      <c r="H545" s="112"/>
      <c r="I545" s="106"/>
      <c r="J545" s="106"/>
      <c r="K545" s="112"/>
    </row>
    <row r="546" spans="2:11">
      <c r="B546" s="105"/>
      <c r="C546" s="112"/>
      <c r="D546" s="112"/>
      <c r="E546" s="112"/>
      <c r="F546" s="112"/>
      <c r="G546" s="112"/>
      <c r="H546" s="112"/>
      <c r="I546" s="106"/>
      <c r="J546" s="106"/>
      <c r="K546" s="112"/>
    </row>
    <row r="547" spans="2:11">
      <c r="B547" s="105"/>
      <c r="C547" s="112"/>
      <c r="D547" s="112"/>
      <c r="E547" s="112"/>
      <c r="F547" s="112"/>
      <c r="G547" s="112"/>
      <c r="H547" s="112"/>
      <c r="I547" s="106"/>
      <c r="J547" s="106"/>
      <c r="K547" s="112"/>
    </row>
    <row r="548" spans="2:11">
      <c r="B548" s="105"/>
      <c r="C548" s="112"/>
      <c r="D548" s="112"/>
      <c r="E548" s="112"/>
      <c r="F548" s="112"/>
      <c r="G548" s="112"/>
      <c r="H548" s="112"/>
      <c r="I548" s="106"/>
      <c r="J548" s="106"/>
      <c r="K548" s="112"/>
    </row>
    <row r="549" spans="2:11">
      <c r="B549" s="105"/>
      <c r="C549" s="112"/>
      <c r="D549" s="112"/>
      <c r="E549" s="112"/>
      <c r="F549" s="112"/>
      <c r="G549" s="112"/>
      <c r="H549" s="112"/>
      <c r="I549" s="106"/>
      <c r="J549" s="106"/>
      <c r="K549" s="112"/>
    </row>
    <row r="550" spans="2:11">
      <c r="B550" s="105"/>
      <c r="C550" s="112"/>
      <c r="D550" s="112"/>
      <c r="E550" s="112"/>
      <c r="F550" s="112"/>
      <c r="G550" s="112"/>
      <c r="H550" s="112"/>
      <c r="I550" s="106"/>
      <c r="J550" s="106"/>
      <c r="K550" s="112"/>
    </row>
    <row r="551" spans="2:11">
      <c r="B551" s="105"/>
      <c r="C551" s="112"/>
      <c r="D551" s="112"/>
      <c r="E551" s="112"/>
      <c r="F551" s="112"/>
      <c r="G551" s="112"/>
      <c r="H551" s="112"/>
      <c r="I551" s="106"/>
      <c r="J551" s="106"/>
      <c r="K551" s="112"/>
    </row>
    <row r="552" spans="2:11">
      <c r="B552" s="105"/>
      <c r="C552" s="112"/>
      <c r="D552" s="112"/>
      <c r="E552" s="112"/>
      <c r="F552" s="112"/>
      <c r="G552" s="112"/>
      <c r="H552" s="112"/>
      <c r="I552" s="106"/>
      <c r="J552" s="106"/>
      <c r="K552" s="112"/>
    </row>
    <row r="553" spans="2:11">
      <c r="B553" s="105"/>
      <c r="C553" s="112"/>
      <c r="D553" s="112"/>
      <c r="E553" s="112"/>
      <c r="F553" s="112"/>
      <c r="G553" s="112"/>
      <c r="H553" s="112"/>
      <c r="I553" s="106"/>
      <c r="J553" s="106"/>
      <c r="K553" s="112"/>
    </row>
    <row r="554" spans="2:11">
      <c r="B554" s="105"/>
      <c r="C554" s="112"/>
      <c r="D554" s="112"/>
      <c r="E554" s="112"/>
      <c r="F554" s="112"/>
      <c r="G554" s="112"/>
      <c r="H554" s="112"/>
      <c r="I554" s="106"/>
      <c r="J554" s="106"/>
      <c r="K554" s="112"/>
    </row>
    <row r="555" spans="2:11">
      <c r="B555" s="105"/>
      <c r="C555" s="112"/>
      <c r="D555" s="112"/>
      <c r="E555" s="112"/>
      <c r="F555" s="112"/>
      <c r="G555" s="112"/>
      <c r="H555" s="112"/>
      <c r="I555" s="106"/>
      <c r="J555" s="106"/>
      <c r="K555" s="112"/>
    </row>
    <row r="556" spans="2:11">
      <c r="B556" s="105"/>
      <c r="C556" s="112"/>
      <c r="D556" s="112"/>
      <c r="E556" s="112"/>
      <c r="F556" s="112"/>
      <c r="G556" s="112"/>
      <c r="H556" s="112"/>
      <c r="I556" s="106"/>
      <c r="J556" s="106"/>
      <c r="K556" s="112"/>
    </row>
    <row r="557" spans="2:11">
      <c r="B557" s="105"/>
      <c r="C557" s="112"/>
      <c r="D557" s="112"/>
      <c r="E557" s="112"/>
      <c r="F557" s="112"/>
      <c r="G557" s="112"/>
      <c r="H557" s="112"/>
      <c r="I557" s="106"/>
      <c r="J557" s="106"/>
      <c r="K557" s="112"/>
    </row>
    <row r="558" spans="2:11">
      <c r="B558" s="105"/>
      <c r="C558" s="112"/>
      <c r="D558" s="112"/>
      <c r="E558" s="112"/>
      <c r="F558" s="112"/>
      <c r="G558" s="112"/>
      <c r="H558" s="112"/>
      <c r="I558" s="106"/>
      <c r="J558" s="106"/>
      <c r="K558" s="112"/>
    </row>
    <row r="559" spans="2:11">
      <c r="B559" s="105"/>
      <c r="C559" s="112"/>
      <c r="D559" s="112"/>
      <c r="E559" s="112"/>
      <c r="F559" s="112"/>
      <c r="G559" s="112"/>
      <c r="H559" s="112"/>
      <c r="I559" s="106"/>
      <c r="J559" s="106"/>
      <c r="K559" s="112"/>
    </row>
    <row r="560" spans="2:11">
      <c r="B560" s="105"/>
      <c r="C560" s="112"/>
      <c r="D560" s="112"/>
      <c r="E560" s="112"/>
      <c r="F560" s="112"/>
      <c r="G560" s="112"/>
      <c r="H560" s="112"/>
      <c r="I560" s="106"/>
      <c r="J560" s="106"/>
      <c r="K560" s="112"/>
    </row>
    <row r="561" spans="2:11">
      <c r="B561" s="105"/>
      <c r="C561" s="112"/>
      <c r="D561" s="112"/>
      <c r="E561" s="112"/>
      <c r="F561" s="112"/>
      <c r="G561" s="112"/>
      <c r="H561" s="112"/>
      <c r="I561" s="106"/>
      <c r="J561" s="106"/>
      <c r="K561" s="112"/>
    </row>
    <row r="562" spans="2:11">
      <c r="B562" s="105"/>
      <c r="C562" s="112"/>
      <c r="D562" s="112"/>
      <c r="E562" s="112"/>
      <c r="F562" s="112"/>
      <c r="G562" s="112"/>
      <c r="H562" s="112"/>
      <c r="I562" s="106"/>
      <c r="J562" s="106"/>
      <c r="K562" s="112"/>
    </row>
    <row r="563" spans="2:11">
      <c r="B563" s="105"/>
      <c r="C563" s="112"/>
      <c r="D563" s="112"/>
      <c r="E563" s="112"/>
      <c r="F563" s="112"/>
      <c r="G563" s="112"/>
      <c r="H563" s="112"/>
      <c r="I563" s="106"/>
      <c r="J563" s="106"/>
      <c r="K563" s="112"/>
    </row>
    <row r="564" spans="2:11">
      <c r="B564" s="105"/>
      <c r="C564" s="112"/>
      <c r="D564" s="112"/>
      <c r="E564" s="112"/>
      <c r="F564" s="112"/>
      <c r="G564" s="112"/>
      <c r="H564" s="112"/>
      <c r="I564" s="106"/>
      <c r="J564" s="106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124</v>
      </c>
      <c r="C1" s="67" t="s" vm="1">
        <v>201</v>
      </c>
    </row>
    <row r="2" spans="2:11">
      <c r="B2" s="46" t="s">
        <v>123</v>
      </c>
      <c r="C2" s="67" t="s">
        <v>202</v>
      </c>
    </row>
    <row r="3" spans="2:11">
      <c r="B3" s="46" t="s">
        <v>125</v>
      </c>
      <c r="C3" s="67" t="s">
        <v>203</v>
      </c>
    </row>
    <row r="4" spans="2:11">
      <c r="B4" s="46" t="s">
        <v>126</v>
      </c>
      <c r="C4" s="67">
        <v>2146</v>
      </c>
    </row>
    <row r="6" spans="2:11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1" ht="26.25" customHeight="1">
      <c r="B7" s="116" t="s">
        <v>77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1" s="3" customFormat="1" ht="78.75">
      <c r="B8" s="21" t="s">
        <v>95</v>
      </c>
      <c r="C8" s="29" t="s">
        <v>34</v>
      </c>
      <c r="D8" s="29" t="s">
        <v>82</v>
      </c>
      <c r="E8" s="29" t="s">
        <v>83</v>
      </c>
      <c r="F8" s="29" t="s">
        <v>179</v>
      </c>
      <c r="G8" s="29" t="s">
        <v>178</v>
      </c>
      <c r="H8" s="29" t="s">
        <v>90</v>
      </c>
      <c r="I8" s="29" t="s">
        <v>45</v>
      </c>
      <c r="J8" s="29" t="s">
        <v>127</v>
      </c>
      <c r="K8" s="30" t="s">
        <v>129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186</v>
      </c>
      <c r="G9" s="31"/>
      <c r="H9" s="31" t="s">
        <v>182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2:11" ht="21" customHeight="1">
      <c r="B12" s="107" t="s">
        <v>91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07" t="s">
        <v>177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07" t="s">
        <v>185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2:11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</row>
    <row r="113" spans="2:11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</row>
    <row r="114" spans="2:11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</row>
    <row r="115" spans="2:11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2:11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</row>
    <row r="117" spans="2:11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</row>
    <row r="118" spans="2:11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</row>
    <row r="119" spans="2:11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</row>
    <row r="120" spans="2:11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</row>
    <row r="121" spans="2:11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</row>
    <row r="122" spans="2:11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</row>
    <row r="123" spans="2:11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</row>
    <row r="124" spans="2:11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</row>
    <row r="125" spans="2:11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</row>
    <row r="126" spans="2:11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</row>
    <row r="127" spans="2:11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</row>
    <row r="128" spans="2:11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</row>
    <row r="129" spans="2:11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</row>
    <row r="130" spans="2:11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</row>
    <row r="131" spans="2:11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</row>
    <row r="132" spans="2:11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</row>
    <row r="133" spans="2:11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</row>
    <row r="134" spans="2:11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</row>
    <row r="135" spans="2:11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</row>
    <row r="136" spans="2:11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</row>
    <row r="137" spans="2:11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spans="2:11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2:11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2:11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</row>
    <row r="141" spans="2:11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</row>
    <row r="142" spans="2:11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</row>
    <row r="143" spans="2:11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</row>
    <row r="144" spans="2:11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</row>
    <row r="145" spans="2:11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</row>
    <row r="146" spans="2:11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</row>
    <row r="147" spans="2:11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</row>
    <row r="148" spans="2:11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</row>
    <row r="149" spans="2:11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</row>
    <row r="150" spans="2:11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</row>
    <row r="151" spans="2:11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</row>
    <row r="152" spans="2:11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</row>
    <row r="153" spans="2:11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</row>
    <row r="154" spans="2:11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</row>
    <row r="155" spans="2:11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</row>
    <row r="156" spans="2:11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</row>
    <row r="157" spans="2:11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</row>
    <row r="158" spans="2:11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</row>
    <row r="159" spans="2:11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</row>
    <row r="160" spans="2:11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</row>
    <row r="161" spans="2:11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</row>
    <row r="162" spans="2:11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</row>
    <row r="163" spans="2:11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</row>
    <row r="164" spans="2:11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</row>
    <row r="165" spans="2:11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</row>
    <row r="166" spans="2:11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</row>
    <row r="167" spans="2:11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</row>
    <row r="168" spans="2:11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</row>
    <row r="169" spans="2:11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</row>
    <row r="170" spans="2:11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</row>
    <row r="171" spans="2:11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</row>
    <row r="172" spans="2:11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</row>
    <row r="173" spans="2:11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</row>
    <row r="174" spans="2:11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</row>
    <row r="175" spans="2:11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</row>
    <row r="176" spans="2:11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</row>
    <row r="177" spans="2:11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</row>
    <row r="178" spans="2:11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</row>
    <row r="179" spans="2:11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</row>
    <row r="180" spans="2:11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</row>
    <row r="181" spans="2:11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</row>
    <row r="182" spans="2:11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</row>
    <row r="183" spans="2:11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</row>
    <row r="184" spans="2:11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</row>
    <row r="185" spans="2:11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</row>
    <row r="186" spans="2:11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</row>
    <row r="187" spans="2:11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</row>
    <row r="188" spans="2:11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</row>
    <row r="189" spans="2:11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</row>
    <row r="190" spans="2:11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</row>
    <row r="191" spans="2:11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</row>
    <row r="192" spans="2:11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</row>
    <row r="193" spans="2:11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</row>
    <row r="194" spans="2:11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</row>
    <row r="195" spans="2:11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</row>
    <row r="196" spans="2:11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</row>
    <row r="197" spans="2:11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</row>
    <row r="198" spans="2:11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</row>
    <row r="199" spans="2:11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</row>
    <row r="200" spans="2:11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</row>
    <row r="201" spans="2:11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</row>
    <row r="202" spans="2:11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</row>
    <row r="203" spans="2:11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</row>
    <row r="204" spans="2:11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</row>
    <row r="205" spans="2:11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</row>
    <row r="206" spans="2:11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</row>
    <row r="207" spans="2:11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</row>
    <row r="208" spans="2:11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</row>
    <row r="209" spans="2:11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</row>
    <row r="210" spans="2:11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</row>
    <row r="211" spans="2:11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</row>
    <row r="212" spans="2:11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</row>
    <row r="213" spans="2:11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</row>
    <row r="214" spans="2:11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</row>
    <row r="215" spans="2:11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</row>
    <row r="216" spans="2:11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</row>
    <row r="217" spans="2:11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</row>
    <row r="218" spans="2:11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</row>
    <row r="219" spans="2:11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</row>
    <row r="220" spans="2:11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</row>
    <row r="221" spans="2:11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</row>
    <row r="222" spans="2:11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</row>
    <row r="223" spans="2:11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</row>
    <row r="224" spans="2:11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</row>
    <row r="225" spans="2:11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</row>
    <row r="226" spans="2:11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</row>
    <row r="227" spans="2:11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</row>
    <row r="228" spans="2:11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</row>
    <row r="229" spans="2:11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</row>
    <row r="230" spans="2:11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</row>
    <row r="231" spans="2:11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</row>
    <row r="232" spans="2:11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</row>
    <row r="233" spans="2:11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</row>
    <row r="234" spans="2:11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</row>
    <row r="235" spans="2:11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</row>
    <row r="236" spans="2:11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</row>
    <row r="237" spans="2:11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</row>
    <row r="238" spans="2:11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</row>
    <row r="239" spans="2:11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</row>
    <row r="240" spans="2:11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</row>
    <row r="241" spans="2:11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</row>
    <row r="242" spans="2:11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</row>
    <row r="243" spans="2:11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</row>
    <row r="244" spans="2:11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</row>
    <row r="245" spans="2:11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</row>
    <row r="246" spans="2:11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</row>
    <row r="247" spans="2:11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</row>
    <row r="248" spans="2:11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</row>
    <row r="249" spans="2:11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</row>
    <row r="250" spans="2:11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</row>
    <row r="251" spans="2:11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</row>
    <row r="252" spans="2:11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</row>
    <row r="253" spans="2:11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</row>
    <row r="254" spans="2:11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</row>
    <row r="255" spans="2:11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</row>
    <row r="256" spans="2:11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</row>
    <row r="257" spans="2:11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</row>
    <row r="258" spans="2:11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</row>
    <row r="259" spans="2:11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</row>
    <row r="260" spans="2:11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</row>
    <row r="261" spans="2:11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</row>
    <row r="262" spans="2:11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</row>
    <row r="263" spans="2:11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</row>
    <row r="264" spans="2:11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</row>
    <row r="265" spans="2:11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</row>
    <row r="266" spans="2:11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</row>
    <row r="267" spans="2:11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</row>
    <row r="268" spans="2:11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</row>
    <row r="269" spans="2:11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</row>
    <row r="270" spans="2:11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</row>
    <row r="271" spans="2:11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</row>
    <row r="272" spans="2:11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</row>
    <row r="273" spans="2:11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</row>
    <row r="274" spans="2:11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</row>
    <row r="275" spans="2:11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</row>
    <row r="276" spans="2:11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</row>
    <row r="277" spans="2:11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</row>
    <row r="278" spans="2:11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</row>
    <row r="279" spans="2:11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</row>
    <row r="280" spans="2:11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</row>
    <row r="281" spans="2:11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</row>
    <row r="282" spans="2:11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</row>
    <row r="283" spans="2:11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</row>
    <row r="284" spans="2:11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</row>
    <row r="285" spans="2:11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</row>
    <row r="286" spans="2:11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</row>
    <row r="287" spans="2:11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</row>
    <row r="288" spans="2:11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</row>
    <row r="289" spans="2:11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</row>
    <row r="290" spans="2:11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</row>
    <row r="291" spans="2:11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</row>
    <row r="292" spans="2:11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</row>
    <row r="293" spans="2:11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</row>
    <row r="294" spans="2:11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</row>
    <row r="295" spans="2:11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</row>
    <row r="296" spans="2:11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</row>
    <row r="297" spans="2:11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</row>
    <row r="298" spans="2:11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</row>
    <row r="299" spans="2:11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</row>
    <row r="300" spans="2:11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</row>
    <row r="301" spans="2:11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</row>
    <row r="302" spans="2:11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</row>
    <row r="303" spans="2:11"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</row>
    <row r="304" spans="2:11"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</row>
    <row r="305" spans="2:11"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</row>
    <row r="306" spans="2:11"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</row>
    <row r="307" spans="2:11"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</row>
    <row r="308" spans="2:11"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</row>
    <row r="309" spans="2:11"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</row>
    <row r="310" spans="2:11"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</row>
    <row r="311" spans="2:11"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</row>
    <row r="312" spans="2:11"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</row>
    <row r="313" spans="2:11"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</row>
    <row r="314" spans="2:11"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</row>
    <row r="315" spans="2:11"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</row>
    <row r="316" spans="2:11"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</row>
    <row r="317" spans="2:11"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</row>
    <row r="318" spans="2:11"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</row>
    <row r="319" spans="2:11"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</row>
    <row r="320" spans="2:11"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</row>
    <row r="321" spans="2:11"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</row>
    <row r="322" spans="2:11"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</row>
    <row r="323" spans="2:11"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</row>
    <row r="324" spans="2:11"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</row>
    <row r="325" spans="2:11"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</row>
    <row r="326" spans="2:11"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</row>
    <row r="327" spans="2:11"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</row>
    <row r="328" spans="2:11"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</row>
    <row r="329" spans="2:11"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</row>
    <row r="330" spans="2:11"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</row>
    <row r="331" spans="2:11"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</row>
    <row r="332" spans="2:11"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</row>
    <row r="333" spans="2:11"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</row>
    <row r="334" spans="2:11"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</row>
    <row r="335" spans="2:11"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</row>
    <row r="336" spans="2:11"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</row>
    <row r="337" spans="2:11"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</row>
    <row r="338" spans="2:11"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</row>
    <row r="339" spans="2:11"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</row>
    <row r="340" spans="2:11"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</row>
    <row r="341" spans="2:11"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</row>
    <row r="342" spans="2:11"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</row>
    <row r="343" spans="2:11"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</row>
    <row r="344" spans="2:11"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</row>
    <row r="345" spans="2:11"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</row>
    <row r="346" spans="2:11"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</row>
    <row r="347" spans="2:11"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</row>
    <row r="348" spans="2:11"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</row>
    <row r="349" spans="2:11"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</row>
    <row r="350" spans="2:11"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</row>
    <row r="351" spans="2:11"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</row>
    <row r="352" spans="2:11"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</row>
    <row r="353" spans="2:11"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</row>
    <row r="354" spans="2:11"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</row>
    <row r="355" spans="2:11"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</row>
    <row r="356" spans="2:11"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</row>
    <row r="357" spans="2:11"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</row>
    <row r="358" spans="2:11"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</row>
    <row r="359" spans="2:11"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</row>
    <row r="360" spans="2:11"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</row>
    <row r="361" spans="2:11"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</row>
    <row r="362" spans="2:11"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</row>
    <row r="363" spans="2:11"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</row>
    <row r="364" spans="2:11"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</row>
    <row r="365" spans="2:11"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</row>
    <row r="366" spans="2:11"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</row>
    <row r="367" spans="2:11"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</row>
    <row r="368" spans="2:11"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</row>
    <row r="369" spans="2:11"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</row>
    <row r="370" spans="2:11"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</row>
    <row r="371" spans="2:11"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</row>
    <row r="372" spans="2:11"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</row>
    <row r="373" spans="2:11"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</row>
    <row r="374" spans="2:11"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</row>
    <row r="375" spans="2:11"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</row>
    <row r="376" spans="2:11"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</row>
    <row r="377" spans="2:11"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</row>
    <row r="378" spans="2:11"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</row>
    <row r="379" spans="2:11"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</row>
    <row r="380" spans="2:11"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</row>
    <row r="381" spans="2:11"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</row>
    <row r="382" spans="2:11"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</row>
    <row r="383" spans="2:11"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</row>
    <row r="384" spans="2:11"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</row>
    <row r="385" spans="2:11"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</row>
    <row r="386" spans="2:11"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</row>
    <row r="387" spans="2:11"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</row>
    <row r="388" spans="2:11"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</row>
    <row r="389" spans="2:11"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</row>
    <row r="390" spans="2:11"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</row>
    <row r="391" spans="2:11"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</row>
    <row r="392" spans="2:11"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</row>
    <row r="393" spans="2:11"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</row>
    <row r="394" spans="2:11"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</row>
    <row r="395" spans="2:11"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</row>
    <row r="396" spans="2:11"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</row>
    <row r="397" spans="2:11"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</row>
    <row r="398" spans="2:11"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</row>
    <row r="399" spans="2:11"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</row>
    <row r="400" spans="2:11"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</row>
    <row r="401" spans="2:11"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</row>
    <row r="402" spans="2:11"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</row>
    <row r="403" spans="2:11"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</row>
    <row r="404" spans="2:11"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</row>
    <row r="405" spans="2:11"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</row>
    <row r="406" spans="2:11"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</row>
    <row r="407" spans="2:11"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</row>
    <row r="408" spans="2:11"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</row>
    <row r="409" spans="2:11"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</row>
    <row r="410" spans="2:11"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</row>
    <row r="411" spans="2:11"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</row>
    <row r="412" spans="2:11"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</row>
    <row r="413" spans="2:11"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</row>
    <row r="414" spans="2:11"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</row>
    <row r="415" spans="2:11"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</row>
    <row r="416" spans="2:11"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</row>
    <row r="417" spans="2:11"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</row>
    <row r="418" spans="2:11">
      <c r="B418" s="105"/>
      <c r="C418" s="106"/>
      <c r="D418" s="106"/>
      <c r="E418" s="106"/>
      <c r="F418" s="106"/>
      <c r="G418" s="106"/>
      <c r="H418" s="106"/>
      <c r="I418" s="106"/>
      <c r="J418" s="106"/>
      <c r="K418" s="106"/>
    </row>
    <row r="419" spans="2:11">
      <c r="B419" s="105"/>
      <c r="C419" s="106"/>
      <c r="D419" s="106"/>
      <c r="E419" s="106"/>
      <c r="F419" s="106"/>
      <c r="G419" s="106"/>
      <c r="H419" s="106"/>
      <c r="I419" s="106"/>
      <c r="J419" s="106"/>
      <c r="K419" s="106"/>
    </row>
    <row r="420" spans="2:11">
      <c r="B420" s="105"/>
      <c r="C420" s="106"/>
      <c r="D420" s="106"/>
      <c r="E420" s="106"/>
      <c r="F420" s="106"/>
      <c r="G420" s="106"/>
      <c r="H420" s="106"/>
      <c r="I420" s="106"/>
      <c r="J420" s="106"/>
      <c r="K420" s="106"/>
    </row>
    <row r="421" spans="2:11">
      <c r="B421" s="105"/>
      <c r="C421" s="106"/>
      <c r="D421" s="106"/>
      <c r="E421" s="106"/>
      <c r="F421" s="106"/>
      <c r="G421" s="106"/>
      <c r="H421" s="106"/>
      <c r="I421" s="106"/>
      <c r="J421" s="106"/>
      <c r="K421" s="106"/>
    </row>
    <row r="422" spans="2:11"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</row>
    <row r="423" spans="2:11">
      <c r="B423" s="105"/>
      <c r="C423" s="106"/>
      <c r="D423" s="106"/>
      <c r="E423" s="106"/>
      <c r="F423" s="106"/>
      <c r="G423" s="106"/>
      <c r="H423" s="106"/>
      <c r="I423" s="106"/>
      <c r="J423" s="106"/>
      <c r="K423" s="106"/>
    </row>
    <row r="424" spans="2:11">
      <c r="B424" s="105"/>
      <c r="C424" s="106"/>
      <c r="D424" s="106"/>
      <c r="E424" s="106"/>
      <c r="F424" s="106"/>
      <c r="G424" s="106"/>
      <c r="H424" s="106"/>
      <c r="I424" s="106"/>
      <c r="J424" s="106"/>
      <c r="K424" s="106"/>
    </row>
    <row r="425" spans="2:11">
      <c r="B425" s="105"/>
      <c r="C425" s="106"/>
      <c r="D425" s="106"/>
      <c r="E425" s="106"/>
      <c r="F425" s="106"/>
      <c r="G425" s="106"/>
      <c r="H425" s="106"/>
      <c r="I425" s="106"/>
      <c r="J425" s="106"/>
      <c r="K425" s="106"/>
    </row>
    <row r="426" spans="2:11"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</row>
    <row r="427" spans="2:11">
      <c r="B427" s="105"/>
      <c r="C427" s="106"/>
      <c r="D427" s="106"/>
      <c r="E427" s="106"/>
      <c r="F427" s="106"/>
      <c r="G427" s="106"/>
      <c r="H427" s="106"/>
      <c r="I427" s="106"/>
      <c r="J427" s="106"/>
      <c r="K427" s="106"/>
    </row>
    <row r="428" spans="2:11">
      <c r="B428" s="105"/>
      <c r="C428" s="106"/>
      <c r="D428" s="106"/>
      <c r="E428" s="106"/>
      <c r="F428" s="106"/>
      <c r="G428" s="106"/>
      <c r="H428" s="106"/>
      <c r="I428" s="106"/>
      <c r="J428" s="106"/>
      <c r="K428" s="106"/>
    </row>
    <row r="429" spans="2:11">
      <c r="B429" s="105"/>
      <c r="C429" s="106"/>
      <c r="D429" s="106"/>
      <c r="E429" s="106"/>
      <c r="F429" s="106"/>
      <c r="G429" s="106"/>
      <c r="H429" s="106"/>
      <c r="I429" s="106"/>
      <c r="J429" s="106"/>
      <c r="K429" s="106"/>
    </row>
    <row r="430" spans="2:11">
      <c r="B430" s="105"/>
      <c r="C430" s="106"/>
      <c r="D430" s="106"/>
      <c r="E430" s="106"/>
      <c r="F430" s="106"/>
      <c r="G430" s="106"/>
      <c r="H430" s="106"/>
      <c r="I430" s="106"/>
      <c r="J430" s="106"/>
      <c r="K430" s="106"/>
    </row>
    <row r="431" spans="2:11">
      <c r="B431" s="105"/>
      <c r="C431" s="106"/>
      <c r="D431" s="106"/>
      <c r="E431" s="106"/>
      <c r="F431" s="106"/>
      <c r="G431" s="106"/>
      <c r="H431" s="106"/>
      <c r="I431" s="106"/>
      <c r="J431" s="106"/>
      <c r="K431" s="106"/>
    </row>
    <row r="432" spans="2:11">
      <c r="B432" s="105"/>
      <c r="C432" s="106"/>
      <c r="D432" s="106"/>
      <c r="E432" s="106"/>
      <c r="F432" s="106"/>
      <c r="G432" s="106"/>
      <c r="H432" s="106"/>
      <c r="I432" s="106"/>
      <c r="J432" s="106"/>
      <c r="K432" s="106"/>
    </row>
    <row r="433" spans="2:11">
      <c r="B433" s="105"/>
      <c r="C433" s="106"/>
      <c r="D433" s="106"/>
      <c r="E433" s="106"/>
      <c r="F433" s="106"/>
      <c r="G433" s="106"/>
      <c r="H433" s="106"/>
      <c r="I433" s="106"/>
      <c r="J433" s="106"/>
      <c r="K433" s="106"/>
    </row>
    <row r="434" spans="2:11">
      <c r="B434" s="105"/>
      <c r="C434" s="106"/>
      <c r="D434" s="106"/>
      <c r="E434" s="106"/>
      <c r="F434" s="106"/>
      <c r="G434" s="106"/>
      <c r="H434" s="106"/>
      <c r="I434" s="106"/>
      <c r="J434" s="106"/>
      <c r="K434" s="106"/>
    </row>
    <row r="435" spans="2:11">
      <c r="B435" s="105"/>
      <c r="C435" s="106"/>
      <c r="D435" s="106"/>
      <c r="E435" s="106"/>
      <c r="F435" s="106"/>
      <c r="G435" s="106"/>
      <c r="H435" s="106"/>
      <c r="I435" s="106"/>
      <c r="J435" s="106"/>
      <c r="K435" s="106"/>
    </row>
    <row r="436" spans="2:11">
      <c r="B436" s="105"/>
      <c r="C436" s="106"/>
      <c r="D436" s="106"/>
      <c r="E436" s="106"/>
      <c r="F436" s="106"/>
      <c r="G436" s="106"/>
      <c r="H436" s="106"/>
      <c r="I436" s="106"/>
      <c r="J436" s="106"/>
      <c r="K436" s="106"/>
    </row>
    <row r="437" spans="2:11">
      <c r="B437" s="105"/>
      <c r="C437" s="106"/>
      <c r="D437" s="106"/>
      <c r="E437" s="106"/>
      <c r="F437" s="106"/>
      <c r="G437" s="106"/>
      <c r="H437" s="106"/>
      <c r="I437" s="106"/>
      <c r="J437" s="106"/>
      <c r="K437" s="106"/>
    </row>
    <row r="438" spans="2:11">
      <c r="B438" s="105"/>
      <c r="C438" s="106"/>
      <c r="D438" s="106"/>
      <c r="E438" s="106"/>
      <c r="F438" s="106"/>
      <c r="G438" s="106"/>
      <c r="H438" s="106"/>
      <c r="I438" s="106"/>
      <c r="J438" s="106"/>
      <c r="K438" s="106"/>
    </row>
    <row r="439" spans="2:11">
      <c r="B439" s="105"/>
      <c r="C439" s="106"/>
      <c r="D439" s="106"/>
      <c r="E439" s="106"/>
      <c r="F439" s="106"/>
      <c r="G439" s="106"/>
      <c r="H439" s="106"/>
      <c r="I439" s="106"/>
      <c r="J439" s="106"/>
      <c r="K439" s="106"/>
    </row>
    <row r="440" spans="2:11">
      <c r="B440" s="105"/>
      <c r="C440" s="106"/>
      <c r="D440" s="106"/>
      <c r="E440" s="106"/>
      <c r="F440" s="106"/>
      <c r="G440" s="106"/>
      <c r="H440" s="106"/>
      <c r="I440" s="106"/>
      <c r="J440" s="106"/>
      <c r="K440" s="106"/>
    </row>
    <row r="441" spans="2:11">
      <c r="B441" s="105"/>
      <c r="C441" s="106"/>
      <c r="D441" s="106"/>
      <c r="E441" s="106"/>
      <c r="F441" s="106"/>
      <c r="G441" s="106"/>
      <c r="H441" s="106"/>
      <c r="I441" s="106"/>
      <c r="J441" s="106"/>
      <c r="K441" s="106"/>
    </row>
    <row r="442" spans="2:11">
      <c r="B442" s="105"/>
      <c r="C442" s="106"/>
      <c r="D442" s="106"/>
      <c r="E442" s="106"/>
      <c r="F442" s="106"/>
      <c r="G442" s="106"/>
      <c r="H442" s="106"/>
      <c r="I442" s="106"/>
      <c r="J442" s="106"/>
      <c r="K442" s="106"/>
    </row>
    <row r="443" spans="2:11">
      <c r="B443" s="105"/>
      <c r="C443" s="106"/>
      <c r="D443" s="106"/>
      <c r="E443" s="106"/>
      <c r="F443" s="106"/>
      <c r="G443" s="106"/>
      <c r="H443" s="106"/>
      <c r="I443" s="106"/>
      <c r="J443" s="106"/>
      <c r="K443" s="106"/>
    </row>
    <row r="444" spans="2:11">
      <c r="B444" s="105"/>
      <c r="C444" s="106"/>
      <c r="D444" s="106"/>
      <c r="E444" s="106"/>
      <c r="F444" s="106"/>
      <c r="G444" s="106"/>
      <c r="H444" s="106"/>
      <c r="I444" s="106"/>
      <c r="J444" s="106"/>
      <c r="K444" s="106"/>
    </row>
    <row r="445" spans="2:11">
      <c r="B445" s="105"/>
      <c r="C445" s="106"/>
      <c r="D445" s="106"/>
      <c r="E445" s="106"/>
      <c r="F445" s="106"/>
      <c r="G445" s="106"/>
      <c r="H445" s="106"/>
      <c r="I445" s="106"/>
      <c r="J445" s="106"/>
      <c r="K445" s="106"/>
    </row>
    <row r="446" spans="2:11">
      <c r="B446" s="105"/>
      <c r="C446" s="106"/>
      <c r="D446" s="106"/>
      <c r="E446" s="106"/>
      <c r="F446" s="106"/>
      <c r="G446" s="106"/>
      <c r="H446" s="106"/>
      <c r="I446" s="106"/>
      <c r="J446" s="106"/>
      <c r="K446" s="106"/>
    </row>
    <row r="447" spans="2:11">
      <c r="B447" s="105"/>
      <c r="C447" s="106"/>
      <c r="D447" s="106"/>
      <c r="E447" s="106"/>
      <c r="F447" s="106"/>
      <c r="G447" s="106"/>
      <c r="H447" s="106"/>
      <c r="I447" s="106"/>
      <c r="J447" s="106"/>
      <c r="K447" s="106"/>
    </row>
    <row r="448" spans="2:11">
      <c r="B448" s="105"/>
      <c r="C448" s="106"/>
      <c r="D448" s="106"/>
      <c r="E448" s="106"/>
      <c r="F448" s="106"/>
      <c r="G448" s="106"/>
      <c r="H448" s="106"/>
      <c r="I448" s="106"/>
      <c r="J448" s="106"/>
      <c r="K448" s="106"/>
    </row>
    <row r="449" spans="2:11">
      <c r="B449" s="105"/>
      <c r="C449" s="106"/>
      <c r="D449" s="106"/>
      <c r="E449" s="106"/>
      <c r="F449" s="106"/>
      <c r="G449" s="106"/>
      <c r="H449" s="106"/>
      <c r="I449" s="106"/>
      <c r="J449" s="106"/>
      <c r="K449" s="106"/>
    </row>
    <row r="450" spans="2:11">
      <c r="B450" s="105"/>
      <c r="C450" s="106"/>
      <c r="D450" s="106"/>
      <c r="E450" s="106"/>
      <c r="F450" s="106"/>
      <c r="G450" s="106"/>
      <c r="H450" s="106"/>
      <c r="I450" s="106"/>
      <c r="J450" s="106"/>
      <c r="K450" s="106"/>
    </row>
    <row r="451" spans="2:11">
      <c r="B451" s="105"/>
      <c r="C451" s="106"/>
      <c r="D451" s="106"/>
      <c r="E451" s="106"/>
      <c r="F451" s="106"/>
      <c r="G451" s="106"/>
      <c r="H451" s="106"/>
      <c r="I451" s="106"/>
      <c r="J451" s="106"/>
      <c r="K451" s="106"/>
    </row>
    <row r="452" spans="2:11">
      <c r="B452" s="105"/>
      <c r="C452" s="106"/>
      <c r="D452" s="106"/>
      <c r="E452" s="106"/>
      <c r="F452" s="106"/>
      <c r="G452" s="106"/>
      <c r="H452" s="106"/>
      <c r="I452" s="106"/>
      <c r="J452" s="106"/>
      <c r="K452" s="106"/>
    </row>
    <row r="453" spans="2:11">
      <c r="B453" s="105"/>
      <c r="C453" s="106"/>
      <c r="D453" s="106"/>
      <c r="E453" s="106"/>
      <c r="F453" s="106"/>
      <c r="G453" s="106"/>
      <c r="H453" s="106"/>
      <c r="I453" s="106"/>
      <c r="J453" s="106"/>
      <c r="K453" s="106"/>
    </row>
    <row r="454" spans="2:11">
      <c r="B454" s="105"/>
      <c r="C454" s="106"/>
      <c r="D454" s="106"/>
      <c r="E454" s="106"/>
      <c r="F454" s="106"/>
      <c r="G454" s="106"/>
      <c r="H454" s="106"/>
      <c r="I454" s="106"/>
      <c r="J454" s="106"/>
      <c r="K454" s="106"/>
    </row>
    <row r="455" spans="2:11">
      <c r="B455" s="105"/>
      <c r="C455" s="106"/>
      <c r="D455" s="106"/>
      <c r="E455" s="106"/>
      <c r="F455" s="106"/>
      <c r="G455" s="106"/>
      <c r="H455" s="106"/>
      <c r="I455" s="106"/>
      <c r="J455" s="106"/>
      <c r="K455" s="106"/>
    </row>
    <row r="456" spans="2:11">
      <c r="B456" s="105"/>
      <c r="C456" s="106"/>
      <c r="D456" s="106"/>
      <c r="E456" s="106"/>
      <c r="F456" s="106"/>
      <c r="G456" s="106"/>
      <c r="H456" s="106"/>
      <c r="I456" s="106"/>
      <c r="J456" s="106"/>
      <c r="K456" s="106"/>
    </row>
    <row r="457" spans="2:11">
      <c r="B457" s="105"/>
      <c r="C457" s="106"/>
      <c r="D457" s="106"/>
      <c r="E457" s="106"/>
      <c r="F457" s="106"/>
      <c r="G457" s="106"/>
      <c r="H457" s="106"/>
      <c r="I457" s="106"/>
      <c r="J457" s="106"/>
      <c r="K457" s="106"/>
    </row>
    <row r="458" spans="2:11">
      <c r="B458" s="105"/>
      <c r="C458" s="106"/>
      <c r="D458" s="106"/>
      <c r="E458" s="106"/>
      <c r="F458" s="106"/>
      <c r="G458" s="106"/>
      <c r="H458" s="106"/>
      <c r="I458" s="106"/>
      <c r="J458" s="106"/>
      <c r="K458" s="106"/>
    </row>
    <row r="459" spans="2:11">
      <c r="B459" s="105"/>
      <c r="C459" s="106"/>
      <c r="D459" s="106"/>
      <c r="E459" s="106"/>
      <c r="F459" s="106"/>
      <c r="G459" s="106"/>
      <c r="H459" s="106"/>
      <c r="I459" s="106"/>
      <c r="J459" s="106"/>
      <c r="K459" s="106"/>
    </row>
    <row r="460" spans="2:11">
      <c r="B460" s="105"/>
      <c r="C460" s="106"/>
      <c r="D460" s="106"/>
      <c r="E460" s="106"/>
      <c r="F460" s="106"/>
      <c r="G460" s="106"/>
      <c r="H460" s="106"/>
      <c r="I460" s="106"/>
      <c r="J460" s="106"/>
      <c r="K460" s="106"/>
    </row>
    <row r="461" spans="2:11">
      <c r="B461" s="105"/>
      <c r="C461" s="106"/>
      <c r="D461" s="106"/>
      <c r="E461" s="106"/>
      <c r="F461" s="106"/>
      <c r="G461" s="106"/>
      <c r="H461" s="106"/>
      <c r="I461" s="106"/>
      <c r="J461" s="106"/>
      <c r="K461" s="106"/>
    </row>
    <row r="462" spans="2:11">
      <c r="B462" s="105"/>
      <c r="C462" s="106"/>
      <c r="D462" s="106"/>
      <c r="E462" s="106"/>
      <c r="F462" s="106"/>
      <c r="G462" s="106"/>
      <c r="H462" s="106"/>
      <c r="I462" s="106"/>
      <c r="J462" s="106"/>
      <c r="K462" s="106"/>
    </row>
    <row r="463" spans="2:11">
      <c r="B463" s="105"/>
      <c r="C463" s="106"/>
      <c r="D463" s="106"/>
      <c r="E463" s="106"/>
      <c r="F463" s="106"/>
      <c r="G463" s="106"/>
      <c r="H463" s="106"/>
      <c r="I463" s="106"/>
      <c r="J463" s="106"/>
      <c r="K463" s="106"/>
    </row>
    <row r="464" spans="2:11">
      <c r="B464" s="105"/>
      <c r="C464" s="106"/>
      <c r="D464" s="106"/>
      <c r="E464" s="106"/>
      <c r="F464" s="106"/>
      <c r="G464" s="106"/>
      <c r="H464" s="106"/>
      <c r="I464" s="106"/>
      <c r="J464" s="106"/>
      <c r="K464" s="106"/>
    </row>
    <row r="465" spans="2:11">
      <c r="B465" s="105"/>
      <c r="C465" s="106"/>
      <c r="D465" s="106"/>
      <c r="E465" s="106"/>
      <c r="F465" s="106"/>
      <c r="G465" s="106"/>
      <c r="H465" s="106"/>
      <c r="I465" s="106"/>
      <c r="J465" s="106"/>
      <c r="K465" s="106"/>
    </row>
    <row r="466" spans="2:11">
      <c r="B466" s="105"/>
      <c r="C466" s="106"/>
      <c r="D466" s="106"/>
      <c r="E466" s="106"/>
      <c r="F466" s="106"/>
      <c r="G466" s="106"/>
      <c r="H466" s="106"/>
      <c r="I466" s="106"/>
      <c r="J466" s="106"/>
      <c r="K466" s="106"/>
    </row>
    <row r="467" spans="2:11">
      <c r="B467" s="105"/>
      <c r="C467" s="106"/>
      <c r="D467" s="106"/>
      <c r="E467" s="106"/>
      <c r="F467" s="106"/>
      <c r="G467" s="106"/>
      <c r="H467" s="106"/>
      <c r="I467" s="106"/>
      <c r="J467" s="106"/>
      <c r="K467" s="106"/>
    </row>
    <row r="468" spans="2:11">
      <c r="B468" s="105"/>
      <c r="C468" s="106"/>
      <c r="D468" s="106"/>
      <c r="E468" s="106"/>
      <c r="F468" s="106"/>
      <c r="G468" s="106"/>
      <c r="H468" s="106"/>
      <c r="I468" s="106"/>
      <c r="J468" s="106"/>
      <c r="K468" s="106"/>
    </row>
    <row r="469" spans="2:11">
      <c r="B469" s="105"/>
      <c r="C469" s="106"/>
      <c r="D469" s="106"/>
      <c r="E469" s="106"/>
      <c r="F469" s="106"/>
      <c r="G469" s="106"/>
      <c r="H469" s="106"/>
      <c r="I469" s="106"/>
      <c r="J469" s="106"/>
      <c r="K469" s="106"/>
    </row>
    <row r="470" spans="2:11">
      <c r="B470" s="105"/>
      <c r="C470" s="106"/>
      <c r="D470" s="106"/>
      <c r="E470" s="106"/>
      <c r="F470" s="106"/>
      <c r="G470" s="106"/>
      <c r="H470" s="106"/>
      <c r="I470" s="106"/>
      <c r="J470" s="106"/>
      <c r="K470" s="106"/>
    </row>
    <row r="471" spans="2:11">
      <c r="B471" s="105"/>
      <c r="C471" s="106"/>
      <c r="D471" s="106"/>
      <c r="E471" s="106"/>
      <c r="F471" s="106"/>
      <c r="G471" s="106"/>
      <c r="H471" s="106"/>
      <c r="I471" s="106"/>
      <c r="J471" s="106"/>
      <c r="K471" s="106"/>
    </row>
    <row r="472" spans="2:11">
      <c r="B472" s="105"/>
      <c r="C472" s="106"/>
      <c r="D472" s="106"/>
      <c r="E472" s="106"/>
      <c r="F472" s="106"/>
      <c r="G472" s="106"/>
      <c r="H472" s="106"/>
      <c r="I472" s="106"/>
      <c r="J472" s="106"/>
      <c r="K472" s="106"/>
    </row>
    <row r="473" spans="2:11">
      <c r="B473" s="105"/>
      <c r="C473" s="106"/>
      <c r="D473" s="106"/>
      <c r="E473" s="106"/>
      <c r="F473" s="106"/>
      <c r="G473" s="106"/>
      <c r="H473" s="106"/>
      <c r="I473" s="106"/>
      <c r="J473" s="106"/>
      <c r="K473" s="106"/>
    </row>
    <row r="474" spans="2:11">
      <c r="B474" s="105"/>
      <c r="C474" s="106"/>
      <c r="D474" s="106"/>
      <c r="E474" s="106"/>
      <c r="F474" s="106"/>
      <c r="G474" s="106"/>
      <c r="H474" s="106"/>
      <c r="I474" s="106"/>
      <c r="J474" s="106"/>
      <c r="K474" s="106"/>
    </row>
    <row r="475" spans="2:11">
      <c r="B475" s="105"/>
      <c r="C475" s="106"/>
      <c r="D475" s="106"/>
      <c r="E475" s="106"/>
      <c r="F475" s="106"/>
      <c r="G475" s="106"/>
      <c r="H475" s="106"/>
      <c r="I475" s="106"/>
      <c r="J475" s="106"/>
      <c r="K475" s="106"/>
    </row>
    <row r="476" spans="2:11">
      <c r="B476" s="105"/>
      <c r="C476" s="106"/>
      <c r="D476" s="106"/>
      <c r="E476" s="106"/>
      <c r="F476" s="106"/>
      <c r="G476" s="106"/>
      <c r="H476" s="106"/>
      <c r="I476" s="106"/>
      <c r="J476" s="106"/>
      <c r="K476" s="106"/>
    </row>
    <row r="477" spans="2:11">
      <c r="B477" s="105"/>
      <c r="C477" s="106"/>
      <c r="D477" s="106"/>
      <c r="E477" s="106"/>
      <c r="F477" s="106"/>
      <c r="G477" s="106"/>
      <c r="H477" s="106"/>
      <c r="I477" s="106"/>
      <c r="J477" s="106"/>
      <c r="K477" s="106"/>
    </row>
    <row r="478" spans="2:11">
      <c r="B478" s="105"/>
      <c r="C478" s="106"/>
      <c r="D478" s="106"/>
      <c r="E478" s="106"/>
      <c r="F478" s="106"/>
      <c r="G478" s="106"/>
      <c r="H478" s="106"/>
      <c r="I478" s="106"/>
      <c r="J478" s="106"/>
      <c r="K478" s="106"/>
    </row>
    <row r="479" spans="2:11">
      <c r="B479" s="105"/>
      <c r="C479" s="106"/>
      <c r="D479" s="106"/>
      <c r="E479" s="106"/>
      <c r="F479" s="106"/>
      <c r="G479" s="106"/>
      <c r="H479" s="106"/>
      <c r="I479" s="106"/>
      <c r="J479" s="106"/>
      <c r="K479" s="106"/>
    </row>
    <row r="480" spans="2:11">
      <c r="B480" s="105"/>
      <c r="C480" s="106"/>
      <c r="D480" s="106"/>
      <c r="E480" s="106"/>
      <c r="F480" s="106"/>
      <c r="G480" s="106"/>
      <c r="H480" s="106"/>
      <c r="I480" s="106"/>
      <c r="J480" s="106"/>
      <c r="K480" s="106"/>
    </row>
    <row r="481" spans="2:11">
      <c r="B481" s="105"/>
      <c r="C481" s="106"/>
      <c r="D481" s="106"/>
      <c r="E481" s="106"/>
      <c r="F481" s="106"/>
      <c r="G481" s="106"/>
      <c r="H481" s="106"/>
      <c r="I481" s="106"/>
      <c r="J481" s="106"/>
      <c r="K481" s="106"/>
    </row>
    <row r="482" spans="2:11">
      <c r="B482" s="105"/>
      <c r="C482" s="106"/>
      <c r="D482" s="106"/>
      <c r="E482" s="106"/>
      <c r="F482" s="106"/>
      <c r="G482" s="106"/>
      <c r="H482" s="106"/>
      <c r="I482" s="106"/>
      <c r="J482" s="106"/>
      <c r="K482" s="106"/>
    </row>
    <row r="483" spans="2:11">
      <c r="B483" s="105"/>
      <c r="C483" s="106"/>
      <c r="D483" s="106"/>
      <c r="E483" s="106"/>
      <c r="F483" s="106"/>
      <c r="G483" s="106"/>
      <c r="H483" s="106"/>
      <c r="I483" s="106"/>
      <c r="J483" s="106"/>
      <c r="K483" s="106"/>
    </row>
    <row r="484" spans="2:11">
      <c r="B484" s="105"/>
      <c r="C484" s="106"/>
      <c r="D484" s="106"/>
      <c r="E484" s="106"/>
      <c r="F484" s="106"/>
      <c r="G484" s="106"/>
      <c r="H484" s="106"/>
      <c r="I484" s="106"/>
      <c r="J484" s="106"/>
      <c r="K484" s="106"/>
    </row>
    <row r="485" spans="2:11">
      <c r="B485" s="105"/>
      <c r="C485" s="106"/>
      <c r="D485" s="106"/>
      <c r="E485" s="106"/>
      <c r="F485" s="106"/>
      <c r="G485" s="106"/>
      <c r="H485" s="106"/>
      <c r="I485" s="106"/>
      <c r="J485" s="106"/>
      <c r="K485" s="106"/>
    </row>
    <row r="486" spans="2:11">
      <c r="B486" s="105"/>
      <c r="C486" s="106"/>
      <c r="D486" s="106"/>
      <c r="E486" s="106"/>
      <c r="F486" s="106"/>
      <c r="G486" s="106"/>
      <c r="H486" s="106"/>
      <c r="I486" s="106"/>
      <c r="J486" s="106"/>
      <c r="K486" s="106"/>
    </row>
    <row r="487" spans="2:11">
      <c r="B487" s="105"/>
      <c r="C487" s="106"/>
      <c r="D487" s="106"/>
      <c r="E487" s="106"/>
      <c r="F487" s="106"/>
      <c r="G487" s="106"/>
      <c r="H487" s="106"/>
      <c r="I487" s="106"/>
      <c r="J487" s="106"/>
      <c r="K487" s="106"/>
    </row>
    <row r="488" spans="2:11">
      <c r="B488" s="105"/>
      <c r="C488" s="106"/>
      <c r="D488" s="106"/>
      <c r="E488" s="106"/>
      <c r="F488" s="106"/>
      <c r="G488" s="106"/>
      <c r="H488" s="106"/>
      <c r="I488" s="106"/>
      <c r="J488" s="106"/>
      <c r="K488" s="106"/>
    </row>
    <row r="489" spans="2:11">
      <c r="B489" s="105"/>
      <c r="C489" s="106"/>
      <c r="D489" s="106"/>
      <c r="E489" s="106"/>
      <c r="F489" s="106"/>
      <c r="G489" s="106"/>
      <c r="H489" s="106"/>
      <c r="I489" s="106"/>
      <c r="J489" s="106"/>
      <c r="K489" s="106"/>
    </row>
    <row r="490" spans="2:11">
      <c r="B490" s="105"/>
      <c r="C490" s="106"/>
      <c r="D490" s="106"/>
      <c r="E490" s="106"/>
      <c r="F490" s="106"/>
      <c r="G490" s="106"/>
      <c r="H490" s="106"/>
      <c r="I490" s="106"/>
      <c r="J490" s="106"/>
      <c r="K490" s="106"/>
    </row>
    <row r="491" spans="2:11">
      <c r="B491" s="105"/>
      <c r="C491" s="106"/>
      <c r="D491" s="106"/>
      <c r="E491" s="106"/>
      <c r="F491" s="106"/>
      <c r="G491" s="106"/>
      <c r="H491" s="106"/>
      <c r="I491" s="106"/>
      <c r="J491" s="106"/>
      <c r="K491" s="106"/>
    </row>
    <row r="492" spans="2:11">
      <c r="B492" s="105"/>
      <c r="C492" s="106"/>
      <c r="D492" s="106"/>
      <c r="E492" s="106"/>
      <c r="F492" s="106"/>
      <c r="G492" s="106"/>
      <c r="H492" s="106"/>
      <c r="I492" s="106"/>
      <c r="J492" s="106"/>
      <c r="K492" s="106"/>
    </row>
    <row r="493" spans="2:11">
      <c r="B493" s="105"/>
      <c r="C493" s="106"/>
      <c r="D493" s="106"/>
      <c r="E493" s="106"/>
      <c r="F493" s="106"/>
      <c r="G493" s="106"/>
      <c r="H493" s="106"/>
      <c r="I493" s="106"/>
      <c r="J493" s="106"/>
      <c r="K493" s="106"/>
    </row>
    <row r="494" spans="2:11">
      <c r="B494" s="105"/>
      <c r="C494" s="106"/>
      <c r="D494" s="106"/>
      <c r="E494" s="106"/>
      <c r="F494" s="106"/>
      <c r="G494" s="106"/>
      <c r="H494" s="106"/>
      <c r="I494" s="106"/>
      <c r="J494" s="106"/>
      <c r="K494" s="106"/>
    </row>
    <row r="495" spans="2:11">
      <c r="B495" s="105"/>
      <c r="C495" s="106"/>
      <c r="D495" s="106"/>
      <c r="E495" s="106"/>
      <c r="F495" s="106"/>
      <c r="G495" s="106"/>
      <c r="H495" s="106"/>
      <c r="I495" s="106"/>
      <c r="J495" s="106"/>
      <c r="K495" s="106"/>
    </row>
    <row r="496" spans="2:11">
      <c r="B496" s="105"/>
      <c r="C496" s="106"/>
      <c r="D496" s="106"/>
      <c r="E496" s="106"/>
      <c r="F496" s="106"/>
      <c r="G496" s="106"/>
      <c r="H496" s="106"/>
      <c r="I496" s="106"/>
      <c r="J496" s="106"/>
      <c r="K496" s="106"/>
    </row>
    <row r="497" spans="2:11">
      <c r="B497" s="105"/>
      <c r="C497" s="106"/>
      <c r="D497" s="106"/>
      <c r="E497" s="106"/>
      <c r="F497" s="106"/>
      <c r="G497" s="106"/>
      <c r="H497" s="106"/>
      <c r="I497" s="106"/>
      <c r="J497" s="106"/>
      <c r="K497" s="106"/>
    </row>
    <row r="498" spans="2:11">
      <c r="B498" s="105"/>
      <c r="C498" s="106"/>
      <c r="D498" s="106"/>
      <c r="E498" s="106"/>
      <c r="F498" s="106"/>
      <c r="G498" s="106"/>
      <c r="H498" s="106"/>
      <c r="I498" s="106"/>
      <c r="J498" s="106"/>
      <c r="K498" s="106"/>
    </row>
    <row r="499" spans="2:11">
      <c r="B499" s="105"/>
      <c r="C499" s="106"/>
      <c r="D499" s="106"/>
      <c r="E499" s="106"/>
      <c r="F499" s="106"/>
      <c r="G499" s="106"/>
      <c r="H499" s="106"/>
      <c r="I499" s="106"/>
      <c r="J499" s="106"/>
      <c r="K499" s="106"/>
    </row>
    <row r="500" spans="2:11">
      <c r="B500" s="105"/>
      <c r="C500" s="106"/>
      <c r="D500" s="106"/>
      <c r="E500" s="106"/>
      <c r="F500" s="106"/>
      <c r="G500" s="106"/>
      <c r="H500" s="106"/>
      <c r="I500" s="106"/>
      <c r="J500" s="106"/>
      <c r="K500" s="106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51.57031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2146</v>
      </c>
    </row>
    <row r="6" spans="2:12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ht="26.25" customHeight="1">
      <c r="B7" s="116" t="s">
        <v>78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12" s="3" customFormat="1" ht="78.75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45</v>
      </c>
      <c r="K8" s="29" t="s">
        <v>127</v>
      </c>
      <c r="L8" s="30" t="s">
        <v>129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3" t="s">
        <v>36</v>
      </c>
      <c r="C11" s="94"/>
      <c r="D11" s="94"/>
      <c r="E11" s="94"/>
      <c r="F11" s="94"/>
      <c r="G11" s="95"/>
      <c r="H11" s="97"/>
      <c r="I11" s="95">
        <v>4.1073963999999998E-2</v>
      </c>
      <c r="J11" s="94"/>
      <c r="K11" s="96">
        <v>1</v>
      </c>
      <c r="L11" s="96">
        <f>I11/'סכום נכסי הקרן'!$C$42</f>
        <v>2.2472875456472341E-6</v>
      </c>
    </row>
    <row r="12" spans="2:12" ht="21" customHeight="1">
      <c r="B12" s="98" t="s">
        <v>174</v>
      </c>
      <c r="C12" s="94"/>
      <c r="D12" s="94"/>
      <c r="E12" s="94"/>
      <c r="F12" s="94"/>
      <c r="G12" s="95"/>
      <c r="H12" s="97"/>
      <c r="I12" s="95">
        <v>4.1073963999999998E-2</v>
      </c>
      <c r="J12" s="94"/>
      <c r="K12" s="96">
        <v>1</v>
      </c>
      <c r="L12" s="96">
        <f>I12/'סכום נכסי הקרן'!$C$42</f>
        <v>2.2472875456472341E-6</v>
      </c>
    </row>
    <row r="13" spans="2:12">
      <c r="B13" s="72" t="s">
        <v>942</v>
      </c>
      <c r="C13" s="69" t="s">
        <v>943</v>
      </c>
      <c r="D13" s="82" t="s">
        <v>430</v>
      </c>
      <c r="E13" s="82" t="s">
        <v>110</v>
      </c>
      <c r="F13" s="92">
        <v>43879</v>
      </c>
      <c r="G13" s="76">
        <v>107.254075</v>
      </c>
      <c r="H13" s="78">
        <v>10.7422</v>
      </c>
      <c r="I13" s="76">
        <v>4.1073963999999998E-2</v>
      </c>
      <c r="J13" s="77">
        <v>0</v>
      </c>
      <c r="K13" s="77">
        <v>1</v>
      </c>
      <c r="L13" s="77">
        <f>I13/'סכום נכסי הקרן'!$C$42</f>
        <v>2.2472875456472341E-6</v>
      </c>
    </row>
    <row r="14" spans="2:12">
      <c r="B14" s="68"/>
      <c r="C14" s="69"/>
      <c r="D14" s="69"/>
      <c r="E14" s="69"/>
      <c r="F14" s="69"/>
      <c r="G14" s="76"/>
      <c r="H14" s="78"/>
      <c r="I14" s="69"/>
      <c r="J14" s="69"/>
      <c r="K14" s="77"/>
      <c r="L14" s="69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10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10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0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2:12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</row>
    <row r="120" spans="2:12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</row>
    <row r="121" spans="2:12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</row>
    <row r="122" spans="2:12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</row>
    <row r="123" spans="2:12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</row>
    <row r="124" spans="2:12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</row>
    <row r="125" spans="2:12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</row>
    <row r="126" spans="2:12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</row>
    <row r="127" spans="2:12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</row>
    <row r="128" spans="2:12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2:12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</row>
    <row r="130" spans="2:12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2:12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</row>
    <row r="132" spans="2:12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</row>
    <row r="133" spans="2:12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</row>
    <row r="134" spans="2:12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</row>
    <row r="135" spans="2:12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</row>
    <row r="136" spans="2:12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</row>
    <row r="137" spans="2:12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</row>
    <row r="138" spans="2:12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2:12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</row>
    <row r="140" spans="2:12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2:12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</row>
    <row r="142" spans="2:12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2:12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</row>
    <row r="144" spans="2:12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</row>
    <row r="145" spans="2:12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</row>
    <row r="146" spans="2:12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</row>
    <row r="147" spans="2:12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</row>
    <row r="148" spans="2:12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</row>
    <row r="149" spans="2:12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2:12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</row>
    <row r="151" spans="2:12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</row>
    <row r="152" spans="2:12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</row>
    <row r="153" spans="2:12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4" spans="2:12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</row>
    <row r="155" spans="2:12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</row>
    <row r="156" spans="2:12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</row>
    <row r="157" spans="2:12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</row>
    <row r="158" spans="2:12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</row>
    <row r="159" spans="2:12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2:12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</row>
    <row r="161" spans="2:12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2:12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</row>
    <row r="163" spans="2:12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</row>
    <row r="164" spans="2:12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</row>
    <row r="165" spans="2:12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</row>
    <row r="166" spans="2:12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2:12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</row>
    <row r="168" spans="2:12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</row>
    <row r="169" spans="2:12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2:12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2:12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</row>
    <row r="172" spans="2:12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</row>
    <row r="173" spans="2:12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</row>
    <row r="174" spans="2:12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</row>
    <row r="175" spans="2:12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</row>
    <row r="176" spans="2:12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</row>
    <row r="177" spans="2:12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</row>
    <row r="178" spans="2:12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</row>
    <row r="179" spans="2:12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</row>
    <row r="180" spans="2:12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</row>
    <row r="181" spans="2:12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</row>
    <row r="182" spans="2:12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</row>
    <row r="183" spans="2:12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</row>
    <row r="184" spans="2:12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</row>
    <row r="185" spans="2:12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</row>
    <row r="186" spans="2:12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</row>
    <row r="187" spans="2:12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</row>
    <row r="188" spans="2:12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</row>
    <row r="189" spans="2:12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</row>
    <row r="190" spans="2:12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</row>
    <row r="191" spans="2:12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</row>
    <row r="192" spans="2:12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</row>
    <row r="193" spans="2:12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</row>
    <row r="194" spans="2:12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</row>
    <row r="195" spans="2:12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</row>
    <row r="196" spans="2:12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</row>
    <row r="197" spans="2:12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</row>
    <row r="198" spans="2:12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</row>
    <row r="199" spans="2:12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</row>
    <row r="200" spans="2:12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</row>
    <row r="201" spans="2:12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</row>
    <row r="202" spans="2:12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</row>
    <row r="203" spans="2:12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</row>
    <row r="204" spans="2:12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</row>
    <row r="205" spans="2:12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</row>
    <row r="206" spans="2:12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</row>
    <row r="207" spans="2:12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2:12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</row>
    <row r="209" spans="2:12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2:12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</row>
    <row r="211" spans="2:12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</row>
    <row r="212" spans="2:12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</row>
    <row r="213" spans="2:12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</row>
    <row r="214" spans="2:12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</row>
    <row r="215" spans="2:12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</row>
    <row r="216" spans="2:12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</row>
    <row r="217" spans="2:12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</row>
    <row r="218" spans="2:12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</row>
    <row r="219" spans="2:12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</row>
    <row r="220" spans="2:12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</row>
    <row r="221" spans="2:12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</row>
    <row r="222" spans="2:12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</row>
    <row r="223" spans="2:12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</row>
    <row r="224" spans="2:12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</row>
    <row r="225" spans="2:12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</row>
    <row r="226" spans="2:12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</row>
    <row r="227" spans="2:12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</row>
    <row r="228" spans="2:12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</row>
    <row r="229" spans="2:12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</row>
    <row r="230" spans="2:12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</row>
    <row r="231" spans="2:12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</row>
    <row r="232" spans="2:12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</row>
    <row r="233" spans="2:12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</row>
    <row r="234" spans="2:12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</row>
    <row r="235" spans="2:12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</row>
    <row r="236" spans="2:12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</row>
    <row r="237" spans="2:12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</row>
    <row r="238" spans="2:12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</row>
    <row r="239" spans="2:12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</row>
    <row r="240" spans="2:12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</row>
    <row r="241" spans="2:12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</row>
    <row r="242" spans="2:12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</row>
    <row r="243" spans="2:12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</row>
    <row r="244" spans="2:12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</row>
    <row r="245" spans="2:12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</row>
    <row r="246" spans="2:12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</row>
    <row r="247" spans="2:12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</row>
    <row r="248" spans="2:12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</row>
    <row r="249" spans="2:12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</row>
    <row r="250" spans="2:12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</row>
    <row r="251" spans="2:12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</row>
    <row r="252" spans="2:12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</row>
    <row r="253" spans="2:12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</row>
    <row r="254" spans="2:12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</row>
    <row r="255" spans="2:12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</row>
    <row r="256" spans="2:12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</row>
    <row r="257" spans="2:12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</row>
    <row r="258" spans="2:12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</row>
    <row r="259" spans="2:12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</row>
    <row r="260" spans="2:12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</row>
    <row r="261" spans="2:12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</row>
    <row r="262" spans="2:12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</row>
    <row r="263" spans="2:12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</row>
    <row r="264" spans="2:12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</row>
    <row r="265" spans="2:12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</row>
    <row r="266" spans="2:12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</row>
    <row r="267" spans="2:12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</row>
    <row r="268" spans="2:12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</row>
    <row r="269" spans="2:12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</row>
    <row r="270" spans="2:12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</row>
    <row r="271" spans="2:12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</row>
    <row r="272" spans="2:12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</row>
    <row r="273" spans="2:12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</row>
    <row r="274" spans="2:12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</row>
    <row r="275" spans="2:12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</row>
    <row r="276" spans="2:12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2:12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</row>
    <row r="278" spans="2:12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2:12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</row>
    <row r="280" spans="2:12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</row>
    <row r="281" spans="2:12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</row>
    <row r="282" spans="2:12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</row>
    <row r="283" spans="2:12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</row>
    <row r="284" spans="2:12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</row>
    <row r="285" spans="2:12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</row>
    <row r="286" spans="2:12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</row>
    <row r="287" spans="2:12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</row>
    <row r="288" spans="2:12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</row>
    <row r="289" spans="2:12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</row>
    <row r="290" spans="2:12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</row>
    <row r="291" spans="2:12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</row>
    <row r="292" spans="2:12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</row>
    <row r="293" spans="2:12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</row>
    <row r="294" spans="2:12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</row>
    <row r="295" spans="2:12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</row>
    <row r="296" spans="2:12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</row>
    <row r="297" spans="2:12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</row>
    <row r="298" spans="2:12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</row>
    <row r="299" spans="2:12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</row>
    <row r="300" spans="2:12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</row>
    <row r="301" spans="2:12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</row>
    <row r="302" spans="2:12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</row>
    <row r="303" spans="2:12"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</row>
    <row r="304" spans="2:12"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</row>
    <row r="305" spans="2:12"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</row>
    <row r="306" spans="2:12"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</row>
    <row r="307" spans="2:12"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</row>
    <row r="308" spans="2:12"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</row>
    <row r="309" spans="2:12"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</row>
    <row r="310" spans="2:12"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</row>
    <row r="311" spans="2:12"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</row>
    <row r="312" spans="2:12"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</row>
    <row r="313" spans="2:12"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</row>
    <row r="314" spans="2:12"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</row>
    <row r="315" spans="2:12"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</row>
    <row r="316" spans="2:12"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</row>
    <row r="317" spans="2:12"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</row>
    <row r="318" spans="2:12"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</row>
    <row r="319" spans="2:12"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</row>
    <row r="320" spans="2:12"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</row>
    <row r="321" spans="2:12"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</row>
    <row r="322" spans="2:12"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</row>
    <row r="323" spans="2:12"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</row>
    <row r="324" spans="2:12"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</row>
    <row r="325" spans="2:12"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</row>
    <row r="326" spans="2:12"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</row>
    <row r="327" spans="2:12"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</row>
    <row r="328" spans="2:12"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</row>
    <row r="329" spans="2:12"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</row>
    <row r="330" spans="2:12"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</row>
    <row r="331" spans="2:12"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</row>
    <row r="332" spans="2:12"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</row>
    <row r="333" spans="2:12"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</row>
    <row r="334" spans="2:12"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</row>
    <row r="335" spans="2:12"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</row>
    <row r="336" spans="2:12"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</row>
    <row r="337" spans="2:12"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</row>
    <row r="338" spans="2:12"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</row>
    <row r="339" spans="2:12"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</row>
    <row r="340" spans="2:12"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</row>
    <row r="341" spans="2:12"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</row>
    <row r="342" spans="2:12"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</row>
    <row r="343" spans="2:12"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</row>
    <row r="344" spans="2:12"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</row>
    <row r="345" spans="2:12"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2:12"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</row>
    <row r="347" spans="2:12"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2:12"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</row>
    <row r="349" spans="2:12"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</row>
    <row r="350" spans="2:12"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</row>
    <row r="351" spans="2:12"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</row>
    <row r="352" spans="2:12"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</row>
    <row r="353" spans="2:12"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</row>
    <row r="354" spans="2:12"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</row>
    <row r="355" spans="2:12"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</row>
    <row r="356" spans="2:12"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</row>
    <row r="357" spans="2:12"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</row>
    <row r="358" spans="2:12"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</row>
    <row r="359" spans="2:12"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</row>
    <row r="360" spans="2:12"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</row>
    <row r="361" spans="2:12"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</row>
    <row r="362" spans="2:12"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</row>
    <row r="363" spans="2:12"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</row>
    <row r="364" spans="2:12"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</row>
    <row r="365" spans="2:12"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</row>
    <row r="366" spans="2:12"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</row>
    <row r="367" spans="2:12"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</row>
    <row r="368" spans="2:12"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</row>
    <row r="369" spans="2:12"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</row>
    <row r="370" spans="2:12"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2:12"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</row>
    <row r="372" spans="2:12"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</row>
    <row r="373" spans="2:12"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</row>
    <row r="374" spans="2:12"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</row>
    <row r="375" spans="2:12"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</row>
    <row r="376" spans="2:12"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</row>
    <row r="377" spans="2:12"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</row>
    <row r="378" spans="2:12"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</row>
    <row r="379" spans="2:12"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</row>
    <row r="380" spans="2:12"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</row>
    <row r="381" spans="2:12"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</row>
    <row r="382" spans="2:12"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</row>
    <row r="383" spans="2:12"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</row>
    <row r="384" spans="2:12"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</row>
    <row r="385" spans="2:12"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</row>
    <row r="386" spans="2:12"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</row>
    <row r="387" spans="2:12"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</row>
    <row r="388" spans="2:12"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</row>
    <row r="389" spans="2:12"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</row>
    <row r="390" spans="2:12"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</row>
    <row r="391" spans="2:12"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</row>
    <row r="392" spans="2:12"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</row>
    <row r="393" spans="2:12"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</row>
    <row r="394" spans="2:12"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</row>
    <row r="395" spans="2:12"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</row>
    <row r="396" spans="2:12"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</row>
    <row r="397" spans="2:12"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</row>
    <row r="398" spans="2:12"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</row>
    <row r="399" spans="2:12"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</row>
    <row r="400" spans="2:12"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</row>
    <row r="401" spans="2:12"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</row>
    <row r="402" spans="2:12"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</row>
    <row r="403" spans="2:12"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</row>
    <row r="404" spans="2:12"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</row>
    <row r="405" spans="2:12"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</row>
    <row r="406" spans="2:12"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</row>
    <row r="407" spans="2:12"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</row>
    <row r="408" spans="2:12"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</row>
    <row r="409" spans="2:12"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</row>
    <row r="410" spans="2:12"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</row>
    <row r="411" spans="2:12"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</row>
    <row r="412" spans="2:12"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</row>
    <row r="413" spans="2:12"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</row>
    <row r="414" spans="2:12"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2:12"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</row>
    <row r="416" spans="2:12"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2:12"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</row>
    <row r="418" spans="2:12">
      <c r="B418" s="105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</row>
    <row r="419" spans="2:12">
      <c r="B419" s="105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</row>
    <row r="420" spans="2:12">
      <c r="B420" s="105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</row>
    <row r="421" spans="2:12">
      <c r="B421" s="105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</row>
    <row r="422" spans="2:12"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</row>
    <row r="423" spans="2:12">
      <c r="B423" s="105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</row>
    <row r="424" spans="2:12">
      <c r="B424" s="105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</row>
    <row r="425" spans="2:12">
      <c r="B425" s="105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</row>
    <row r="426" spans="2:12"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</row>
    <row r="427" spans="2:12">
      <c r="B427" s="105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</row>
    <row r="428" spans="2:12">
      <c r="B428" s="105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</row>
    <row r="429" spans="2:12">
      <c r="B429" s="105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</row>
    <row r="430" spans="2:12">
      <c r="B430" s="105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</row>
    <row r="431" spans="2:12">
      <c r="B431" s="105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</row>
    <row r="432" spans="2:12">
      <c r="B432" s="105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</row>
    <row r="433" spans="2:12">
      <c r="B433" s="105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</row>
    <row r="434" spans="2:12">
      <c r="B434" s="105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</row>
    <row r="435" spans="2:12">
      <c r="B435" s="105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</row>
    <row r="436" spans="2:12">
      <c r="B436" s="105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</row>
    <row r="437" spans="2:12">
      <c r="B437" s="105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</row>
    <row r="438" spans="2:12">
      <c r="B438" s="105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</row>
    <row r="439" spans="2:12">
      <c r="B439" s="105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</row>
    <row r="440" spans="2:12">
      <c r="B440" s="105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</row>
    <row r="441" spans="2:12">
      <c r="B441" s="105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</row>
    <row r="442" spans="2:12">
      <c r="B442" s="105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</row>
    <row r="443" spans="2:12">
      <c r="B443" s="105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</row>
    <row r="444" spans="2:12">
      <c r="B444" s="105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</row>
    <row r="445" spans="2:12">
      <c r="B445" s="105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</row>
    <row r="446" spans="2:12">
      <c r="B446" s="105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</row>
    <row r="447" spans="2:12">
      <c r="B447" s="105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</row>
    <row r="448" spans="2:12">
      <c r="B448" s="105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</row>
    <row r="449" spans="2:12">
      <c r="B449" s="105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</row>
    <row r="450" spans="2:12">
      <c r="B450" s="105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</row>
    <row r="451" spans="2:12">
      <c r="B451" s="105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</row>
    <row r="452" spans="2:12">
      <c r="B452" s="105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</row>
    <row r="453" spans="2:12">
      <c r="B453" s="105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</row>
    <row r="454" spans="2:12">
      <c r="B454" s="105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</row>
    <row r="455" spans="2:12">
      <c r="B455" s="105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</row>
    <row r="456" spans="2:12">
      <c r="B456" s="105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</row>
    <row r="457" spans="2:12">
      <c r="B457" s="105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</row>
    <row r="458" spans="2:12">
      <c r="B458" s="105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</row>
    <row r="459" spans="2:12">
      <c r="B459" s="105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</row>
    <row r="460" spans="2:12">
      <c r="B460" s="105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</row>
    <row r="461" spans="2:12">
      <c r="B461" s="105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</row>
    <row r="462" spans="2:12">
      <c r="B462" s="105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</row>
    <row r="463" spans="2:12">
      <c r="B463" s="105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</row>
    <row r="464" spans="2:12">
      <c r="B464" s="105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</row>
    <row r="465" spans="2:12">
      <c r="B465" s="105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</row>
    <row r="466" spans="2:12">
      <c r="B466" s="105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</row>
    <row r="467" spans="2:12">
      <c r="B467" s="105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</row>
    <row r="468" spans="2:12">
      <c r="B468" s="105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</row>
    <row r="469" spans="2:12">
      <c r="B469" s="105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</row>
    <row r="470" spans="2:12">
      <c r="B470" s="105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</row>
    <row r="471" spans="2:12">
      <c r="B471" s="105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</row>
    <row r="472" spans="2:12">
      <c r="B472" s="105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</row>
    <row r="473" spans="2:12">
      <c r="B473" s="105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</row>
    <row r="474" spans="2:12">
      <c r="B474" s="105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</row>
    <row r="475" spans="2:12">
      <c r="B475" s="105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</row>
    <row r="476" spans="2:12">
      <c r="B476" s="105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</row>
    <row r="477" spans="2:12">
      <c r="B477" s="105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</row>
    <row r="478" spans="2:12">
      <c r="B478" s="105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</row>
    <row r="479" spans="2:12">
      <c r="B479" s="105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</row>
    <row r="480" spans="2:12">
      <c r="B480" s="105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</row>
    <row r="481" spans="2:12">
      <c r="B481" s="105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</row>
    <row r="482" spans="2:12">
      <c r="B482" s="105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</row>
    <row r="483" spans="2:12">
      <c r="B483" s="105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2:12">
      <c r="B484" s="105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</row>
    <row r="485" spans="2:12">
      <c r="B485" s="105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2:12">
      <c r="B486" s="105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</row>
    <row r="487" spans="2:12">
      <c r="B487" s="105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</row>
    <row r="488" spans="2:12">
      <c r="B488" s="105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</row>
    <row r="489" spans="2:12">
      <c r="B489" s="105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</row>
    <row r="490" spans="2:12">
      <c r="B490" s="105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</row>
    <row r="491" spans="2:12">
      <c r="B491" s="105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</row>
    <row r="492" spans="2:12">
      <c r="B492" s="105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</row>
    <row r="493" spans="2:12">
      <c r="B493" s="105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</row>
    <row r="494" spans="2:12">
      <c r="B494" s="105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</row>
    <row r="495" spans="2:12">
      <c r="B495" s="105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</row>
    <row r="496" spans="2:12">
      <c r="B496" s="105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</row>
    <row r="497" spans="2:12">
      <c r="B497" s="105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</row>
    <row r="498" spans="2:12">
      <c r="B498" s="105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</row>
    <row r="499" spans="2:12">
      <c r="B499" s="105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</row>
    <row r="500" spans="2:12">
      <c r="B500" s="105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</row>
    <row r="501" spans="2:12">
      <c r="B501" s="105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</row>
    <row r="502" spans="2:12">
      <c r="B502" s="105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</row>
    <row r="503" spans="2:12">
      <c r="B503" s="105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</row>
    <row r="504" spans="2:12">
      <c r="B504" s="105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</row>
    <row r="505" spans="2:12">
      <c r="B505" s="105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</row>
    <row r="506" spans="2:12">
      <c r="B506" s="105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</row>
    <row r="507" spans="2:12">
      <c r="B507" s="105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</row>
    <row r="508" spans="2:12">
      <c r="B508" s="105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</row>
    <row r="509" spans="2:12">
      <c r="B509" s="105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</row>
    <row r="510" spans="2:12">
      <c r="B510" s="105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</row>
    <row r="511" spans="2:12">
      <c r="B511" s="105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</row>
    <row r="512" spans="2:12">
      <c r="B512" s="105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</row>
    <row r="513" spans="2:12">
      <c r="B513" s="105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</row>
    <row r="514" spans="2:12">
      <c r="B514" s="105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</row>
    <row r="515" spans="2:12">
      <c r="B515" s="105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</row>
    <row r="516" spans="2:12">
      <c r="B516" s="105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</row>
    <row r="517" spans="2:12">
      <c r="B517" s="105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</row>
    <row r="518" spans="2:12">
      <c r="B518" s="105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</row>
    <row r="519" spans="2:12">
      <c r="B519" s="105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</row>
    <row r="520" spans="2:12">
      <c r="B520" s="105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</row>
    <row r="521" spans="2:12">
      <c r="B521" s="105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</row>
    <row r="522" spans="2:12">
      <c r="B522" s="105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</row>
    <row r="523" spans="2:12">
      <c r="B523" s="105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</row>
    <row r="524" spans="2:12">
      <c r="B524" s="105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</row>
    <row r="525" spans="2:12">
      <c r="B525" s="105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</row>
    <row r="526" spans="2:12">
      <c r="B526" s="105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</row>
    <row r="527" spans="2:12">
      <c r="B527" s="105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</row>
    <row r="528" spans="2:12">
      <c r="B528" s="105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</row>
    <row r="529" spans="2:12">
      <c r="B529" s="105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</row>
    <row r="530" spans="2:12">
      <c r="B530" s="105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</row>
    <row r="531" spans="2:12">
      <c r="B531" s="105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</row>
    <row r="532" spans="2:12">
      <c r="B532" s="105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</row>
    <row r="533" spans="2:12">
      <c r="B533" s="105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</row>
    <row r="534" spans="2:12">
      <c r="B534" s="105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</row>
    <row r="535" spans="2:12">
      <c r="B535" s="105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</row>
    <row r="536" spans="2:12">
      <c r="B536" s="105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</row>
    <row r="537" spans="2:12">
      <c r="B537" s="105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</row>
    <row r="538" spans="2:12">
      <c r="B538" s="105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</row>
    <row r="539" spans="2:12">
      <c r="B539" s="105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</row>
    <row r="540" spans="2:12">
      <c r="B540" s="105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</row>
    <row r="541" spans="2:12">
      <c r="B541" s="105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</row>
    <row r="542" spans="2:12">
      <c r="B542" s="105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</row>
    <row r="543" spans="2:12">
      <c r="B543" s="105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</row>
    <row r="544" spans="2:12">
      <c r="B544" s="105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</row>
    <row r="545" spans="2:12">
      <c r="B545" s="105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</row>
    <row r="546" spans="2:12">
      <c r="B546" s="105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</row>
    <row r="547" spans="2:12">
      <c r="B547" s="105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</row>
    <row r="548" spans="2:12">
      <c r="B548" s="105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</row>
    <row r="549" spans="2:12">
      <c r="B549" s="105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</row>
    <row r="550" spans="2:12">
      <c r="B550" s="105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</row>
    <row r="551" spans="2:12">
      <c r="B551" s="105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</row>
    <row r="552" spans="2:12">
      <c r="B552" s="105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2:12">
      <c r="B553" s="105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</row>
    <row r="554" spans="2:12">
      <c r="B554" s="105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2:12">
      <c r="B555" s="105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</row>
    <row r="556" spans="2:12">
      <c r="B556" s="105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</row>
    <row r="557" spans="2:12">
      <c r="B557" s="105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</row>
    <row r="558" spans="2:12">
      <c r="B558" s="105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</row>
    <row r="559" spans="2:12">
      <c r="B559" s="105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</row>
    <row r="560" spans="2:12">
      <c r="B560" s="105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</row>
    <row r="561" spans="2:12">
      <c r="B561" s="105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</row>
    <row r="562" spans="2:12">
      <c r="B562" s="105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</row>
    <row r="563" spans="2:12">
      <c r="B563" s="105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</row>
    <row r="564" spans="2:12">
      <c r="B564" s="105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</row>
    <row r="565" spans="2:12">
      <c r="B565" s="105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</row>
    <row r="566" spans="2:12">
      <c r="B566" s="105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</row>
    <row r="567" spans="2:12">
      <c r="B567" s="105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</row>
    <row r="568" spans="2:12">
      <c r="B568" s="105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</row>
    <row r="569" spans="2:12">
      <c r="B569" s="105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</row>
    <row r="570" spans="2:12">
      <c r="B570" s="105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2146</v>
      </c>
    </row>
    <row r="6" spans="2:12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ht="26.25" customHeight="1">
      <c r="B7" s="116" t="s">
        <v>79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12" s="3" customFormat="1" ht="78.75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45</v>
      </c>
      <c r="K8" s="29" t="s">
        <v>127</v>
      </c>
      <c r="L8" s="30" t="s">
        <v>129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2:12" ht="19.5" customHeight="1">
      <c r="B12" s="107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7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7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07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</row>
    <row r="112" spans="2:12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</row>
    <row r="113" spans="2:12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</row>
    <row r="114" spans="2:12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2:12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</row>
    <row r="120" spans="2:12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</row>
    <row r="121" spans="2:12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</row>
    <row r="122" spans="2:12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</row>
    <row r="123" spans="2:12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</row>
    <row r="124" spans="2:12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</row>
    <row r="125" spans="2:12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</row>
    <row r="126" spans="2:12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</row>
    <row r="127" spans="2:12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</row>
    <row r="128" spans="2:12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2:12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</row>
    <row r="130" spans="2:12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2:12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</row>
    <row r="132" spans="2:12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</row>
    <row r="133" spans="2:12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</row>
    <row r="134" spans="2:12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</row>
    <row r="135" spans="2:12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</row>
    <row r="136" spans="2:12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</row>
    <row r="137" spans="2:12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</row>
    <row r="138" spans="2:12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2:12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</row>
    <row r="140" spans="2:12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2:12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</row>
    <row r="142" spans="2:12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2:12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</row>
    <row r="144" spans="2:12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</row>
    <row r="145" spans="2:12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</row>
    <row r="146" spans="2:12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</row>
    <row r="147" spans="2:12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</row>
    <row r="148" spans="2:12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</row>
    <row r="149" spans="2:12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2:12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</row>
    <row r="151" spans="2:12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</row>
    <row r="152" spans="2:12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</row>
    <row r="153" spans="2:12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4" spans="2:12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</row>
    <row r="155" spans="2:12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</row>
    <row r="156" spans="2:12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</row>
    <row r="157" spans="2:12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</row>
    <row r="158" spans="2:12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</row>
    <row r="159" spans="2:12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2:12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</row>
    <row r="161" spans="2:12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2:12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</row>
    <row r="163" spans="2:12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</row>
    <row r="164" spans="2:12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</row>
    <row r="165" spans="2:12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</row>
    <row r="166" spans="2:12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2:12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</row>
    <row r="168" spans="2:12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</row>
    <row r="169" spans="2:12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2:12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2:12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</row>
    <row r="172" spans="2:12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</row>
    <row r="173" spans="2:12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</row>
    <row r="174" spans="2:12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</row>
    <row r="175" spans="2:12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</row>
    <row r="176" spans="2:12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</row>
    <row r="177" spans="2:12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</row>
    <row r="178" spans="2:12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</row>
    <row r="179" spans="2:12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</row>
    <row r="180" spans="2:12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</row>
    <row r="181" spans="2:12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</row>
    <row r="182" spans="2:12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</row>
    <row r="183" spans="2:12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</row>
    <row r="184" spans="2:12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</row>
    <row r="185" spans="2:12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</row>
    <row r="186" spans="2:12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</row>
    <row r="187" spans="2:12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</row>
    <row r="188" spans="2:12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</row>
    <row r="189" spans="2:12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</row>
    <row r="190" spans="2:12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</row>
    <row r="191" spans="2:12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</row>
    <row r="192" spans="2:12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</row>
    <row r="193" spans="2:12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</row>
    <row r="194" spans="2:12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</row>
    <row r="195" spans="2:12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</row>
    <row r="196" spans="2:12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</row>
    <row r="197" spans="2:12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</row>
    <row r="198" spans="2:12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</row>
    <row r="199" spans="2:12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</row>
    <row r="200" spans="2:12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</row>
    <row r="201" spans="2:12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</row>
    <row r="202" spans="2:12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</row>
    <row r="203" spans="2:12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</row>
    <row r="204" spans="2:12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</row>
    <row r="205" spans="2:12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</row>
    <row r="206" spans="2:12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</row>
    <row r="207" spans="2:12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2:12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</row>
    <row r="209" spans="2:12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2:12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</row>
    <row r="211" spans="2:12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</row>
    <row r="212" spans="2:12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</row>
    <row r="213" spans="2:12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</row>
    <row r="214" spans="2:12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</row>
    <row r="215" spans="2:12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</row>
    <row r="216" spans="2:12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</row>
    <row r="217" spans="2:12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</row>
    <row r="218" spans="2:12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</row>
    <row r="219" spans="2:12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</row>
    <row r="220" spans="2:12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</row>
    <row r="221" spans="2:12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</row>
    <row r="222" spans="2:12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</row>
    <row r="223" spans="2:12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</row>
    <row r="224" spans="2:12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</row>
    <row r="225" spans="2:12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</row>
    <row r="226" spans="2:12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</row>
    <row r="227" spans="2:12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</row>
    <row r="228" spans="2:12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</row>
    <row r="229" spans="2:12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</row>
    <row r="230" spans="2:12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</row>
    <row r="231" spans="2:12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</row>
    <row r="232" spans="2:12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</row>
    <row r="233" spans="2:12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</row>
    <row r="234" spans="2:12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</row>
    <row r="235" spans="2:12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</row>
    <row r="236" spans="2:12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</row>
    <row r="237" spans="2:12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</row>
    <row r="238" spans="2:12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</row>
    <row r="239" spans="2:12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</row>
    <row r="240" spans="2:12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</row>
    <row r="241" spans="2:12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</row>
    <row r="242" spans="2:12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</row>
    <row r="243" spans="2:12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</row>
    <row r="244" spans="2:12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</row>
    <row r="245" spans="2:12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</row>
    <row r="246" spans="2:12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</row>
    <row r="247" spans="2:12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</row>
    <row r="248" spans="2:12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</row>
    <row r="249" spans="2:12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</row>
    <row r="250" spans="2:12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</row>
    <row r="251" spans="2:12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</row>
    <row r="252" spans="2:12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</row>
    <row r="253" spans="2:12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</row>
    <row r="254" spans="2:12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</row>
    <row r="255" spans="2:12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</row>
    <row r="256" spans="2:12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</row>
    <row r="257" spans="2:12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</row>
    <row r="258" spans="2:12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</row>
    <row r="259" spans="2:12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</row>
    <row r="260" spans="2:12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</row>
    <row r="261" spans="2:12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</row>
    <row r="262" spans="2:12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</row>
    <row r="263" spans="2:12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</row>
    <row r="264" spans="2:12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</row>
    <row r="265" spans="2:12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</row>
    <row r="266" spans="2:12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</row>
    <row r="267" spans="2:12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</row>
    <row r="268" spans="2:12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</row>
    <row r="269" spans="2:12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</row>
    <row r="270" spans="2:12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</row>
    <row r="271" spans="2:12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</row>
    <row r="272" spans="2:12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</row>
    <row r="273" spans="2:12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</row>
    <row r="274" spans="2:12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</row>
    <row r="275" spans="2:12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</row>
    <row r="276" spans="2:12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2:12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</row>
    <row r="278" spans="2:12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2:12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</row>
    <row r="280" spans="2:12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</row>
    <row r="281" spans="2:12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</row>
    <row r="282" spans="2:12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</row>
    <row r="283" spans="2:12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</row>
    <row r="284" spans="2:12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</row>
    <row r="285" spans="2:12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</row>
    <row r="286" spans="2:12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</row>
    <row r="287" spans="2:12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</row>
    <row r="288" spans="2:12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</row>
    <row r="289" spans="2:12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</row>
    <row r="290" spans="2:12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</row>
    <row r="291" spans="2:12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</row>
    <row r="292" spans="2:12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</row>
    <row r="293" spans="2:12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</row>
    <row r="294" spans="2:12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</row>
    <row r="295" spans="2:12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</row>
    <row r="296" spans="2:12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</row>
    <row r="297" spans="2:12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</row>
    <row r="298" spans="2:12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</row>
    <row r="299" spans="2:12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</row>
    <row r="300" spans="2:12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</row>
    <row r="301" spans="2:12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</row>
    <row r="302" spans="2:12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</row>
    <row r="303" spans="2:12"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</row>
    <row r="304" spans="2:12"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</row>
    <row r="305" spans="2:12"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</row>
    <row r="306" spans="2:12"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</row>
    <row r="307" spans="2:12"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</row>
    <row r="308" spans="2:12"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</row>
    <row r="309" spans="2:12"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</row>
    <row r="310" spans="2:12"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</row>
    <row r="311" spans="2:12"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</row>
    <row r="312" spans="2:12"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</row>
    <row r="313" spans="2:12"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</row>
    <row r="314" spans="2:12"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</row>
    <row r="315" spans="2:12"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</row>
    <row r="316" spans="2:12"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</row>
    <row r="317" spans="2:12"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</row>
    <row r="318" spans="2:12"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</row>
    <row r="319" spans="2:12"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</row>
    <row r="320" spans="2:12"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</row>
    <row r="321" spans="2:12"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</row>
    <row r="322" spans="2:12"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</row>
    <row r="323" spans="2:12"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</row>
    <row r="324" spans="2:12"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</row>
    <row r="325" spans="2:12"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</row>
    <row r="326" spans="2:12"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</row>
    <row r="327" spans="2:12"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</row>
    <row r="328" spans="2:12"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</row>
    <row r="329" spans="2:12"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</row>
    <row r="330" spans="2:12"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</row>
    <row r="331" spans="2:12"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</row>
    <row r="332" spans="2:12"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</row>
    <row r="333" spans="2:12"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</row>
    <row r="334" spans="2:12"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</row>
    <row r="335" spans="2:12"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</row>
    <row r="336" spans="2:12"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</row>
    <row r="337" spans="2:12"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</row>
    <row r="338" spans="2:12"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</row>
    <row r="339" spans="2:12"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</row>
    <row r="340" spans="2:12"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</row>
    <row r="341" spans="2:12"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</row>
    <row r="342" spans="2:12"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</row>
    <row r="343" spans="2:12"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</row>
    <row r="344" spans="2:12"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</row>
    <row r="345" spans="2:12"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2:12"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</row>
    <row r="347" spans="2:12"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2:12"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</row>
    <row r="349" spans="2:12"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</row>
    <row r="350" spans="2:12"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</row>
    <row r="351" spans="2:12"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</row>
    <row r="352" spans="2:12"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</row>
    <row r="353" spans="2:12"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</row>
    <row r="354" spans="2:12"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</row>
    <row r="355" spans="2:12"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</row>
    <row r="356" spans="2:12"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</row>
    <row r="357" spans="2:12"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</row>
    <row r="358" spans="2:12"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</row>
    <row r="359" spans="2:12"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</row>
    <row r="360" spans="2:12"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</row>
    <row r="361" spans="2:12"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</row>
    <row r="362" spans="2:12"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</row>
    <row r="363" spans="2:12"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</row>
    <row r="364" spans="2:12"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</row>
    <row r="365" spans="2:12"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</row>
    <row r="366" spans="2:12"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</row>
    <row r="367" spans="2:12"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</row>
    <row r="368" spans="2:12"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</row>
    <row r="369" spans="2:12"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</row>
    <row r="370" spans="2:12"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2:12"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</row>
    <row r="372" spans="2:12"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</row>
    <row r="373" spans="2:12"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</row>
    <row r="374" spans="2:12"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</row>
    <row r="375" spans="2:12"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</row>
    <row r="376" spans="2:12"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</row>
    <row r="377" spans="2:12"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</row>
    <row r="378" spans="2:12"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</row>
    <row r="379" spans="2:12"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</row>
    <row r="380" spans="2:12"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</row>
    <row r="381" spans="2:12"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</row>
    <row r="382" spans="2:12"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</row>
    <row r="383" spans="2:12"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</row>
    <row r="384" spans="2:12"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</row>
    <row r="385" spans="2:12"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</row>
    <row r="386" spans="2:12"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</row>
    <row r="387" spans="2:12"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</row>
    <row r="388" spans="2:12"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</row>
    <row r="389" spans="2:12"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</row>
    <row r="390" spans="2:12"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</row>
    <row r="391" spans="2:12"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</row>
    <row r="392" spans="2:12"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</row>
    <row r="393" spans="2:12"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</row>
    <row r="394" spans="2:12"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</row>
    <row r="395" spans="2:12"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</row>
    <row r="396" spans="2:12"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</row>
    <row r="397" spans="2:12"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</row>
    <row r="398" spans="2:12"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</row>
    <row r="399" spans="2:12"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</row>
    <row r="400" spans="2:12"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</row>
    <row r="401" spans="2:12"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</row>
    <row r="402" spans="2:12"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</row>
    <row r="403" spans="2:12"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</row>
    <row r="404" spans="2:12"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</row>
    <row r="405" spans="2:12"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</row>
    <row r="406" spans="2:12"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</row>
    <row r="407" spans="2:12"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</row>
    <row r="408" spans="2:12"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</row>
    <row r="409" spans="2:12"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</row>
    <row r="410" spans="2:12"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</row>
    <row r="411" spans="2:12"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</row>
    <row r="412" spans="2:12"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</row>
    <row r="413" spans="2:12"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</row>
    <row r="414" spans="2:12"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2:12"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</row>
    <row r="416" spans="2:12"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2:12"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</row>
    <row r="418" spans="2:12">
      <c r="B418" s="105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</row>
    <row r="419" spans="2:12">
      <c r="B419" s="105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</row>
    <row r="420" spans="2:12">
      <c r="B420" s="105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</row>
    <row r="421" spans="2:12">
      <c r="B421" s="105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</row>
    <row r="422" spans="2:12"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</row>
    <row r="423" spans="2:12">
      <c r="B423" s="105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</row>
    <row r="424" spans="2:12">
      <c r="B424" s="105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</row>
    <row r="425" spans="2:12">
      <c r="B425" s="105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</row>
    <row r="426" spans="2:12"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</row>
    <row r="427" spans="2:12">
      <c r="B427" s="105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</row>
    <row r="428" spans="2:12">
      <c r="B428" s="105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</row>
    <row r="429" spans="2:12">
      <c r="B429" s="105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</row>
    <row r="430" spans="2:12">
      <c r="B430" s="105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</row>
    <row r="431" spans="2:12">
      <c r="B431" s="105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</row>
    <row r="432" spans="2:12">
      <c r="B432" s="105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</row>
    <row r="433" spans="2:12">
      <c r="B433" s="105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</row>
    <row r="434" spans="2:12">
      <c r="B434" s="105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</row>
    <row r="435" spans="2:12">
      <c r="B435" s="105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</row>
    <row r="436" spans="2:12">
      <c r="B436" s="105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</row>
    <row r="437" spans="2:12">
      <c r="B437" s="105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</row>
    <row r="438" spans="2:12">
      <c r="B438" s="105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</row>
    <row r="439" spans="2:12">
      <c r="B439" s="105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</row>
    <row r="440" spans="2:12">
      <c r="B440" s="105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</row>
    <row r="441" spans="2:12">
      <c r="B441" s="105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</row>
    <row r="442" spans="2:12">
      <c r="B442" s="105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</row>
    <row r="443" spans="2:12">
      <c r="B443" s="105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</row>
    <row r="444" spans="2:12">
      <c r="B444" s="105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</row>
    <row r="445" spans="2:12">
      <c r="B445" s="105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</row>
    <row r="446" spans="2:12">
      <c r="B446" s="105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</row>
    <row r="447" spans="2:12">
      <c r="B447" s="105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</row>
    <row r="448" spans="2:12">
      <c r="B448" s="105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</row>
    <row r="449" spans="2:12">
      <c r="B449" s="105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</row>
    <row r="450" spans="2:12">
      <c r="B450" s="105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</row>
    <row r="451" spans="2:12">
      <c r="B451" s="105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</row>
    <row r="452" spans="2:12">
      <c r="B452" s="105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</row>
    <row r="453" spans="2:12">
      <c r="B453" s="105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</row>
    <row r="454" spans="2:12">
      <c r="B454" s="105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</row>
    <row r="455" spans="2:12">
      <c r="B455" s="105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</row>
    <row r="456" spans="2:12">
      <c r="B456" s="105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</row>
    <row r="457" spans="2:12">
      <c r="B457" s="105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</row>
    <row r="458" spans="2:12">
      <c r="B458" s="105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</row>
    <row r="459" spans="2:12">
      <c r="B459" s="105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</row>
    <row r="460" spans="2:12">
      <c r="B460" s="105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</row>
    <row r="461" spans="2:12">
      <c r="B461" s="105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</row>
    <row r="462" spans="2:12">
      <c r="B462" s="105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</row>
    <row r="463" spans="2:12">
      <c r="B463" s="105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</row>
    <row r="464" spans="2:12">
      <c r="B464" s="105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</row>
    <row r="465" spans="2:12">
      <c r="B465" s="105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</row>
    <row r="466" spans="2:12">
      <c r="B466" s="105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</row>
    <row r="467" spans="2:12">
      <c r="B467" s="105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</row>
    <row r="468" spans="2:12">
      <c r="B468" s="105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</row>
    <row r="469" spans="2:12">
      <c r="B469" s="105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</row>
    <row r="470" spans="2:12">
      <c r="B470" s="105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</row>
    <row r="471" spans="2:12">
      <c r="B471" s="105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</row>
    <row r="472" spans="2:12">
      <c r="B472" s="105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</row>
    <row r="473" spans="2:12">
      <c r="B473" s="105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</row>
    <row r="474" spans="2:12">
      <c r="B474" s="105"/>
      <c r="C474" s="105"/>
      <c r="D474" s="105"/>
      <c r="E474" s="106"/>
      <c r="F474" s="106"/>
      <c r="G474" s="106"/>
      <c r="H474" s="106"/>
      <c r="I474" s="106"/>
      <c r="J474" s="106"/>
      <c r="K474" s="106"/>
      <c r="L474" s="106"/>
    </row>
    <row r="475" spans="2:12">
      <c r="B475" s="105"/>
      <c r="C475" s="105"/>
      <c r="D475" s="105"/>
      <c r="E475" s="106"/>
      <c r="F475" s="106"/>
      <c r="G475" s="106"/>
      <c r="H475" s="106"/>
      <c r="I475" s="106"/>
      <c r="J475" s="106"/>
      <c r="K475" s="106"/>
      <c r="L475" s="106"/>
    </row>
    <row r="476" spans="2:12">
      <c r="B476" s="105"/>
      <c r="C476" s="105"/>
      <c r="D476" s="105"/>
      <c r="E476" s="106"/>
      <c r="F476" s="106"/>
      <c r="G476" s="106"/>
      <c r="H476" s="106"/>
      <c r="I476" s="106"/>
      <c r="J476" s="106"/>
      <c r="K476" s="106"/>
      <c r="L476" s="106"/>
    </row>
    <row r="477" spans="2:12">
      <c r="B477" s="105"/>
      <c r="C477" s="105"/>
      <c r="D477" s="105"/>
      <c r="E477" s="106"/>
      <c r="F477" s="106"/>
      <c r="G477" s="106"/>
      <c r="H477" s="106"/>
      <c r="I477" s="106"/>
      <c r="J477" s="106"/>
      <c r="K477" s="106"/>
      <c r="L477" s="106"/>
    </row>
    <row r="478" spans="2:12">
      <c r="B478" s="105"/>
      <c r="C478" s="105"/>
      <c r="D478" s="105"/>
      <c r="E478" s="106"/>
      <c r="F478" s="106"/>
      <c r="G478" s="106"/>
      <c r="H478" s="106"/>
      <c r="I478" s="106"/>
      <c r="J478" s="106"/>
      <c r="K478" s="106"/>
      <c r="L478" s="106"/>
    </row>
    <row r="479" spans="2:12">
      <c r="B479" s="105"/>
      <c r="C479" s="105"/>
      <c r="D479" s="105"/>
      <c r="E479" s="106"/>
      <c r="F479" s="106"/>
      <c r="G479" s="106"/>
      <c r="H479" s="106"/>
      <c r="I479" s="106"/>
      <c r="J479" s="106"/>
      <c r="K479" s="106"/>
      <c r="L479" s="106"/>
    </row>
    <row r="480" spans="2:12">
      <c r="B480" s="105"/>
      <c r="C480" s="105"/>
      <c r="D480" s="105"/>
      <c r="E480" s="106"/>
      <c r="F480" s="106"/>
      <c r="G480" s="106"/>
      <c r="H480" s="106"/>
      <c r="I480" s="106"/>
      <c r="J480" s="106"/>
      <c r="K480" s="106"/>
      <c r="L480" s="106"/>
    </row>
    <row r="481" spans="2:12">
      <c r="B481" s="105"/>
      <c r="C481" s="105"/>
      <c r="D481" s="105"/>
      <c r="E481" s="106"/>
      <c r="F481" s="106"/>
      <c r="G481" s="106"/>
      <c r="H481" s="106"/>
      <c r="I481" s="106"/>
      <c r="J481" s="106"/>
      <c r="K481" s="106"/>
      <c r="L481" s="106"/>
    </row>
    <row r="482" spans="2:12">
      <c r="B482" s="105"/>
      <c r="C482" s="105"/>
      <c r="D482" s="105"/>
      <c r="E482" s="106"/>
      <c r="F482" s="106"/>
      <c r="G482" s="106"/>
      <c r="H482" s="106"/>
      <c r="I482" s="106"/>
      <c r="J482" s="106"/>
      <c r="K482" s="106"/>
      <c r="L482" s="106"/>
    </row>
    <row r="483" spans="2:12">
      <c r="B483" s="105"/>
      <c r="C483" s="105"/>
      <c r="D483" s="105"/>
      <c r="E483" s="106"/>
      <c r="F483" s="106"/>
      <c r="G483" s="106"/>
      <c r="H483" s="106"/>
      <c r="I483" s="106"/>
      <c r="J483" s="106"/>
      <c r="K483" s="106"/>
      <c r="L483" s="106"/>
    </row>
    <row r="484" spans="2:12">
      <c r="B484" s="105"/>
      <c r="C484" s="105"/>
      <c r="D484" s="105"/>
      <c r="E484" s="106"/>
      <c r="F484" s="106"/>
      <c r="G484" s="106"/>
      <c r="H484" s="106"/>
      <c r="I484" s="106"/>
      <c r="J484" s="106"/>
      <c r="K484" s="106"/>
      <c r="L484" s="106"/>
    </row>
    <row r="485" spans="2:12">
      <c r="B485" s="105"/>
      <c r="C485" s="105"/>
      <c r="D485" s="105"/>
      <c r="E485" s="106"/>
      <c r="F485" s="106"/>
      <c r="G485" s="106"/>
      <c r="H485" s="106"/>
      <c r="I485" s="106"/>
      <c r="J485" s="106"/>
      <c r="K485" s="106"/>
      <c r="L485" s="106"/>
    </row>
    <row r="486" spans="2:12">
      <c r="B486" s="105"/>
      <c r="C486" s="105"/>
      <c r="D486" s="105"/>
      <c r="E486" s="106"/>
      <c r="F486" s="106"/>
      <c r="G486" s="106"/>
      <c r="H486" s="106"/>
      <c r="I486" s="106"/>
      <c r="J486" s="106"/>
      <c r="K486" s="106"/>
      <c r="L486" s="106"/>
    </row>
    <row r="487" spans="2:12">
      <c r="B487" s="105"/>
      <c r="C487" s="105"/>
      <c r="D487" s="105"/>
      <c r="E487" s="106"/>
      <c r="F487" s="106"/>
      <c r="G487" s="106"/>
      <c r="H487" s="106"/>
      <c r="I487" s="106"/>
      <c r="J487" s="106"/>
      <c r="K487" s="106"/>
      <c r="L487" s="106"/>
    </row>
    <row r="488" spans="2:12">
      <c r="B488" s="105"/>
      <c r="C488" s="105"/>
      <c r="D488" s="105"/>
      <c r="E488" s="106"/>
      <c r="F488" s="106"/>
      <c r="G488" s="106"/>
      <c r="H488" s="106"/>
      <c r="I488" s="106"/>
      <c r="J488" s="106"/>
      <c r="K488" s="106"/>
      <c r="L488" s="106"/>
    </row>
    <row r="489" spans="2:12">
      <c r="B489" s="105"/>
      <c r="C489" s="105"/>
      <c r="D489" s="105"/>
      <c r="E489" s="106"/>
      <c r="F489" s="106"/>
      <c r="G489" s="106"/>
      <c r="H489" s="106"/>
      <c r="I489" s="106"/>
      <c r="J489" s="106"/>
      <c r="K489" s="106"/>
      <c r="L489" s="106"/>
    </row>
    <row r="490" spans="2:12">
      <c r="B490" s="105"/>
      <c r="C490" s="105"/>
      <c r="D490" s="105"/>
      <c r="E490" s="106"/>
      <c r="F490" s="106"/>
      <c r="G490" s="106"/>
      <c r="H490" s="106"/>
      <c r="I490" s="106"/>
      <c r="J490" s="106"/>
      <c r="K490" s="106"/>
      <c r="L490" s="106"/>
    </row>
    <row r="491" spans="2:12">
      <c r="B491" s="105"/>
      <c r="C491" s="105"/>
      <c r="D491" s="105"/>
      <c r="E491" s="106"/>
      <c r="F491" s="106"/>
      <c r="G491" s="106"/>
      <c r="H491" s="106"/>
      <c r="I491" s="106"/>
      <c r="J491" s="106"/>
      <c r="K491" s="106"/>
      <c r="L491" s="106"/>
    </row>
    <row r="492" spans="2:12">
      <c r="B492" s="105"/>
      <c r="C492" s="105"/>
      <c r="D492" s="105"/>
      <c r="E492" s="106"/>
      <c r="F492" s="106"/>
      <c r="G492" s="106"/>
      <c r="H492" s="106"/>
      <c r="I492" s="106"/>
      <c r="J492" s="106"/>
      <c r="K492" s="106"/>
      <c r="L492" s="106"/>
    </row>
    <row r="493" spans="2:12">
      <c r="B493" s="105"/>
      <c r="C493" s="105"/>
      <c r="D493" s="105"/>
      <c r="E493" s="106"/>
      <c r="F493" s="106"/>
      <c r="G493" s="106"/>
      <c r="H493" s="106"/>
      <c r="I493" s="106"/>
      <c r="J493" s="106"/>
      <c r="K493" s="106"/>
      <c r="L493" s="106"/>
    </row>
    <row r="494" spans="2:12">
      <c r="B494" s="105"/>
      <c r="C494" s="105"/>
      <c r="D494" s="105"/>
      <c r="E494" s="106"/>
      <c r="F494" s="106"/>
      <c r="G494" s="106"/>
      <c r="H494" s="106"/>
      <c r="I494" s="106"/>
      <c r="J494" s="106"/>
      <c r="K494" s="106"/>
      <c r="L494" s="106"/>
    </row>
    <row r="495" spans="2:12">
      <c r="B495" s="105"/>
      <c r="C495" s="105"/>
      <c r="D495" s="105"/>
      <c r="E495" s="106"/>
      <c r="F495" s="106"/>
      <c r="G495" s="106"/>
      <c r="H495" s="106"/>
      <c r="I495" s="106"/>
      <c r="J495" s="106"/>
      <c r="K495" s="106"/>
      <c r="L495" s="106"/>
    </row>
    <row r="496" spans="2:12">
      <c r="B496" s="105"/>
      <c r="C496" s="105"/>
      <c r="D496" s="105"/>
      <c r="E496" s="106"/>
      <c r="F496" s="106"/>
      <c r="G496" s="106"/>
      <c r="H496" s="106"/>
      <c r="I496" s="106"/>
      <c r="J496" s="106"/>
      <c r="K496" s="106"/>
      <c r="L496" s="106"/>
    </row>
    <row r="497" spans="2:12">
      <c r="B497" s="105"/>
      <c r="C497" s="105"/>
      <c r="D497" s="105"/>
      <c r="E497" s="106"/>
      <c r="F497" s="106"/>
      <c r="G497" s="106"/>
      <c r="H497" s="106"/>
      <c r="I497" s="106"/>
      <c r="J497" s="106"/>
      <c r="K497" s="106"/>
      <c r="L497" s="106"/>
    </row>
    <row r="498" spans="2:12">
      <c r="B498" s="105"/>
      <c r="C498" s="105"/>
      <c r="D498" s="105"/>
      <c r="E498" s="106"/>
      <c r="F498" s="106"/>
      <c r="G498" s="106"/>
      <c r="H498" s="106"/>
      <c r="I498" s="106"/>
      <c r="J498" s="106"/>
      <c r="K498" s="106"/>
      <c r="L498" s="106"/>
    </row>
    <row r="499" spans="2:12">
      <c r="B499" s="105"/>
      <c r="C499" s="105"/>
      <c r="D499" s="105"/>
      <c r="E499" s="106"/>
      <c r="F499" s="106"/>
      <c r="G499" s="106"/>
      <c r="H499" s="106"/>
      <c r="I499" s="106"/>
      <c r="J499" s="106"/>
      <c r="K499" s="106"/>
      <c r="L499" s="106"/>
    </row>
    <row r="500" spans="2:12">
      <c r="B500" s="105"/>
      <c r="C500" s="105"/>
      <c r="D500" s="105"/>
      <c r="E500" s="106"/>
      <c r="F500" s="106"/>
      <c r="G500" s="106"/>
      <c r="H500" s="106"/>
      <c r="I500" s="106"/>
      <c r="J500" s="106"/>
      <c r="K500" s="106"/>
      <c r="L500" s="106"/>
    </row>
    <row r="501" spans="2:12">
      <c r="B501" s="105"/>
      <c r="C501" s="105"/>
      <c r="D501" s="105"/>
      <c r="E501" s="106"/>
      <c r="F501" s="106"/>
      <c r="G501" s="106"/>
      <c r="H501" s="106"/>
      <c r="I501" s="106"/>
      <c r="J501" s="106"/>
      <c r="K501" s="106"/>
      <c r="L501" s="106"/>
    </row>
    <row r="502" spans="2:12">
      <c r="B502" s="105"/>
      <c r="C502" s="105"/>
      <c r="D502" s="105"/>
      <c r="E502" s="106"/>
      <c r="F502" s="106"/>
      <c r="G502" s="106"/>
      <c r="H502" s="106"/>
      <c r="I502" s="106"/>
      <c r="J502" s="106"/>
      <c r="K502" s="106"/>
      <c r="L502" s="106"/>
    </row>
    <row r="503" spans="2:12">
      <c r="B503" s="105"/>
      <c r="C503" s="105"/>
      <c r="D503" s="105"/>
      <c r="E503" s="106"/>
      <c r="F503" s="106"/>
      <c r="G503" s="106"/>
      <c r="H503" s="106"/>
      <c r="I503" s="106"/>
      <c r="J503" s="106"/>
      <c r="K503" s="106"/>
      <c r="L503" s="106"/>
    </row>
    <row r="504" spans="2:12">
      <c r="B504" s="105"/>
      <c r="C504" s="105"/>
      <c r="D504" s="105"/>
      <c r="E504" s="106"/>
      <c r="F504" s="106"/>
      <c r="G504" s="106"/>
      <c r="H504" s="106"/>
      <c r="I504" s="106"/>
      <c r="J504" s="106"/>
      <c r="K504" s="106"/>
      <c r="L504" s="106"/>
    </row>
    <row r="505" spans="2:12">
      <c r="B505" s="105"/>
      <c r="C505" s="105"/>
      <c r="D505" s="105"/>
      <c r="E505" s="106"/>
      <c r="F505" s="106"/>
      <c r="G505" s="106"/>
      <c r="H505" s="106"/>
      <c r="I505" s="106"/>
      <c r="J505" s="106"/>
      <c r="K505" s="106"/>
      <c r="L505" s="106"/>
    </row>
    <row r="506" spans="2:12">
      <c r="B506" s="105"/>
      <c r="C506" s="105"/>
      <c r="D506" s="105"/>
      <c r="E506" s="106"/>
      <c r="F506" s="106"/>
      <c r="G506" s="106"/>
      <c r="H506" s="106"/>
      <c r="I506" s="106"/>
      <c r="J506" s="106"/>
      <c r="K506" s="106"/>
      <c r="L506" s="106"/>
    </row>
    <row r="507" spans="2:12">
      <c r="B507" s="105"/>
      <c r="C507" s="105"/>
      <c r="D507" s="105"/>
      <c r="E507" s="106"/>
      <c r="F507" s="106"/>
      <c r="G507" s="106"/>
      <c r="H507" s="106"/>
      <c r="I507" s="106"/>
      <c r="J507" s="106"/>
      <c r="K507" s="106"/>
      <c r="L507" s="106"/>
    </row>
    <row r="508" spans="2:12">
      <c r="B508" s="105"/>
      <c r="C508" s="105"/>
      <c r="D508" s="105"/>
      <c r="E508" s="106"/>
      <c r="F508" s="106"/>
      <c r="G508" s="106"/>
      <c r="H508" s="106"/>
      <c r="I508" s="106"/>
      <c r="J508" s="106"/>
      <c r="K508" s="106"/>
      <c r="L508" s="106"/>
    </row>
    <row r="509" spans="2:12">
      <c r="B509" s="105"/>
      <c r="C509" s="105"/>
      <c r="D509" s="105"/>
      <c r="E509" s="106"/>
      <c r="F509" s="106"/>
      <c r="G509" s="106"/>
      <c r="H509" s="106"/>
      <c r="I509" s="106"/>
      <c r="J509" s="106"/>
      <c r="K509" s="106"/>
      <c r="L509" s="106"/>
    </row>
    <row r="510" spans="2:12">
      <c r="B510" s="105"/>
      <c r="C510" s="105"/>
      <c r="D510" s="105"/>
      <c r="E510" s="106"/>
      <c r="F510" s="106"/>
      <c r="G510" s="106"/>
      <c r="H510" s="106"/>
      <c r="I510" s="106"/>
      <c r="J510" s="106"/>
      <c r="K510" s="106"/>
      <c r="L510" s="106"/>
    </row>
    <row r="511" spans="2:12">
      <c r="B511" s="105"/>
      <c r="C511" s="105"/>
      <c r="D511" s="105"/>
      <c r="E511" s="106"/>
      <c r="F511" s="106"/>
      <c r="G511" s="106"/>
      <c r="H511" s="106"/>
      <c r="I511" s="106"/>
      <c r="J511" s="106"/>
      <c r="K511" s="106"/>
      <c r="L511" s="106"/>
    </row>
    <row r="512" spans="2:12">
      <c r="B512" s="105"/>
      <c r="C512" s="105"/>
      <c r="D512" s="105"/>
      <c r="E512" s="106"/>
      <c r="F512" s="106"/>
      <c r="G512" s="106"/>
      <c r="H512" s="106"/>
      <c r="I512" s="106"/>
      <c r="J512" s="106"/>
      <c r="K512" s="106"/>
      <c r="L512" s="106"/>
    </row>
    <row r="513" spans="2:12">
      <c r="B513" s="105"/>
      <c r="C513" s="105"/>
      <c r="D513" s="105"/>
      <c r="E513" s="106"/>
      <c r="F513" s="106"/>
      <c r="G513" s="106"/>
      <c r="H513" s="106"/>
      <c r="I513" s="106"/>
      <c r="J513" s="106"/>
      <c r="K513" s="106"/>
      <c r="L513" s="106"/>
    </row>
    <row r="514" spans="2:12">
      <c r="B514" s="105"/>
      <c r="C514" s="105"/>
      <c r="D514" s="105"/>
      <c r="E514" s="106"/>
      <c r="F514" s="106"/>
      <c r="G514" s="106"/>
      <c r="H514" s="106"/>
      <c r="I514" s="106"/>
      <c r="J514" s="106"/>
      <c r="K514" s="106"/>
      <c r="L514" s="106"/>
    </row>
    <row r="515" spans="2:12">
      <c r="B515" s="105"/>
      <c r="C515" s="105"/>
      <c r="D515" s="105"/>
      <c r="E515" s="106"/>
      <c r="F515" s="106"/>
      <c r="G515" s="106"/>
      <c r="H515" s="106"/>
      <c r="I515" s="106"/>
      <c r="J515" s="106"/>
      <c r="K515" s="106"/>
      <c r="L515" s="106"/>
    </row>
    <row r="516" spans="2:12">
      <c r="B516" s="105"/>
      <c r="C516" s="105"/>
      <c r="D516" s="105"/>
      <c r="E516" s="106"/>
      <c r="F516" s="106"/>
      <c r="G516" s="106"/>
      <c r="H516" s="106"/>
      <c r="I516" s="106"/>
      <c r="J516" s="106"/>
      <c r="K516" s="106"/>
      <c r="L516" s="106"/>
    </row>
    <row r="517" spans="2:12">
      <c r="B517" s="105"/>
      <c r="C517" s="105"/>
      <c r="D517" s="105"/>
      <c r="E517" s="106"/>
      <c r="F517" s="106"/>
      <c r="G517" s="106"/>
      <c r="H517" s="106"/>
      <c r="I517" s="106"/>
      <c r="J517" s="106"/>
      <c r="K517" s="106"/>
      <c r="L517" s="106"/>
    </row>
    <row r="518" spans="2:12">
      <c r="B518" s="105"/>
      <c r="C518" s="105"/>
      <c r="D518" s="105"/>
      <c r="E518" s="106"/>
      <c r="F518" s="106"/>
      <c r="G518" s="106"/>
      <c r="H518" s="106"/>
      <c r="I518" s="106"/>
      <c r="J518" s="106"/>
      <c r="K518" s="106"/>
      <c r="L518" s="106"/>
    </row>
    <row r="519" spans="2:12">
      <c r="B519" s="105"/>
      <c r="C519" s="105"/>
      <c r="D519" s="105"/>
      <c r="E519" s="106"/>
      <c r="F519" s="106"/>
      <c r="G519" s="106"/>
      <c r="H519" s="106"/>
      <c r="I519" s="106"/>
      <c r="J519" s="106"/>
      <c r="K519" s="106"/>
      <c r="L519" s="106"/>
    </row>
    <row r="520" spans="2:12">
      <c r="B520" s="105"/>
      <c r="C520" s="105"/>
      <c r="D520" s="105"/>
      <c r="E520" s="106"/>
      <c r="F520" s="106"/>
      <c r="G520" s="106"/>
      <c r="H520" s="106"/>
      <c r="I520" s="106"/>
      <c r="J520" s="106"/>
      <c r="K520" s="106"/>
      <c r="L520" s="106"/>
    </row>
    <row r="521" spans="2:12">
      <c r="B521" s="105"/>
      <c r="C521" s="105"/>
      <c r="D521" s="105"/>
      <c r="E521" s="106"/>
      <c r="F521" s="106"/>
      <c r="G521" s="106"/>
      <c r="H521" s="106"/>
      <c r="I521" s="106"/>
      <c r="J521" s="106"/>
      <c r="K521" s="106"/>
      <c r="L521" s="106"/>
    </row>
    <row r="522" spans="2:12">
      <c r="B522" s="105"/>
      <c r="C522" s="105"/>
      <c r="D522" s="105"/>
      <c r="E522" s="106"/>
      <c r="F522" s="106"/>
      <c r="G522" s="106"/>
      <c r="H522" s="106"/>
      <c r="I522" s="106"/>
      <c r="J522" s="106"/>
      <c r="K522" s="106"/>
      <c r="L522" s="106"/>
    </row>
    <row r="523" spans="2:12">
      <c r="B523" s="105"/>
      <c r="C523" s="105"/>
      <c r="D523" s="105"/>
      <c r="E523" s="106"/>
      <c r="F523" s="106"/>
      <c r="G523" s="106"/>
      <c r="H523" s="106"/>
      <c r="I523" s="106"/>
      <c r="J523" s="106"/>
      <c r="K523" s="106"/>
      <c r="L523" s="106"/>
    </row>
    <row r="524" spans="2:12">
      <c r="B524" s="105"/>
      <c r="C524" s="105"/>
      <c r="D524" s="105"/>
      <c r="E524" s="106"/>
      <c r="F524" s="106"/>
      <c r="G524" s="106"/>
      <c r="H524" s="106"/>
      <c r="I524" s="106"/>
      <c r="J524" s="106"/>
      <c r="K524" s="106"/>
      <c r="L524" s="106"/>
    </row>
    <row r="525" spans="2:12">
      <c r="B525" s="105"/>
      <c r="C525" s="105"/>
      <c r="D525" s="105"/>
      <c r="E525" s="106"/>
      <c r="F525" s="106"/>
      <c r="G525" s="106"/>
      <c r="H525" s="106"/>
      <c r="I525" s="106"/>
      <c r="J525" s="106"/>
      <c r="K525" s="106"/>
      <c r="L525" s="106"/>
    </row>
    <row r="526" spans="2:12">
      <c r="B526" s="105"/>
      <c r="C526" s="105"/>
      <c r="D526" s="105"/>
      <c r="E526" s="106"/>
      <c r="F526" s="106"/>
      <c r="G526" s="106"/>
      <c r="H526" s="106"/>
      <c r="I526" s="106"/>
      <c r="J526" s="106"/>
      <c r="K526" s="106"/>
      <c r="L526" s="106"/>
    </row>
    <row r="527" spans="2:12">
      <c r="B527" s="105"/>
      <c r="C527" s="105"/>
      <c r="D527" s="105"/>
      <c r="E527" s="106"/>
      <c r="F527" s="106"/>
      <c r="G527" s="106"/>
      <c r="H527" s="106"/>
      <c r="I527" s="106"/>
      <c r="J527" s="106"/>
      <c r="K527" s="106"/>
      <c r="L527" s="106"/>
    </row>
    <row r="528" spans="2:12">
      <c r="B528" s="105"/>
      <c r="C528" s="105"/>
      <c r="D528" s="105"/>
      <c r="E528" s="106"/>
      <c r="F528" s="106"/>
      <c r="G528" s="106"/>
      <c r="H528" s="106"/>
      <c r="I528" s="106"/>
      <c r="J528" s="106"/>
      <c r="K528" s="106"/>
      <c r="L528" s="106"/>
    </row>
    <row r="529" spans="2:12">
      <c r="B529" s="105"/>
      <c r="C529" s="105"/>
      <c r="D529" s="105"/>
      <c r="E529" s="106"/>
      <c r="F529" s="106"/>
      <c r="G529" s="106"/>
      <c r="H529" s="106"/>
      <c r="I529" s="106"/>
      <c r="J529" s="106"/>
      <c r="K529" s="106"/>
      <c r="L529" s="106"/>
    </row>
    <row r="530" spans="2:12">
      <c r="B530" s="105"/>
      <c r="C530" s="105"/>
      <c r="D530" s="105"/>
      <c r="E530" s="106"/>
      <c r="F530" s="106"/>
      <c r="G530" s="106"/>
      <c r="H530" s="106"/>
      <c r="I530" s="106"/>
      <c r="J530" s="106"/>
      <c r="K530" s="106"/>
      <c r="L530" s="106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2"/>
  <sheetViews>
    <sheetView rightToLeft="1" zoomScale="85" zoomScaleNormal="85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2146</v>
      </c>
    </row>
    <row r="6" spans="2:12" ht="26.25" customHeight="1">
      <c r="B6" s="116" t="s">
        <v>151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s="3" customFormat="1" ht="63">
      <c r="B7" s="66" t="s">
        <v>94</v>
      </c>
      <c r="C7" s="49" t="s">
        <v>34</v>
      </c>
      <c r="D7" s="49" t="s">
        <v>96</v>
      </c>
      <c r="E7" s="49" t="s">
        <v>14</v>
      </c>
      <c r="F7" s="49" t="s">
        <v>50</v>
      </c>
      <c r="G7" s="49" t="s">
        <v>82</v>
      </c>
      <c r="H7" s="49" t="s">
        <v>16</v>
      </c>
      <c r="I7" s="49" t="s">
        <v>18</v>
      </c>
      <c r="J7" s="49" t="s">
        <v>46</v>
      </c>
      <c r="K7" s="49" t="s">
        <v>127</v>
      </c>
      <c r="L7" s="51" t="s">
        <v>128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5" t="s">
        <v>33</v>
      </c>
      <c r="C10" s="87"/>
      <c r="D10" s="87"/>
      <c r="E10" s="87"/>
      <c r="F10" s="87"/>
      <c r="G10" s="87"/>
      <c r="H10" s="87"/>
      <c r="I10" s="87"/>
      <c r="J10" s="88">
        <f>J11</f>
        <v>4761.5382602760001</v>
      </c>
      <c r="K10" s="90">
        <f>J10/$J$10</f>
        <v>1</v>
      </c>
      <c r="L10" s="90">
        <f>J10/'סכום נכסי הקרן'!$C$42</f>
        <v>0.26051894164490802</v>
      </c>
    </row>
    <row r="11" spans="2:12">
      <c r="B11" s="70" t="s">
        <v>173</v>
      </c>
      <c r="C11" s="71"/>
      <c r="D11" s="71"/>
      <c r="E11" s="71"/>
      <c r="F11" s="71"/>
      <c r="G11" s="71"/>
      <c r="H11" s="71"/>
      <c r="I11" s="71"/>
      <c r="J11" s="79">
        <f>J19+J12</f>
        <v>4761.5382602760001</v>
      </c>
      <c r="K11" s="80">
        <f t="shared" ref="K11:K41" si="0">J11/$J$10</f>
        <v>1</v>
      </c>
      <c r="L11" s="80">
        <f>J11/'סכום נכסי הקרן'!$C$42</f>
        <v>0.26051894164490802</v>
      </c>
    </row>
    <row r="12" spans="2:12">
      <c r="B12" s="86" t="s">
        <v>31</v>
      </c>
      <c r="C12" s="71"/>
      <c r="D12" s="71"/>
      <c r="E12" s="71"/>
      <c r="F12" s="71"/>
      <c r="G12" s="71"/>
      <c r="H12" s="71"/>
      <c r="I12" s="71"/>
      <c r="J12" s="79">
        <v>1674.3966210900001</v>
      </c>
      <c r="K12" s="80">
        <f t="shared" si="0"/>
        <v>0.35165035531877559</v>
      </c>
      <c r="L12" s="80">
        <f>J12/'סכום נכסי הקרן'!$C$42</f>
        <v>9.161157839670328E-2</v>
      </c>
    </row>
    <row r="13" spans="2:12">
      <c r="B13" s="75" t="s">
        <v>1158</v>
      </c>
      <c r="C13" s="69" t="s">
        <v>1159</v>
      </c>
      <c r="D13" s="69">
        <v>11</v>
      </c>
      <c r="E13" s="69" t="s">
        <v>1160</v>
      </c>
      <c r="F13" s="69" t="s">
        <v>1161</v>
      </c>
      <c r="G13" s="82" t="s">
        <v>111</v>
      </c>
      <c r="H13" s="83">
        <v>0</v>
      </c>
      <c r="I13" s="83">
        <v>0</v>
      </c>
      <c r="J13" s="76">
        <v>112.758857045</v>
      </c>
      <c r="K13" s="77">
        <f t="shared" si="0"/>
        <v>2.3681182609769473E-2</v>
      </c>
      <c r="L13" s="77">
        <f>J13/'סכום נכסי הקרן'!$C$42</f>
        <v>6.1693966303969436E-3</v>
      </c>
    </row>
    <row r="14" spans="2:12">
      <c r="B14" s="75" t="s">
        <v>1162</v>
      </c>
      <c r="C14" s="69" t="s">
        <v>1163</v>
      </c>
      <c r="D14" s="69">
        <v>12</v>
      </c>
      <c r="E14" s="69" t="s">
        <v>1160</v>
      </c>
      <c r="F14" s="69" t="s">
        <v>1161</v>
      </c>
      <c r="G14" s="82" t="s">
        <v>111</v>
      </c>
      <c r="H14" s="83">
        <v>0</v>
      </c>
      <c r="I14" s="83">
        <v>0</v>
      </c>
      <c r="J14" s="76">
        <v>7.4888378530000006</v>
      </c>
      <c r="K14" s="77">
        <f t="shared" si="0"/>
        <v>1.5727769984496384E-3</v>
      </c>
      <c r="L14" s="77">
        <f>J14/'סכום נכסי הקרן'!$C$42</f>
        <v>4.0973819907955496E-4</v>
      </c>
    </row>
    <row r="15" spans="2:12">
      <c r="B15" s="75" t="s">
        <v>1164</v>
      </c>
      <c r="C15" s="69" t="s">
        <v>1165</v>
      </c>
      <c r="D15" s="69">
        <v>10</v>
      </c>
      <c r="E15" s="69" t="s">
        <v>1160</v>
      </c>
      <c r="F15" s="69" t="s">
        <v>1161</v>
      </c>
      <c r="G15" s="82" t="s">
        <v>111</v>
      </c>
      <c r="H15" s="83">
        <v>0</v>
      </c>
      <c r="I15" s="83">
        <v>0</v>
      </c>
      <c r="J15" s="76">
        <v>732.14245061200006</v>
      </c>
      <c r="K15" s="77">
        <f t="shared" si="0"/>
        <v>0.15376174895412092</v>
      </c>
      <c r="L15" s="77">
        <f>J15/'סכום נכסי הקרן'!$C$42</f>
        <v>4.0057848102997631E-2</v>
      </c>
    </row>
    <row r="16" spans="2:12">
      <c r="B16" s="75" t="s">
        <v>1166</v>
      </c>
      <c r="C16" s="69" t="s">
        <v>1167</v>
      </c>
      <c r="D16" s="69">
        <v>20</v>
      </c>
      <c r="E16" s="69" t="s">
        <v>1160</v>
      </c>
      <c r="F16" s="69" t="s">
        <v>1161</v>
      </c>
      <c r="G16" s="82" t="s">
        <v>111</v>
      </c>
      <c r="H16" s="83">
        <v>0</v>
      </c>
      <c r="I16" s="83">
        <v>0</v>
      </c>
      <c r="J16" s="76">
        <v>1.4427355799999999</v>
      </c>
      <c r="K16" s="77">
        <f t="shared" si="0"/>
        <v>3.0299779212870855E-4</v>
      </c>
      <c r="L16" s="77">
        <f>J16/'סכום נכסי הקרן'!$C$42</f>
        <v>7.8936664126114987E-5</v>
      </c>
    </row>
    <row r="17" spans="2:12">
      <c r="B17" s="75" t="s">
        <v>1168</v>
      </c>
      <c r="C17" s="69" t="s">
        <v>1169</v>
      </c>
      <c r="D17" s="69">
        <v>26</v>
      </c>
      <c r="E17" s="69" t="s">
        <v>1160</v>
      </c>
      <c r="F17" s="69" t="s">
        <v>1161</v>
      </c>
      <c r="G17" s="82" t="s">
        <v>111</v>
      </c>
      <c r="H17" s="83">
        <v>0</v>
      </c>
      <c r="I17" s="83">
        <v>0</v>
      </c>
      <c r="J17" s="76">
        <v>820.56373999999994</v>
      </c>
      <c r="K17" s="77">
        <f t="shared" si="0"/>
        <v>0.17233164896430683</v>
      </c>
      <c r="L17" s="77">
        <f>J17/'סכום נכסי הקרן'!$C$42</f>
        <v>4.489565880010303E-2</v>
      </c>
    </row>
    <row r="18" spans="2:12">
      <c r="B18" s="72"/>
      <c r="C18" s="69"/>
      <c r="D18" s="69"/>
      <c r="E18" s="69"/>
      <c r="F18" s="69"/>
      <c r="G18" s="69"/>
      <c r="H18" s="69"/>
      <c r="I18" s="69"/>
      <c r="J18" s="69"/>
      <c r="K18" s="77"/>
      <c r="L18" s="69"/>
    </row>
    <row r="19" spans="2:12">
      <c r="B19" s="86" t="s">
        <v>32</v>
      </c>
      <c r="C19" s="71"/>
      <c r="D19" s="71"/>
      <c r="E19" s="71"/>
      <c r="F19" s="71"/>
      <c r="G19" s="71"/>
      <c r="H19" s="71"/>
      <c r="I19" s="71"/>
      <c r="J19" s="79">
        <f>SUM(J20:J41)</f>
        <v>3087.1416391859998</v>
      </c>
      <c r="K19" s="80">
        <f t="shared" si="0"/>
        <v>0.64834964468122436</v>
      </c>
      <c r="L19" s="80">
        <f>J19/'סכום נכסי הקרן'!$C$42</f>
        <v>0.16890736324820474</v>
      </c>
    </row>
    <row r="20" spans="2:12">
      <c r="B20" s="75" t="s">
        <v>1162</v>
      </c>
      <c r="C20" s="69" t="s">
        <v>1171</v>
      </c>
      <c r="D20" s="69">
        <v>12</v>
      </c>
      <c r="E20" s="69" t="s">
        <v>1160</v>
      </c>
      <c r="F20" s="69" t="s">
        <v>1161</v>
      </c>
      <c r="G20" s="82" t="s">
        <v>112</v>
      </c>
      <c r="H20" s="83">
        <v>0</v>
      </c>
      <c r="I20" s="83">
        <v>0</v>
      </c>
      <c r="J20" s="76">
        <v>1.0307376320000001</v>
      </c>
      <c r="K20" s="77">
        <f t="shared" si="0"/>
        <v>2.1647156352792889E-4</v>
      </c>
      <c r="L20" s="77">
        <f>J20/'סכום נכסי הקרן'!$C$42</f>
        <v>5.6394942626514505E-5</v>
      </c>
    </row>
    <row r="21" spans="2:12">
      <c r="B21" s="75" t="s">
        <v>1162</v>
      </c>
      <c r="C21" s="69" t="s">
        <v>1172</v>
      </c>
      <c r="D21" s="69">
        <v>12</v>
      </c>
      <c r="E21" s="69" t="s">
        <v>1160</v>
      </c>
      <c r="F21" s="69" t="s">
        <v>1161</v>
      </c>
      <c r="G21" s="82" t="s">
        <v>113</v>
      </c>
      <c r="H21" s="83">
        <v>0</v>
      </c>
      <c r="I21" s="83">
        <v>0</v>
      </c>
      <c r="J21" s="76">
        <v>2.1849571000000002E-2</v>
      </c>
      <c r="K21" s="77">
        <f t="shared" si="0"/>
        <v>4.5887630857204335E-6</v>
      </c>
      <c r="L21" s="77">
        <f>J21/'סכום נכסי הקרן'!$C$42</f>
        <v>1.1954597025511097E-6</v>
      </c>
    </row>
    <row r="22" spans="2:12">
      <c r="B22" s="75" t="s">
        <v>1162</v>
      </c>
      <c r="C22" s="69" t="s">
        <v>1173</v>
      </c>
      <c r="D22" s="69">
        <v>12</v>
      </c>
      <c r="E22" s="69" t="s">
        <v>1160</v>
      </c>
      <c r="F22" s="69" t="s">
        <v>1161</v>
      </c>
      <c r="G22" s="82" t="s">
        <v>110</v>
      </c>
      <c r="H22" s="83">
        <v>0</v>
      </c>
      <c r="I22" s="83">
        <v>0</v>
      </c>
      <c r="J22" s="76">
        <v>96.721919012000001</v>
      </c>
      <c r="K22" s="77">
        <f t="shared" si="0"/>
        <v>2.031316640232007E-2</v>
      </c>
      <c r="L22" s="77">
        <f>J22/'סכום נכסי הקרן'!$C$42</f>
        <v>5.2919646125893288E-3</v>
      </c>
    </row>
    <row r="23" spans="2:12">
      <c r="B23" s="75" t="s">
        <v>1162</v>
      </c>
      <c r="C23" s="69" t="s">
        <v>1174</v>
      </c>
      <c r="D23" s="69">
        <v>12</v>
      </c>
      <c r="E23" s="69" t="s">
        <v>1160</v>
      </c>
      <c r="F23" s="69" t="s">
        <v>1161</v>
      </c>
      <c r="G23" s="82" t="s">
        <v>119</v>
      </c>
      <c r="H23" s="83">
        <v>0</v>
      </c>
      <c r="I23" s="83">
        <v>0</v>
      </c>
      <c r="J23" s="76">
        <v>7.7254000000000003E-5</v>
      </c>
      <c r="K23" s="77">
        <f t="shared" si="0"/>
        <v>1.622458873102114E-8</v>
      </c>
      <c r="L23" s="77">
        <f>J23/'סכום נכסי הקרן'!$C$42</f>
        <v>4.2268126848295293E-9</v>
      </c>
    </row>
    <row r="24" spans="2:12">
      <c r="B24" s="75" t="s">
        <v>1164</v>
      </c>
      <c r="C24" s="69" t="s">
        <v>1175</v>
      </c>
      <c r="D24" s="69">
        <v>10</v>
      </c>
      <c r="E24" s="69" t="s">
        <v>1160</v>
      </c>
      <c r="F24" s="69" t="s">
        <v>1161</v>
      </c>
      <c r="G24" s="82" t="s">
        <v>119</v>
      </c>
      <c r="H24" s="83">
        <v>0</v>
      </c>
      <c r="I24" s="83">
        <v>0</v>
      </c>
      <c r="J24" s="76">
        <v>0.90254516299999998</v>
      </c>
      <c r="K24" s="77">
        <f t="shared" si="0"/>
        <v>1.8954907293923214E-4</v>
      </c>
      <c r="L24" s="77">
        <f>J24/'סכום נכסי הקרן'!$C$42</f>
        <v>4.9381123871902231E-5</v>
      </c>
    </row>
    <row r="25" spans="2:12">
      <c r="B25" s="75" t="s">
        <v>1164</v>
      </c>
      <c r="C25" s="69" t="s">
        <v>1176</v>
      </c>
      <c r="D25" s="69">
        <v>10</v>
      </c>
      <c r="E25" s="69" t="s">
        <v>1160</v>
      </c>
      <c r="F25" s="69" t="s">
        <v>1161</v>
      </c>
      <c r="G25" s="82" t="s">
        <v>658</v>
      </c>
      <c r="H25" s="83">
        <v>0</v>
      </c>
      <c r="I25" s="83">
        <v>0</v>
      </c>
      <c r="J25" s="76">
        <v>5.3332940000000006E-3</v>
      </c>
      <c r="K25" s="77">
        <f t="shared" si="0"/>
        <v>1.1200779471823165E-6</v>
      </c>
      <c r="L25" s="77">
        <f>J25/'סכום נכסי הקרן'!$C$42</f>
        <v>2.918015213597383E-7</v>
      </c>
    </row>
    <row r="26" spans="2:12">
      <c r="B26" s="75" t="s">
        <v>1164</v>
      </c>
      <c r="C26" s="69" t="s">
        <v>1177</v>
      </c>
      <c r="D26" s="69">
        <v>10</v>
      </c>
      <c r="E26" s="69" t="s">
        <v>1160</v>
      </c>
      <c r="F26" s="69" t="s">
        <v>1161</v>
      </c>
      <c r="G26" s="82" t="s">
        <v>113</v>
      </c>
      <c r="H26" s="83">
        <v>0</v>
      </c>
      <c r="I26" s="83">
        <v>0</v>
      </c>
      <c r="J26" s="76">
        <v>15.640043549</v>
      </c>
      <c r="K26" s="77">
        <f t="shared" si="0"/>
        <v>3.2846619504204996E-3</v>
      </c>
      <c r="L26" s="77">
        <f>J26/'סכום נכסי הקרן'!$C$42</f>
        <v>8.5571665498484801E-4</v>
      </c>
    </row>
    <row r="27" spans="2:12">
      <c r="B27" s="75" t="s">
        <v>1164</v>
      </c>
      <c r="C27" s="69" t="s">
        <v>1178</v>
      </c>
      <c r="D27" s="69">
        <v>10</v>
      </c>
      <c r="E27" s="69" t="s">
        <v>1160</v>
      </c>
      <c r="F27" s="69" t="s">
        <v>1161</v>
      </c>
      <c r="G27" s="82" t="s">
        <v>115</v>
      </c>
      <c r="H27" s="83">
        <v>0</v>
      </c>
      <c r="I27" s="83">
        <v>0</v>
      </c>
      <c r="J27" s="76">
        <v>1.3292675540000001</v>
      </c>
      <c r="K27" s="77">
        <f t="shared" si="0"/>
        <v>2.7916767257540626E-4</v>
      </c>
      <c r="L27" s="77">
        <f>J27/'סכום נכסי הקרן'!$C$42</f>
        <v>7.2728466600817065E-5</v>
      </c>
    </row>
    <row r="28" spans="2:12">
      <c r="B28" s="75" t="s">
        <v>1164</v>
      </c>
      <c r="C28" s="69" t="s">
        <v>1179</v>
      </c>
      <c r="D28" s="69">
        <v>10</v>
      </c>
      <c r="E28" s="69" t="s">
        <v>1160</v>
      </c>
      <c r="F28" s="69" t="s">
        <v>1161</v>
      </c>
      <c r="G28" s="82" t="s">
        <v>110</v>
      </c>
      <c r="H28" s="83">
        <v>0</v>
      </c>
      <c r="I28" s="83">
        <v>0</v>
      </c>
      <c r="J28" s="76">
        <v>2671.3914718400001</v>
      </c>
      <c r="K28" s="77">
        <f t="shared" si="0"/>
        <v>0.56103538936703923</v>
      </c>
      <c r="L28" s="77">
        <f>J28/'סכום נכסי הקרן'!$C$42</f>
        <v>0.14616034586323995</v>
      </c>
    </row>
    <row r="29" spans="2:12">
      <c r="B29" s="75" t="s">
        <v>1164</v>
      </c>
      <c r="C29" s="69" t="s">
        <v>1180</v>
      </c>
      <c r="D29" s="69">
        <v>10</v>
      </c>
      <c r="E29" s="69" t="s">
        <v>1160</v>
      </c>
      <c r="F29" s="69" t="s">
        <v>1161</v>
      </c>
      <c r="G29" s="82" t="s">
        <v>116</v>
      </c>
      <c r="H29" s="83">
        <v>0</v>
      </c>
      <c r="I29" s="83">
        <v>0</v>
      </c>
      <c r="J29" s="76">
        <v>2.0271551999999998E-2</v>
      </c>
      <c r="K29" s="77">
        <f t="shared" si="0"/>
        <v>4.2573535886751368E-6</v>
      </c>
      <c r="L29" s="77">
        <f>J29/'סכום נכסי הקרן'!$C$42</f>
        <v>1.1091212511297979E-6</v>
      </c>
    </row>
    <row r="30" spans="2:12">
      <c r="B30" s="75" t="s">
        <v>1164</v>
      </c>
      <c r="C30" s="69" t="s">
        <v>1181</v>
      </c>
      <c r="D30" s="69">
        <v>10</v>
      </c>
      <c r="E30" s="69" t="s">
        <v>1160</v>
      </c>
      <c r="F30" s="69" t="s">
        <v>1161</v>
      </c>
      <c r="G30" s="82" t="s">
        <v>118</v>
      </c>
      <c r="H30" s="83">
        <v>0</v>
      </c>
      <c r="I30" s="83">
        <v>0</v>
      </c>
      <c r="J30" s="76">
        <v>5.6549999999999996E-2</v>
      </c>
      <c r="K30" s="77">
        <f t="shared" si="0"/>
        <v>1.1876414072271281E-5</v>
      </c>
      <c r="L30" s="77">
        <f>J30/'סכום נכסי הקרן'!$C$42</f>
        <v>3.0940308246448059E-6</v>
      </c>
    </row>
    <row r="31" spans="2:12">
      <c r="B31" s="75" t="s">
        <v>1164</v>
      </c>
      <c r="C31" s="69" t="s">
        <v>1182</v>
      </c>
      <c r="D31" s="69">
        <v>10</v>
      </c>
      <c r="E31" s="69" t="s">
        <v>1160</v>
      </c>
      <c r="F31" s="69" t="s">
        <v>1161</v>
      </c>
      <c r="G31" s="82" t="s">
        <v>112</v>
      </c>
      <c r="H31" s="83">
        <v>0</v>
      </c>
      <c r="I31" s="83">
        <v>0</v>
      </c>
      <c r="J31" s="76">
        <v>85.079424056999997</v>
      </c>
      <c r="K31" s="77">
        <f t="shared" si="0"/>
        <v>1.78680542728787E-2</v>
      </c>
      <c r="L31" s="77">
        <f>J31/'סכום נכסי הקרן'!$C$42</f>
        <v>4.6549665884241358E-3</v>
      </c>
    </row>
    <row r="32" spans="2:12">
      <c r="B32" s="75" t="s">
        <v>1164</v>
      </c>
      <c r="C32" s="69" t="s">
        <v>1183</v>
      </c>
      <c r="D32" s="69">
        <v>10</v>
      </c>
      <c r="E32" s="69" t="s">
        <v>1160</v>
      </c>
      <c r="F32" s="69" t="s">
        <v>1161</v>
      </c>
      <c r="G32" s="82" t="s">
        <v>114</v>
      </c>
      <c r="H32" s="83">
        <v>0</v>
      </c>
      <c r="I32" s="83">
        <v>0</v>
      </c>
      <c r="J32" s="76">
        <v>0.228243693</v>
      </c>
      <c r="K32" s="77">
        <f t="shared" si="0"/>
        <v>4.793486485326907E-5</v>
      </c>
      <c r="L32" s="77">
        <f>J32/'סכום נכסי הקרן'!$C$42</f>
        <v>1.2487940259465357E-5</v>
      </c>
    </row>
    <row r="33" spans="2:12">
      <c r="B33" s="75" t="s">
        <v>1166</v>
      </c>
      <c r="C33" s="69" t="s">
        <v>1184</v>
      </c>
      <c r="D33" s="69">
        <v>20</v>
      </c>
      <c r="E33" s="69" t="s">
        <v>1160</v>
      </c>
      <c r="F33" s="69" t="s">
        <v>1161</v>
      </c>
      <c r="G33" s="82" t="s">
        <v>112</v>
      </c>
      <c r="H33" s="83">
        <v>0</v>
      </c>
      <c r="I33" s="83">
        <v>0</v>
      </c>
      <c r="J33" s="76">
        <v>5.189313000000001E-3</v>
      </c>
      <c r="K33" s="77">
        <f t="shared" si="0"/>
        <v>1.0898396098783432E-6</v>
      </c>
      <c r="L33" s="77">
        <f>J33/'סכום נכסי הקרן'!$C$42</f>
        <v>2.8392386172820544E-7</v>
      </c>
    </row>
    <row r="34" spans="2:12">
      <c r="B34" s="75" t="s">
        <v>1166</v>
      </c>
      <c r="C34" s="69" t="s">
        <v>1185</v>
      </c>
      <c r="D34" s="69">
        <v>20</v>
      </c>
      <c r="E34" s="69" t="s">
        <v>1160</v>
      </c>
      <c r="F34" s="69" t="s">
        <v>1161</v>
      </c>
      <c r="G34" s="82" t="s">
        <v>116</v>
      </c>
      <c r="H34" s="83">
        <v>0</v>
      </c>
      <c r="I34" s="83">
        <v>0</v>
      </c>
      <c r="J34" s="76">
        <v>0.17057243600000002</v>
      </c>
      <c r="K34" s="77">
        <f t="shared" si="0"/>
        <v>3.5822968687037888E-5</v>
      </c>
      <c r="L34" s="77">
        <f>J34/'סכום נכסי הקרן'!$C$42</f>
        <v>9.3325618889257918E-6</v>
      </c>
    </row>
    <row r="35" spans="2:12">
      <c r="B35" s="75" t="s">
        <v>1166</v>
      </c>
      <c r="C35" s="69" t="s">
        <v>1186</v>
      </c>
      <c r="D35" s="69">
        <v>20</v>
      </c>
      <c r="E35" s="69" t="s">
        <v>1160</v>
      </c>
      <c r="F35" s="69" t="s">
        <v>1161</v>
      </c>
      <c r="G35" s="82" t="s">
        <v>114</v>
      </c>
      <c r="H35" s="83">
        <v>0</v>
      </c>
      <c r="I35" s="83">
        <v>0</v>
      </c>
      <c r="J35" s="76">
        <v>1.0681213E-2</v>
      </c>
      <c r="K35" s="77">
        <f t="shared" si="0"/>
        <v>2.2432273807626339E-6</v>
      </c>
      <c r="L35" s="77">
        <f>J35/'סכום נכסי הקרן'!$C$42</f>
        <v>5.8440322310516053E-7</v>
      </c>
    </row>
    <row r="36" spans="2:12">
      <c r="B36" s="75" t="s">
        <v>1166</v>
      </c>
      <c r="C36" s="69" t="s">
        <v>1187</v>
      </c>
      <c r="D36" s="69">
        <v>20</v>
      </c>
      <c r="E36" s="69" t="s">
        <v>1160</v>
      </c>
      <c r="F36" s="69" t="s">
        <v>1161</v>
      </c>
      <c r="G36" s="82" t="s">
        <v>110</v>
      </c>
      <c r="H36" s="83">
        <v>0</v>
      </c>
      <c r="I36" s="83">
        <v>0</v>
      </c>
      <c r="J36" s="76">
        <v>205.893431362</v>
      </c>
      <c r="K36" s="77">
        <f t="shared" si="0"/>
        <v>4.3240948640422244E-2</v>
      </c>
      <c r="L36" s="77">
        <f>J36/'סכום נכסי הקרן'!$C$42</f>
        <v>1.1265086175524628E-2</v>
      </c>
    </row>
    <row r="37" spans="2:12">
      <c r="B37" s="75" t="s">
        <v>1166</v>
      </c>
      <c r="C37" s="69" t="s">
        <v>1188</v>
      </c>
      <c r="D37" s="69">
        <v>20</v>
      </c>
      <c r="E37" s="69" t="s">
        <v>1160</v>
      </c>
      <c r="F37" s="69" t="s">
        <v>1161</v>
      </c>
      <c r="G37" s="82" t="s">
        <v>119</v>
      </c>
      <c r="H37" s="83">
        <v>0</v>
      </c>
      <c r="I37" s="83">
        <v>0</v>
      </c>
      <c r="J37" s="76">
        <v>8.7692200000000003E-4</v>
      </c>
      <c r="K37" s="77">
        <f t="shared" si="0"/>
        <v>1.8416779453729932E-7</v>
      </c>
      <c r="L37" s="77">
        <f>J37/'סכום נכסי הקרן'!$C$42</f>
        <v>4.7979198917934091E-8</v>
      </c>
    </row>
    <row r="38" spans="2:12">
      <c r="B38" s="75" t="s">
        <v>1166</v>
      </c>
      <c r="C38" s="69" t="s">
        <v>1170</v>
      </c>
      <c r="D38" s="69">
        <v>20</v>
      </c>
      <c r="E38" s="69" t="s">
        <v>1160</v>
      </c>
      <c r="F38" s="69" t="s">
        <v>1161</v>
      </c>
      <c r="G38" s="82" t="s">
        <v>113</v>
      </c>
      <c r="H38" s="83">
        <v>0</v>
      </c>
      <c r="I38" s="83">
        <v>0</v>
      </c>
      <c r="J38" s="76">
        <v>0.87746494500000005</v>
      </c>
      <c r="K38" s="77">
        <f t="shared" si="0"/>
        <v>1.8428182176344378E-4</v>
      </c>
      <c r="L38" s="77">
        <f>J38/'סכום נכסי הקרן'!$C$42</f>
        <v>4.8008905170207951E-5</v>
      </c>
    </row>
    <row r="39" spans="2:12">
      <c r="B39" s="75" t="s">
        <v>1158</v>
      </c>
      <c r="C39" s="69" t="s">
        <v>1189</v>
      </c>
      <c r="D39" s="69">
        <v>11</v>
      </c>
      <c r="E39" s="69" t="s">
        <v>1160</v>
      </c>
      <c r="F39" s="69" t="s">
        <v>1161</v>
      </c>
      <c r="G39" s="82" t="s">
        <v>112</v>
      </c>
      <c r="H39" s="83">
        <v>0</v>
      </c>
      <c r="I39" s="83">
        <v>0</v>
      </c>
      <c r="J39" s="76">
        <v>4.5325833000000003E-2</v>
      </c>
      <c r="K39" s="77">
        <f t="shared" si="0"/>
        <v>9.5191575752187101E-6</v>
      </c>
      <c r="L39" s="77">
        <f>J39/'סכום נכסי הקרן'!$C$42</f>
        <v>2.4799208568470872E-6</v>
      </c>
    </row>
    <row r="40" spans="2:12">
      <c r="B40" s="75" t="s">
        <v>1158</v>
      </c>
      <c r="C40" s="69" t="s">
        <v>1190</v>
      </c>
      <c r="D40" s="69">
        <v>11</v>
      </c>
      <c r="E40" s="69" t="s">
        <v>1160</v>
      </c>
      <c r="F40" s="69" t="s">
        <v>1161</v>
      </c>
      <c r="G40" s="82" t="s">
        <v>113</v>
      </c>
      <c r="H40" s="83">
        <v>0</v>
      </c>
      <c r="I40" s="83">
        <v>0</v>
      </c>
      <c r="J40" s="76">
        <v>9.3015589999999992E-3</v>
      </c>
      <c r="K40" s="77">
        <f t="shared" si="0"/>
        <v>1.9534777400824326E-6</v>
      </c>
      <c r="L40" s="77">
        <f>J40/'סכום נכסי הקרן'!$C$42</f>
        <v>5.0891795337316208E-7</v>
      </c>
    </row>
    <row r="41" spans="2:12">
      <c r="B41" s="75" t="s">
        <v>1158</v>
      </c>
      <c r="C41" s="69" t="s">
        <v>1191</v>
      </c>
      <c r="D41" s="69">
        <v>11</v>
      </c>
      <c r="E41" s="69" t="s">
        <v>1160</v>
      </c>
      <c r="F41" s="69" t="s">
        <v>1161</v>
      </c>
      <c r="G41" s="82" t="s">
        <v>110</v>
      </c>
      <c r="H41" s="83">
        <v>0</v>
      </c>
      <c r="I41" s="83">
        <v>0</v>
      </c>
      <c r="J41" s="76">
        <v>7.7010614320000004</v>
      </c>
      <c r="K41" s="77">
        <f t="shared" si="0"/>
        <v>1.6173473804143312E-3</v>
      </c>
      <c r="L41" s="77">
        <f>J41/'סכום נכסי הקרן'!$C$42</f>
        <v>4.2134962781770598E-4</v>
      </c>
    </row>
    <row r="42" spans="2:12">
      <c r="B42" s="72"/>
      <c r="C42" s="69"/>
      <c r="D42" s="69"/>
      <c r="E42" s="69"/>
      <c r="F42" s="69"/>
      <c r="G42" s="69"/>
      <c r="H42" s="69"/>
      <c r="I42" s="69"/>
      <c r="J42" s="69"/>
      <c r="K42" s="77"/>
      <c r="L42" s="69"/>
    </row>
    <row r="43" spans="2:12">
      <c r="B43" s="105"/>
      <c r="C43" s="105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5"/>
      <c r="C44" s="105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5"/>
      <c r="C45" s="105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7" t="s">
        <v>194</v>
      </c>
      <c r="C46" s="105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8"/>
      <c r="C47" s="105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5"/>
      <c r="C48" s="105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5"/>
      <c r="C49" s="105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5"/>
      <c r="C50" s="105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5"/>
      <c r="C51" s="105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5"/>
      <c r="C52" s="105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5"/>
      <c r="C53" s="105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5"/>
      <c r="C54" s="105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5"/>
      <c r="C55" s="105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5"/>
      <c r="C56" s="105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5"/>
      <c r="C57" s="105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5"/>
      <c r="C58" s="105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5"/>
      <c r="C59" s="105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5"/>
      <c r="C60" s="105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5"/>
      <c r="C61" s="105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5"/>
      <c r="C62" s="105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5"/>
      <c r="C63" s="105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5"/>
      <c r="C64" s="105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5"/>
      <c r="C65" s="105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5"/>
      <c r="C66" s="105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5"/>
      <c r="C67" s="105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5"/>
      <c r="C68" s="105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5"/>
      <c r="C69" s="105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5"/>
      <c r="C70" s="105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5"/>
      <c r="C71" s="105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5"/>
      <c r="C72" s="105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5"/>
      <c r="C73" s="105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5"/>
      <c r="C74" s="105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5"/>
      <c r="C75" s="105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5"/>
      <c r="C76" s="105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5"/>
      <c r="C77" s="105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5"/>
      <c r="C78" s="105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5"/>
      <c r="C79" s="105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5"/>
      <c r="C80" s="105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5"/>
      <c r="C81" s="105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5"/>
      <c r="C82" s="105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105"/>
      <c r="C83" s="105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>
      <c r="B84" s="105"/>
      <c r="C84" s="105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>
      <c r="B85" s="105"/>
      <c r="C85" s="105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>
      <c r="B86" s="105"/>
      <c r="C86" s="105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>
      <c r="B87" s="105"/>
      <c r="C87" s="105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>
      <c r="B88" s="105"/>
      <c r="C88" s="105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>
      <c r="B89" s="105"/>
      <c r="C89" s="105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>
      <c r="B90" s="105"/>
      <c r="C90" s="105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>
      <c r="B91" s="105"/>
      <c r="C91" s="105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>
      <c r="B92" s="105"/>
      <c r="C92" s="105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>
      <c r="B93" s="105"/>
      <c r="C93" s="105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>
      <c r="B94" s="105"/>
      <c r="C94" s="105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>
      <c r="B95" s="105"/>
      <c r="C95" s="105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>
      <c r="B96" s="105"/>
      <c r="C96" s="105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>
      <c r="B97" s="105"/>
      <c r="C97" s="105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>
      <c r="B98" s="105"/>
      <c r="C98" s="105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>
      <c r="B99" s="105"/>
      <c r="C99" s="105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>
      <c r="B100" s="105"/>
      <c r="C100" s="105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>
      <c r="B101" s="105"/>
      <c r="C101" s="105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2:12">
      <c r="B102" s="105"/>
      <c r="C102" s="105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2:12">
      <c r="B103" s="105"/>
      <c r="C103" s="105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2:12">
      <c r="B104" s="105"/>
      <c r="C104" s="105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2:12">
      <c r="B105" s="105"/>
      <c r="C105" s="105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2:12">
      <c r="B106" s="105"/>
      <c r="C106" s="105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2:12">
      <c r="B107" s="105"/>
      <c r="C107" s="105"/>
      <c r="D107" s="106"/>
      <c r="E107" s="106"/>
      <c r="F107" s="106"/>
      <c r="G107" s="106"/>
      <c r="H107" s="106"/>
      <c r="I107" s="106"/>
      <c r="J107" s="106"/>
      <c r="K107" s="106"/>
      <c r="L107" s="106"/>
    </row>
    <row r="108" spans="2:12">
      <c r="B108" s="105"/>
      <c r="C108" s="105"/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2:12">
      <c r="B109" s="105"/>
      <c r="C109" s="105"/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2:12">
      <c r="B110" s="105"/>
      <c r="C110" s="105"/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2:12"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</row>
    <row r="112" spans="2:12"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</row>
    <row r="113" spans="2:12"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</row>
    <row r="114" spans="2:12"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2:12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</row>
    <row r="120" spans="2:12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</row>
    <row r="121" spans="2:12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</row>
    <row r="122" spans="2:12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</row>
    <row r="123" spans="2:12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</row>
    <row r="124" spans="2:12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</row>
    <row r="125" spans="2:12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</row>
    <row r="126" spans="2:12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</row>
    <row r="127" spans="2:12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</row>
    <row r="128" spans="2:12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2:12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</row>
    <row r="130" spans="2:12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2:12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</row>
    <row r="132" spans="2:12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</row>
    <row r="133" spans="2:12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</row>
    <row r="134" spans="2:12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</row>
    <row r="135" spans="2:12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</row>
    <row r="136" spans="2:12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</row>
    <row r="137" spans="2:12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</row>
    <row r="138" spans="2:12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2:12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</row>
    <row r="140" spans="2:12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2:12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</row>
    <row r="142" spans="2:12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2:12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</row>
    <row r="144" spans="2:12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</row>
    <row r="145" spans="2:12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</row>
    <row r="146" spans="2:12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</row>
    <row r="147" spans="2:12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</row>
    <row r="148" spans="2:12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</row>
    <row r="149" spans="2:12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2:12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</row>
    <row r="151" spans="2:12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</row>
    <row r="152" spans="2:12"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</row>
    <row r="153" spans="2:12"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4" spans="2:12"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</row>
    <row r="155" spans="2:12"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</row>
    <row r="156" spans="2:12"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</row>
    <row r="157" spans="2:12"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</row>
    <row r="158" spans="2:12"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</row>
    <row r="159" spans="2:12"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2:12"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</row>
    <row r="161" spans="2:12"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2:12"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</row>
    <row r="163" spans="2:12"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</row>
    <row r="164" spans="2:12"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</row>
    <row r="165" spans="2:12"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</row>
    <row r="166" spans="2:12"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2:12"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</row>
    <row r="168" spans="2:12"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</row>
    <row r="169" spans="2:12"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2:12"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2:12"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</row>
    <row r="172" spans="2:12"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</row>
    <row r="173" spans="2:12"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</row>
    <row r="174" spans="2:12"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</row>
    <row r="175" spans="2:12"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</row>
    <row r="176" spans="2:12"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</row>
    <row r="177" spans="2:12"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</row>
    <row r="178" spans="2:12"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</row>
    <row r="179" spans="2:12"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</row>
    <row r="180" spans="2:12"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</row>
    <row r="181" spans="2:12"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</row>
    <row r="182" spans="2:12"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</row>
    <row r="183" spans="2:12"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</row>
    <row r="184" spans="2:12"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</row>
    <row r="185" spans="2:12"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</row>
    <row r="186" spans="2:12"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</row>
    <row r="187" spans="2:12"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</row>
    <row r="188" spans="2:12"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</row>
    <row r="189" spans="2:12"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</row>
    <row r="190" spans="2:12"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</row>
    <row r="191" spans="2:12"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</row>
    <row r="192" spans="2:12"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</row>
    <row r="193" spans="2:12"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</row>
    <row r="194" spans="2:12"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</row>
    <row r="195" spans="2:12"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</row>
    <row r="196" spans="2:12"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</row>
    <row r="197" spans="2:12"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</row>
    <row r="198" spans="2:12"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</row>
    <row r="199" spans="2:12"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</row>
    <row r="200" spans="2:12"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</row>
    <row r="201" spans="2:12">
      <c r="B201" s="105"/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</row>
    <row r="202" spans="2:12">
      <c r="B202" s="105"/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</row>
    <row r="203" spans="2:12">
      <c r="B203" s="105"/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</row>
    <row r="204" spans="2:12"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</row>
    <row r="205" spans="2:12">
      <c r="B205" s="105"/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</row>
    <row r="206" spans="2:12">
      <c r="B206" s="105"/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</row>
    <row r="207" spans="2:12">
      <c r="B207" s="105"/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2:12">
      <c r="B208" s="105"/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</row>
    <row r="209" spans="2:12">
      <c r="B209" s="105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2:12">
      <c r="B210" s="105"/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</row>
    <row r="211" spans="2:12">
      <c r="B211" s="105"/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</row>
    <row r="212" spans="2:12">
      <c r="B212" s="105"/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</row>
    <row r="213" spans="2:12">
      <c r="B213" s="105"/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</row>
    <row r="214" spans="2:12">
      <c r="B214" s="105"/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</row>
    <row r="215" spans="2:12">
      <c r="B215" s="105"/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</row>
    <row r="216" spans="2:12">
      <c r="B216" s="105"/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</row>
    <row r="217" spans="2:12">
      <c r="B217" s="105"/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</row>
    <row r="218" spans="2:12">
      <c r="B218" s="105"/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</row>
    <row r="219" spans="2:12">
      <c r="B219" s="105"/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</row>
    <row r="220" spans="2:12">
      <c r="B220" s="105"/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</row>
    <row r="221" spans="2:12">
      <c r="B221" s="105"/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</row>
    <row r="222" spans="2:12">
      <c r="B222" s="105"/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</row>
    <row r="223" spans="2:12">
      <c r="B223" s="105"/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</row>
    <row r="224" spans="2:12">
      <c r="B224" s="105"/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</row>
    <row r="225" spans="2:12">
      <c r="B225" s="105"/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</row>
    <row r="226" spans="2:12">
      <c r="B226" s="105"/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</row>
    <row r="227" spans="2:12">
      <c r="B227" s="105"/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</row>
    <row r="228" spans="2:12">
      <c r="B228" s="105"/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</row>
    <row r="229" spans="2:12">
      <c r="B229" s="105"/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</row>
    <row r="230" spans="2:12">
      <c r="B230" s="105"/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</row>
    <row r="231" spans="2:12">
      <c r="B231" s="105"/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</row>
    <row r="232" spans="2:12">
      <c r="B232" s="105"/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</row>
    <row r="233" spans="2:12">
      <c r="B233" s="105"/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</row>
    <row r="234" spans="2:12">
      <c r="B234" s="105"/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</row>
    <row r="235" spans="2:12">
      <c r="B235" s="105"/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</row>
    <row r="236" spans="2:12">
      <c r="B236" s="105"/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</row>
    <row r="237" spans="2:12">
      <c r="B237" s="105"/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</row>
    <row r="238" spans="2:12">
      <c r="B238" s="105"/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</row>
    <row r="239" spans="2:12">
      <c r="B239" s="105"/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</row>
    <row r="240" spans="2:12">
      <c r="B240" s="105"/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</row>
    <row r="241" spans="2:12">
      <c r="B241" s="105"/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</row>
    <row r="242" spans="2:12">
      <c r="B242" s="105"/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</row>
    <row r="243" spans="2:12">
      <c r="B243" s="105"/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</row>
    <row r="244" spans="2:12">
      <c r="B244" s="105"/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</row>
    <row r="245" spans="2:12">
      <c r="B245" s="105"/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</row>
    <row r="246" spans="2:12">
      <c r="B246" s="105"/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</row>
    <row r="247" spans="2:12">
      <c r="B247" s="105"/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</row>
    <row r="248" spans="2:12">
      <c r="B248" s="105"/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</row>
    <row r="249" spans="2:12">
      <c r="B249" s="105"/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</row>
    <row r="250" spans="2:12">
      <c r="B250" s="105"/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</row>
    <row r="251" spans="2:12">
      <c r="B251" s="105"/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</row>
    <row r="252" spans="2:12">
      <c r="B252" s="105"/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</row>
    <row r="253" spans="2:12">
      <c r="B253" s="105"/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</row>
    <row r="254" spans="2:12">
      <c r="B254" s="105"/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</row>
    <row r="255" spans="2:12">
      <c r="B255" s="105"/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</row>
    <row r="256" spans="2:12">
      <c r="B256" s="105"/>
      <c r="C256" s="105"/>
      <c r="D256" s="106"/>
      <c r="E256" s="106"/>
      <c r="F256" s="106"/>
      <c r="G256" s="106"/>
      <c r="H256" s="106"/>
      <c r="I256" s="106"/>
      <c r="J256" s="106"/>
      <c r="K256" s="106"/>
      <c r="L256" s="106"/>
    </row>
    <row r="257" spans="2:12">
      <c r="B257" s="105"/>
      <c r="C257" s="105"/>
      <c r="D257" s="106"/>
      <c r="E257" s="106"/>
      <c r="F257" s="106"/>
      <c r="G257" s="106"/>
      <c r="H257" s="106"/>
      <c r="I257" s="106"/>
      <c r="J257" s="106"/>
      <c r="K257" s="106"/>
      <c r="L257" s="106"/>
    </row>
    <row r="258" spans="2:12">
      <c r="B258" s="105"/>
      <c r="C258" s="105"/>
      <c r="D258" s="106"/>
      <c r="E258" s="106"/>
      <c r="F258" s="106"/>
      <c r="G258" s="106"/>
      <c r="H258" s="106"/>
      <c r="I258" s="106"/>
      <c r="J258" s="106"/>
      <c r="K258" s="106"/>
      <c r="L258" s="106"/>
    </row>
    <row r="259" spans="2:12">
      <c r="B259" s="105"/>
      <c r="C259" s="105"/>
      <c r="D259" s="106"/>
      <c r="E259" s="106"/>
      <c r="F259" s="106"/>
      <c r="G259" s="106"/>
      <c r="H259" s="106"/>
      <c r="I259" s="106"/>
      <c r="J259" s="106"/>
      <c r="K259" s="106"/>
      <c r="L259" s="106"/>
    </row>
    <row r="260" spans="2:12">
      <c r="B260" s="105"/>
      <c r="C260" s="105"/>
      <c r="D260" s="106"/>
      <c r="E260" s="106"/>
      <c r="F260" s="106"/>
      <c r="G260" s="106"/>
      <c r="H260" s="106"/>
      <c r="I260" s="106"/>
      <c r="J260" s="106"/>
      <c r="K260" s="106"/>
      <c r="L260" s="106"/>
    </row>
    <row r="261" spans="2:12">
      <c r="B261" s="105"/>
      <c r="C261" s="105"/>
      <c r="D261" s="106"/>
      <c r="E261" s="106"/>
      <c r="F261" s="106"/>
      <c r="G261" s="106"/>
      <c r="H261" s="106"/>
      <c r="I261" s="106"/>
      <c r="J261" s="106"/>
      <c r="K261" s="106"/>
      <c r="L261" s="106"/>
    </row>
    <row r="262" spans="2:12">
      <c r="B262" s="105"/>
      <c r="C262" s="105"/>
      <c r="D262" s="106"/>
      <c r="E262" s="106"/>
      <c r="F262" s="106"/>
      <c r="G262" s="106"/>
      <c r="H262" s="106"/>
      <c r="I262" s="106"/>
      <c r="J262" s="106"/>
      <c r="K262" s="106"/>
      <c r="L262" s="106"/>
    </row>
    <row r="263" spans="2:12">
      <c r="B263" s="105"/>
      <c r="C263" s="105"/>
      <c r="D263" s="106"/>
      <c r="E263" s="106"/>
      <c r="F263" s="106"/>
      <c r="G263" s="106"/>
      <c r="H263" s="106"/>
      <c r="I263" s="106"/>
      <c r="J263" s="106"/>
      <c r="K263" s="106"/>
      <c r="L263" s="106"/>
    </row>
    <row r="264" spans="2:12">
      <c r="B264" s="105"/>
      <c r="C264" s="105"/>
      <c r="D264" s="106"/>
      <c r="E264" s="106"/>
      <c r="F264" s="106"/>
      <c r="G264" s="106"/>
      <c r="H264" s="106"/>
      <c r="I264" s="106"/>
      <c r="J264" s="106"/>
      <c r="K264" s="106"/>
      <c r="L264" s="106"/>
    </row>
    <row r="265" spans="2:12">
      <c r="B265" s="105"/>
      <c r="C265" s="105"/>
      <c r="D265" s="106"/>
      <c r="E265" s="106"/>
      <c r="F265" s="106"/>
      <c r="G265" s="106"/>
      <c r="H265" s="106"/>
      <c r="I265" s="106"/>
      <c r="J265" s="106"/>
      <c r="K265" s="106"/>
      <c r="L265" s="106"/>
    </row>
    <row r="266" spans="2:12">
      <c r="B266" s="105"/>
      <c r="C266" s="105"/>
      <c r="D266" s="106"/>
      <c r="E266" s="106"/>
      <c r="F266" s="106"/>
      <c r="G266" s="106"/>
      <c r="H266" s="106"/>
      <c r="I266" s="106"/>
      <c r="J266" s="106"/>
      <c r="K266" s="106"/>
      <c r="L266" s="106"/>
    </row>
    <row r="267" spans="2:12">
      <c r="B267" s="105"/>
      <c r="C267" s="105"/>
      <c r="D267" s="106"/>
      <c r="E267" s="106"/>
      <c r="F267" s="106"/>
      <c r="G267" s="106"/>
      <c r="H267" s="106"/>
      <c r="I267" s="106"/>
      <c r="J267" s="106"/>
      <c r="K267" s="106"/>
      <c r="L267" s="106"/>
    </row>
    <row r="268" spans="2:12">
      <c r="B268" s="105"/>
      <c r="C268" s="105"/>
      <c r="D268" s="106"/>
      <c r="E268" s="106"/>
      <c r="F268" s="106"/>
      <c r="G268" s="106"/>
      <c r="H268" s="106"/>
      <c r="I268" s="106"/>
      <c r="J268" s="106"/>
      <c r="K268" s="106"/>
      <c r="L268" s="106"/>
    </row>
    <row r="269" spans="2:12">
      <c r="B269" s="105"/>
      <c r="C269" s="105"/>
      <c r="D269" s="106"/>
      <c r="E269" s="106"/>
      <c r="F269" s="106"/>
      <c r="G269" s="106"/>
      <c r="H269" s="106"/>
      <c r="I269" s="106"/>
      <c r="J269" s="106"/>
      <c r="K269" s="106"/>
      <c r="L269" s="106"/>
    </row>
    <row r="270" spans="2:12">
      <c r="B270" s="105"/>
      <c r="C270" s="105"/>
      <c r="D270" s="106"/>
      <c r="E270" s="106"/>
      <c r="F270" s="106"/>
      <c r="G270" s="106"/>
      <c r="H270" s="106"/>
      <c r="I270" s="106"/>
      <c r="J270" s="106"/>
      <c r="K270" s="106"/>
      <c r="L270" s="106"/>
    </row>
    <row r="271" spans="2:12">
      <c r="B271" s="105"/>
      <c r="C271" s="105"/>
      <c r="D271" s="106"/>
      <c r="E271" s="106"/>
      <c r="F271" s="106"/>
      <c r="G271" s="106"/>
      <c r="H271" s="106"/>
      <c r="I271" s="106"/>
      <c r="J271" s="106"/>
      <c r="K271" s="106"/>
      <c r="L271" s="106"/>
    </row>
    <row r="272" spans="2:12">
      <c r="B272" s="105"/>
      <c r="C272" s="105"/>
      <c r="D272" s="106"/>
      <c r="E272" s="106"/>
      <c r="F272" s="106"/>
      <c r="G272" s="106"/>
      <c r="H272" s="106"/>
      <c r="I272" s="106"/>
      <c r="J272" s="106"/>
      <c r="K272" s="106"/>
      <c r="L272" s="106"/>
    </row>
    <row r="273" spans="2:12">
      <c r="B273" s="105"/>
      <c r="C273" s="105"/>
      <c r="D273" s="106"/>
      <c r="E273" s="106"/>
      <c r="F273" s="106"/>
      <c r="G273" s="106"/>
      <c r="H273" s="106"/>
      <c r="I273" s="106"/>
      <c r="J273" s="106"/>
      <c r="K273" s="106"/>
      <c r="L273" s="106"/>
    </row>
    <row r="274" spans="2:12">
      <c r="B274" s="105"/>
      <c r="C274" s="105"/>
      <c r="D274" s="106"/>
      <c r="E274" s="106"/>
      <c r="F274" s="106"/>
      <c r="G274" s="106"/>
      <c r="H274" s="106"/>
      <c r="I274" s="106"/>
      <c r="J274" s="106"/>
      <c r="K274" s="106"/>
      <c r="L274" s="106"/>
    </row>
    <row r="275" spans="2:12">
      <c r="B275" s="105"/>
      <c r="C275" s="105"/>
      <c r="D275" s="106"/>
      <c r="E275" s="106"/>
      <c r="F275" s="106"/>
      <c r="G275" s="106"/>
      <c r="H275" s="106"/>
      <c r="I275" s="106"/>
      <c r="J275" s="106"/>
      <c r="K275" s="106"/>
      <c r="L275" s="106"/>
    </row>
    <row r="276" spans="2:12">
      <c r="B276" s="105"/>
      <c r="C276" s="105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2:12">
      <c r="B277" s="105"/>
      <c r="C277" s="105"/>
      <c r="D277" s="106"/>
      <c r="E277" s="106"/>
      <c r="F277" s="106"/>
      <c r="G277" s="106"/>
      <c r="H277" s="106"/>
      <c r="I277" s="106"/>
      <c r="J277" s="106"/>
      <c r="K277" s="106"/>
      <c r="L277" s="106"/>
    </row>
    <row r="278" spans="2:12">
      <c r="B278" s="105"/>
      <c r="C278" s="105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2:12">
      <c r="B279" s="105"/>
      <c r="C279" s="105"/>
      <c r="D279" s="106"/>
      <c r="E279" s="106"/>
      <c r="F279" s="106"/>
      <c r="G279" s="106"/>
      <c r="H279" s="106"/>
      <c r="I279" s="106"/>
      <c r="J279" s="106"/>
      <c r="K279" s="106"/>
      <c r="L279" s="106"/>
    </row>
    <row r="280" spans="2:12">
      <c r="B280" s="105"/>
      <c r="C280" s="105"/>
      <c r="D280" s="106"/>
      <c r="E280" s="106"/>
      <c r="F280" s="106"/>
      <c r="G280" s="106"/>
      <c r="H280" s="106"/>
      <c r="I280" s="106"/>
      <c r="J280" s="106"/>
      <c r="K280" s="106"/>
      <c r="L280" s="106"/>
    </row>
    <row r="281" spans="2:12">
      <c r="B281" s="105"/>
      <c r="C281" s="105"/>
      <c r="D281" s="106"/>
      <c r="E281" s="106"/>
      <c r="F281" s="106"/>
      <c r="G281" s="106"/>
      <c r="H281" s="106"/>
      <c r="I281" s="106"/>
      <c r="J281" s="106"/>
      <c r="K281" s="106"/>
      <c r="L281" s="106"/>
    </row>
    <row r="282" spans="2:12">
      <c r="B282" s="105"/>
      <c r="C282" s="105"/>
      <c r="D282" s="106"/>
      <c r="E282" s="106"/>
      <c r="F282" s="106"/>
      <c r="G282" s="106"/>
      <c r="H282" s="106"/>
      <c r="I282" s="106"/>
      <c r="J282" s="106"/>
      <c r="K282" s="106"/>
      <c r="L282" s="106"/>
    </row>
    <row r="283" spans="2:12">
      <c r="B283" s="105"/>
      <c r="C283" s="105"/>
      <c r="D283" s="106"/>
      <c r="E283" s="106"/>
      <c r="F283" s="106"/>
      <c r="G283" s="106"/>
      <c r="H283" s="106"/>
      <c r="I283" s="106"/>
      <c r="J283" s="106"/>
      <c r="K283" s="106"/>
      <c r="L283" s="106"/>
    </row>
    <row r="284" spans="2:12">
      <c r="B284" s="105"/>
      <c r="C284" s="105"/>
      <c r="D284" s="106"/>
      <c r="E284" s="106"/>
      <c r="F284" s="106"/>
      <c r="G284" s="106"/>
      <c r="H284" s="106"/>
      <c r="I284" s="106"/>
      <c r="J284" s="106"/>
      <c r="K284" s="106"/>
      <c r="L284" s="106"/>
    </row>
    <row r="285" spans="2:12">
      <c r="B285" s="105"/>
      <c r="C285" s="105"/>
      <c r="D285" s="106"/>
      <c r="E285" s="106"/>
      <c r="F285" s="106"/>
      <c r="G285" s="106"/>
      <c r="H285" s="106"/>
      <c r="I285" s="106"/>
      <c r="J285" s="106"/>
      <c r="K285" s="106"/>
      <c r="L285" s="106"/>
    </row>
    <row r="286" spans="2:12">
      <c r="B286" s="105"/>
      <c r="C286" s="105"/>
      <c r="D286" s="106"/>
      <c r="E286" s="106"/>
      <c r="F286" s="106"/>
      <c r="G286" s="106"/>
      <c r="H286" s="106"/>
      <c r="I286" s="106"/>
      <c r="J286" s="106"/>
      <c r="K286" s="106"/>
      <c r="L286" s="106"/>
    </row>
    <row r="287" spans="2:12">
      <c r="B287" s="105"/>
      <c r="C287" s="105"/>
      <c r="D287" s="106"/>
      <c r="E287" s="106"/>
      <c r="F287" s="106"/>
      <c r="G287" s="106"/>
      <c r="H287" s="106"/>
      <c r="I287" s="106"/>
      <c r="J287" s="106"/>
      <c r="K287" s="106"/>
      <c r="L287" s="106"/>
    </row>
    <row r="288" spans="2:12">
      <c r="B288" s="105"/>
      <c r="C288" s="105"/>
      <c r="D288" s="106"/>
      <c r="E288" s="106"/>
      <c r="F288" s="106"/>
      <c r="G288" s="106"/>
      <c r="H288" s="106"/>
      <c r="I288" s="106"/>
      <c r="J288" s="106"/>
      <c r="K288" s="106"/>
      <c r="L288" s="106"/>
    </row>
    <row r="289" spans="2:12">
      <c r="B289" s="105"/>
      <c r="C289" s="105"/>
      <c r="D289" s="106"/>
      <c r="E289" s="106"/>
      <c r="F289" s="106"/>
      <c r="G289" s="106"/>
      <c r="H289" s="106"/>
      <c r="I289" s="106"/>
      <c r="J289" s="106"/>
      <c r="K289" s="106"/>
      <c r="L289" s="106"/>
    </row>
    <row r="290" spans="2:12">
      <c r="B290" s="105"/>
      <c r="C290" s="105"/>
      <c r="D290" s="106"/>
      <c r="E290" s="106"/>
      <c r="F290" s="106"/>
      <c r="G290" s="106"/>
      <c r="H290" s="106"/>
      <c r="I290" s="106"/>
      <c r="J290" s="106"/>
      <c r="K290" s="106"/>
      <c r="L290" s="106"/>
    </row>
    <row r="291" spans="2:12">
      <c r="B291" s="105"/>
      <c r="C291" s="105"/>
      <c r="D291" s="106"/>
      <c r="E291" s="106"/>
      <c r="F291" s="106"/>
      <c r="G291" s="106"/>
      <c r="H291" s="106"/>
      <c r="I291" s="106"/>
      <c r="J291" s="106"/>
      <c r="K291" s="106"/>
      <c r="L291" s="106"/>
    </row>
    <row r="292" spans="2:12">
      <c r="B292" s="105"/>
      <c r="C292" s="105"/>
      <c r="D292" s="106"/>
      <c r="E292" s="106"/>
      <c r="F292" s="106"/>
      <c r="G292" s="106"/>
      <c r="H292" s="106"/>
      <c r="I292" s="106"/>
      <c r="J292" s="106"/>
      <c r="K292" s="106"/>
      <c r="L292" s="106"/>
    </row>
    <row r="293" spans="2:12">
      <c r="B293" s="105"/>
      <c r="C293" s="105"/>
      <c r="D293" s="106"/>
      <c r="E293" s="106"/>
      <c r="F293" s="106"/>
      <c r="G293" s="106"/>
      <c r="H293" s="106"/>
      <c r="I293" s="106"/>
      <c r="J293" s="106"/>
      <c r="K293" s="106"/>
      <c r="L293" s="106"/>
    </row>
    <row r="294" spans="2:12">
      <c r="B294" s="105"/>
      <c r="C294" s="105"/>
      <c r="D294" s="106"/>
      <c r="E294" s="106"/>
      <c r="F294" s="106"/>
      <c r="G294" s="106"/>
      <c r="H294" s="106"/>
      <c r="I294" s="106"/>
      <c r="J294" s="106"/>
      <c r="K294" s="106"/>
      <c r="L294" s="106"/>
    </row>
    <row r="295" spans="2:12">
      <c r="B295" s="105"/>
      <c r="C295" s="105"/>
      <c r="D295" s="106"/>
      <c r="E295" s="106"/>
      <c r="F295" s="106"/>
      <c r="G295" s="106"/>
      <c r="H295" s="106"/>
      <c r="I295" s="106"/>
      <c r="J295" s="106"/>
      <c r="K295" s="106"/>
      <c r="L295" s="106"/>
    </row>
    <row r="296" spans="2:12">
      <c r="B296" s="105"/>
      <c r="C296" s="105"/>
      <c r="D296" s="106"/>
      <c r="E296" s="106"/>
      <c r="F296" s="106"/>
      <c r="G296" s="106"/>
      <c r="H296" s="106"/>
      <c r="I296" s="106"/>
      <c r="J296" s="106"/>
      <c r="K296" s="106"/>
      <c r="L296" s="106"/>
    </row>
    <row r="297" spans="2:12">
      <c r="B297" s="105"/>
      <c r="C297" s="105"/>
      <c r="D297" s="106"/>
      <c r="E297" s="106"/>
      <c r="F297" s="106"/>
      <c r="G297" s="106"/>
      <c r="H297" s="106"/>
      <c r="I297" s="106"/>
      <c r="J297" s="106"/>
      <c r="K297" s="106"/>
      <c r="L297" s="106"/>
    </row>
    <row r="298" spans="2:12">
      <c r="B298" s="105"/>
      <c r="C298" s="105"/>
      <c r="D298" s="106"/>
      <c r="E298" s="106"/>
      <c r="F298" s="106"/>
      <c r="G298" s="106"/>
      <c r="H298" s="106"/>
      <c r="I298" s="106"/>
      <c r="J298" s="106"/>
      <c r="K298" s="106"/>
      <c r="L298" s="106"/>
    </row>
    <row r="299" spans="2:12">
      <c r="B299" s="105"/>
      <c r="C299" s="105"/>
      <c r="D299" s="106"/>
      <c r="E299" s="106"/>
      <c r="F299" s="106"/>
      <c r="G299" s="106"/>
      <c r="H299" s="106"/>
      <c r="I299" s="106"/>
      <c r="J299" s="106"/>
      <c r="K299" s="106"/>
      <c r="L299" s="106"/>
    </row>
    <row r="300" spans="2:12">
      <c r="B300" s="105"/>
      <c r="C300" s="105"/>
      <c r="D300" s="106"/>
      <c r="E300" s="106"/>
      <c r="F300" s="106"/>
      <c r="G300" s="106"/>
      <c r="H300" s="106"/>
      <c r="I300" s="106"/>
      <c r="J300" s="106"/>
      <c r="K300" s="106"/>
      <c r="L300" s="106"/>
    </row>
    <row r="301" spans="2:12">
      <c r="B301" s="105"/>
      <c r="C301" s="105"/>
      <c r="D301" s="106"/>
      <c r="E301" s="106"/>
      <c r="F301" s="106"/>
      <c r="G301" s="106"/>
      <c r="H301" s="106"/>
      <c r="I301" s="106"/>
      <c r="J301" s="106"/>
      <c r="K301" s="106"/>
      <c r="L301" s="106"/>
    </row>
    <row r="302" spans="2:12">
      <c r="B302" s="105"/>
      <c r="C302" s="105"/>
      <c r="D302" s="106"/>
      <c r="E302" s="106"/>
      <c r="F302" s="106"/>
      <c r="G302" s="106"/>
      <c r="H302" s="106"/>
      <c r="I302" s="106"/>
      <c r="J302" s="106"/>
      <c r="K302" s="106"/>
      <c r="L302" s="106"/>
    </row>
    <row r="303" spans="2:12">
      <c r="B303" s="105"/>
      <c r="C303" s="105"/>
      <c r="D303" s="106"/>
      <c r="E303" s="106"/>
      <c r="F303" s="106"/>
      <c r="G303" s="106"/>
      <c r="H303" s="106"/>
      <c r="I303" s="106"/>
      <c r="J303" s="106"/>
      <c r="K303" s="106"/>
      <c r="L303" s="106"/>
    </row>
    <row r="304" spans="2:12">
      <c r="B304" s="105"/>
      <c r="C304" s="105"/>
      <c r="D304" s="106"/>
      <c r="E304" s="106"/>
      <c r="F304" s="106"/>
      <c r="G304" s="106"/>
      <c r="H304" s="106"/>
      <c r="I304" s="106"/>
      <c r="J304" s="106"/>
      <c r="K304" s="106"/>
      <c r="L304" s="106"/>
    </row>
    <row r="305" spans="2:12">
      <c r="B305" s="105"/>
      <c r="C305" s="105"/>
      <c r="D305" s="106"/>
      <c r="E305" s="106"/>
      <c r="F305" s="106"/>
      <c r="G305" s="106"/>
      <c r="H305" s="106"/>
      <c r="I305" s="106"/>
      <c r="J305" s="106"/>
      <c r="K305" s="106"/>
      <c r="L305" s="106"/>
    </row>
    <row r="306" spans="2:12">
      <c r="B306" s="105"/>
      <c r="C306" s="105"/>
      <c r="D306" s="106"/>
      <c r="E306" s="106"/>
      <c r="F306" s="106"/>
      <c r="G306" s="106"/>
      <c r="H306" s="106"/>
      <c r="I306" s="106"/>
      <c r="J306" s="106"/>
      <c r="K306" s="106"/>
      <c r="L306" s="106"/>
    </row>
    <row r="307" spans="2:12">
      <c r="B307" s="105"/>
      <c r="C307" s="105"/>
      <c r="D307" s="106"/>
      <c r="E307" s="106"/>
      <c r="F307" s="106"/>
      <c r="G307" s="106"/>
      <c r="H307" s="106"/>
      <c r="I307" s="106"/>
      <c r="J307" s="106"/>
      <c r="K307" s="106"/>
      <c r="L307" s="106"/>
    </row>
    <row r="308" spans="2:12">
      <c r="B308" s="105"/>
      <c r="C308" s="105"/>
      <c r="D308" s="106"/>
      <c r="E308" s="106"/>
      <c r="F308" s="106"/>
      <c r="G308" s="106"/>
      <c r="H308" s="106"/>
      <c r="I308" s="106"/>
      <c r="J308" s="106"/>
      <c r="K308" s="106"/>
      <c r="L308" s="106"/>
    </row>
    <row r="309" spans="2:12">
      <c r="B309" s="105"/>
      <c r="C309" s="105"/>
      <c r="D309" s="106"/>
      <c r="E309" s="106"/>
      <c r="F309" s="106"/>
      <c r="G309" s="106"/>
      <c r="H309" s="106"/>
      <c r="I309" s="106"/>
      <c r="J309" s="106"/>
      <c r="K309" s="106"/>
      <c r="L309" s="106"/>
    </row>
    <row r="310" spans="2:12">
      <c r="B310" s="105"/>
      <c r="C310" s="105"/>
      <c r="D310" s="106"/>
      <c r="E310" s="106"/>
      <c r="F310" s="106"/>
      <c r="G310" s="106"/>
      <c r="H310" s="106"/>
      <c r="I310" s="106"/>
      <c r="J310" s="106"/>
      <c r="K310" s="106"/>
      <c r="L310" s="106"/>
    </row>
    <row r="311" spans="2:12">
      <c r="B311" s="105"/>
      <c r="C311" s="105"/>
      <c r="D311" s="106"/>
      <c r="E311" s="106"/>
      <c r="F311" s="106"/>
      <c r="G311" s="106"/>
      <c r="H311" s="106"/>
      <c r="I311" s="106"/>
      <c r="J311" s="106"/>
      <c r="K311" s="106"/>
      <c r="L311" s="106"/>
    </row>
    <row r="312" spans="2:12">
      <c r="B312" s="105"/>
      <c r="C312" s="105"/>
      <c r="D312" s="106"/>
      <c r="E312" s="106"/>
      <c r="F312" s="106"/>
      <c r="G312" s="106"/>
      <c r="H312" s="106"/>
      <c r="I312" s="106"/>
      <c r="J312" s="106"/>
      <c r="K312" s="106"/>
      <c r="L312" s="106"/>
    </row>
    <row r="313" spans="2:12">
      <c r="B313" s="105"/>
      <c r="C313" s="105"/>
      <c r="D313" s="106"/>
      <c r="E313" s="106"/>
      <c r="F313" s="106"/>
      <c r="G313" s="106"/>
      <c r="H313" s="106"/>
      <c r="I313" s="106"/>
      <c r="J313" s="106"/>
      <c r="K313" s="106"/>
      <c r="L313" s="106"/>
    </row>
    <row r="314" spans="2:12">
      <c r="B314" s="105"/>
      <c r="C314" s="105"/>
      <c r="D314" s="106"/>
      <c r="E314" s="106"/>
      <c r="F314" s="106"/>
      <c r="G314" s="106"/>
      <c r="H314" s="106"/>
      <c r="I314" s="106"/>
      <c r="J314" s="106"/>
      <c r="K314" s="106"/>
      <c r="L314" s="106"/>
    </row>
    <row r="315" spans="2:12">
      <c r="B315" s="105"/>
      <c r="C315" s="105"/>
      <c r="D315" s="106"/>
      <c r="E315" s="106"/>
      <c r="F315" s="106"/>
      <c r="G315" s="106"/>
      <c r="H315" s="106"/>
      <c r="I315" s="106"/>
      <c r="J315" s="106"/>
      <c r="K315" s="106"/>
      <c r="L315" s="106"/>
    </row>
    <row r="316" spans="2:12">
      <c r="B316" s="105"/>
      <c r="C316" s="105"/>
      <c r="D316" s="106"/>
      <c r="E316" s="106"/>
      <c r="F316" s="106"/>
      <c r="G316" s="106"/>
      <c r="H316" s="106"/>
      <c r="I316" s="106"/>
      <c r="J316" s="106"/>
      <c r="K316" s="106"/>
      <c r="L316" s="106"/>
    </row>
    <row r="317" spans="2:12">
      <c r="B317" s="105"/>
      <c r="C317" s="105"/>
      <c r="D317" s="106"/>
      <c r="E317" s="106"/>
      <c r="F317" s="106"/>
      <c r="G317" s="106"/>
      <c r="H317" s="106"/>
      <c r="I317" s="106"/>
      <c r="J317" s="106"/>
      <c r="K317" s="106"/>
      <c r="L317" s="106"/>
    </row>
    <row r="318" spans="2:12">
      <c r="B318" s="105"/>
      <c r="C318" s="105"/>
      <c r="D318" s="106"/>
      <c r="E318" s="106"/>
      <c r="F318" s="106"/>
      <c r="G318" s="106"/>
      <c r="H318" s="106"/>
      <c r="I318" s="106"/>
      <c r="J318" s="106"/>
      <c r="K318" s="106"/>
      <c r="L318" s="106"/>
    </row>
    <row r="319" spans="2:12">
      <c r="B319" s="105"/>
      <c r="C319" s="105"/>
      <c r="D319" s="106"/>
      <c r="E319" s="106"/>
      <c r="F319" s="106"/>
      <c r="G319" s="106"/>
      <c r="H319" s="106"/>
      <c r="I319" s="106"/>
      <c r="J319" s="106"/>
      <c r="K319" s="106"/>
      <c r="L319" s="106"/>
    </row>
    <row r="320" spans="2:12">
      <c r="B320" s="105"/>
      <c r="C320" s="105"/>
      <c r="D320" s="106"/>
      <c r="E320" s="106"/>
      <c r="F320" s="106"/>
      <c r="G320" s="106"/>
      <c r="H320" s="106"/>
      <c r="I320" s="106"/>
      <c r="J320" s="106"/>
      <c r="K320" s="106"/>
      <c r="L320" s="106"/>
    </row>
    <row r="321" spans="2:12">
      <c r="B321" s="105"/>
      <c r="C321" s="105"/>
      <c r="D321" s="106"/>
      <c r="E321" s="106"/>
      <c r="F321" s="106"/>
      <c r="G321" s="106"/>
      <c r="H321" s="106"/>
      <c r="I321" s="106"/>
      <c r="J321" s="106"/>
      <c r="K321" s="106"/>
      <c r="L321" s="106"/>
    </row>
    <row r="322" spans="2:12">
      <c r="B322" s="105"/>
      <c r="C322" s="105"/>
      <c r="D322" s="106"/>
      <c r="E322" s="106"/>
      <c r="F322" s="106"/>
      <c r="G322" s="106"/>
      <c r="H322" s="106"/>
      <c r="I322" s="106"/>
      <c r="J322" s="106"/>
      <c r="K322" s="106"/>
      <c r="L322" s="106"/>
    </row>
    <row r="323" spans="2:12">
      <c r="B323" s="105"/>
      <c r="C323" s="105"/>
      <c r="D323" s="106"/>
      <c r="E323" s="106"/>
      <c r="F323" s="106"/>
      <c r="G323" s="106"/>
      <c r="H323" s="106"/>
      <c r="I323" s="106"/>
      <c r="J323" s="106"/>
      <c r="K323" s="106"/>
      <c r="L323" s="106"/>
    </row>
    <row r="324" spans="2:12">
      <c r="B324" s="105"/>
      <c r="C324" s="105"/>
      <c r="D324" s="106"/>
      <c r="E324" s="106"/>
      <c r="F324" s="106"/>
      <c r="G324" s="106"/>
      <c r="H324" s="106"/>
      <c r="I324" s="106"/>
      <c r="J324" s="106"/>
      <c r="K324" s="106"/>
      <c r="L324" s="106"/>
    </row>
    <row r="325" spans="2:12">
      <c r="B325" s="105"/>
      <c r="C325" s="105"/>
      <c r="D325" s="106"/>
      <c r="E325" s="106"/>
      <c r="F325" s="106"/>
      <c r="G325" s="106"/>
      <c r="H325" s="106"/>
      <c r="I325" s="106"/>
      <c r="J325" s="106"/>
      <c r="K325" s="106"/>
      <c r="L325" s="106"/>
    </row>
    <row r="326" spans="2:12">
      <c r="B326" s="105"/>
      <c r="C326" s="105"/>
      <c r="D326" s="106"/>
      <c r="E326" s="106"/>
      <c r="F326" s="106"/>
      <c r="G326" s="106"/>
      <c r="H326" s="106"/>
      <c r="I326" s="106"/>
      <c r="J326" s="106"/>
      <c r="K326" s="106"/>
      <c r="L326" s="106"/>
    </row>
    <row r="327" spans="2:12">
      <c r="B327" s="105"/>
      <c r="C327" s="105"/>
      <c r="D327" s="106"/>
      <c r="E327" s="106"/>
      <c r="F327" s="106"/>
      <c r="G327" s="106"/>
      <c r="H327" s="106"/>
      <c r="I327" s="106"/>
      <c r="J327" s="106"/>
      <c r="K327" s="106"/>
      <c r="L327" s="106"/>
    </row>
    <row r="328" spans="2:12">
      <c r="B328" s="105"/>
      <c r="C328" s="105"/>
      <c r="D328" s="106"/>
      <c r="E328" s="106"/>
      <c r="F328" s="106"/>
      <c r="G328" s="106"/>
      <c r="H328" s="106"/>
      <c r="I328" s="106"/>
      <c r="J328" s="106"/>
      <c r="K328" s="106"/>
      <c r="L328" s="106"/>
    </row>
    <row r="329" spans="2:12">
      <c r="B329" s="105"/>
      <c r="C329" s="105"/>
      <c r="D329" s="106"/>
      <c r="E329" s="106"/>
      <c r="F329" s="106"/>
      <c r="G329" s="106"/>
      <c r="H329" s="106"/>
      <c r="I329" s="106"/>
      <c r="J329" s="106"/>
      <c r="K329" s="106"/>
      <c r="L329" s="106"/>
    </row>
    <row r="330" spans="2:12">
      <c r="B330" s="105"/>
      <c r="C330" s="105"/>
      <c r="D330" s="106"/>
      <c r="E330" s="106"/>
      <c r="F330" s="106"/>
      <c r="G330" s="106"/>
      <c r="H330" s="106"/>
      <c r="I330" s="106"/>
      <c r="J330" s="106"/>
      <c r="K330" s="106"/>
      <c r="L330" s="106"/>
    </row>
    <row r="331" spans="2:12">
      <c r="B331" s="105"/>
      <c r="C331" s="105"/>
      <c r="D331" s="106"/>
      <c r="E331" s="106"/>
      <c r="F331" s="106"/>
      <c r="G331" s="106"/>
      <c r="H331" s="106"/>
      <c r="I331" s="106"/>
      <c r="J331" s="106"/>
      <c r="K331" s="106"/>
      <c r="L331" s="106"/>
    </row>
    <row r="332" spans="2:12">
      <c r="B332" s="105"/>
      <c r="C332" s="105"/>
      <c r="D332" s="106"/>
      <c r="E332" s="106"/>
      <c r="F332" s="106"/>
      <c r="G332" s="106"/>
      <c r="H332" s="106"/>
      <c r="I332" s="106"/>
      <c r="J332" s="106"/>
      <c r="K332" s="106"/>
      <c r="L332" s="106"/>
    </row>
    <row r="333" spans="2:12">
      <c r="B333" s="105"/>
      <c r="C333" s="105"/>
      <c r="D333" s="106"/>
      <c r="E333" s="106"/>
      <c r="F333" s="106"/>
      <c r="G333" s="106"/>
      <c r="H333" s="106"/>
      <c r="I333" s="106"/>
      <c r="J333" s="106"/>
      <c r="K333" s="106"/>
      <c r="L333" s="106"/>
    </row>
    <row r="334" spans="2:12">
      <c r="B334" s="105"/>
      <c r="C334" s="105"/>
      <c r="D334" s="106"/>
      <c r="E334" s="106"/>
      <c r="F334" s="106"/>
      <c r="G334" s="106"/>
      <c r="H334" s="106"/>
      <c r="I334" s="106"/>
      <c r="J334" s="106"/>
      <c r="K334" s="106"/>
      <c r="L334" s="106"/>
    </row>
    <row r="335" spans="2:12">
      <c r="B335" s="105"/>
      <c r="C335" s="105"/>
      <c r="D335" s="106"/>
      <c r="E335" s="106"/>
      <c r="F335" s="106"/>
      <c r="G335" s="106"/>
      <c r="H335" s="106"/>
      <c r="I335" s="106"/>
      <c r="J335" s="106"/>
      <c r="K335" s="106"/>
      <c r="L335" s="106"/>
    </row>
    <row r="336" spans="2:12">
      <c r="B336" s="105"/>
      <c r="C336" s="105"/>
      <c r="D336" s="106"/>
      <c r="E336" s="106"/>
      <c r="F336" s="106"/>
      <c r="G336" s="106"/>
      <c r="H336" s="106"/>
      <c r="I336" s="106"/>
      <c r="J336" s="106"/>
      <c r="K336" s="106"/>
      <c r="L336" s="106"/>
    </row>
    <row r="337" spans="2:12">
      <c r="B337" s="105"/>
      <c r="C337" s="105"/>
      <c r="D337" s="106"/>
      <c r="E337" s="106"/>
      <c r="F337" s="106"/>
      <c r="G337" s="106"/>
      <c r="H337" s="106"/>
      <c r="I337" s="106"/>
      <c r="J337" s="106"/>
      <c r="K337" s="106"/>
      <c r="L337" s="106"/>
    </row>
    <row r="338" spans="2:12">
      <c r="B338" s="105"/>
      <c r="C338" s="105"/>
      <c r="D338" s="106"/>
      <c r="E338" s="106"/>
      <c r="F338" s="106"/>
      <c r="G338" s="106"/>
      <c r="H338" s="106"/>
      <c r="I338" s="106"/>
      <c r="J338" s="106"/>
      <c r="K338" s="106"/>
      <c r="L338" s="106"/>
    </row>
    <row r="339" spans="2:12">
      <c r="B339" s="105"/>
      <c r="C339" s="105"/>
      <c r="D339" s="106"/>
      <c r="E339" s="106"/>
      <c r="F339" s="106"/>
      <c r="G339" s="106"/>
      <c r="H339" s="106"/>
      <c r="I339" s="106"/>
      <c r="J339" s="106"/>
      <c r="K339" s="106"/>
      <c r="L339" s="106"/>
    </row>
    <row r="340" spans="2:12">
      <c r="B340" s="105"/>
      <c r="C340" s="105"/>
      <c r="D340" s="106"/>
      <c r="E340" s="106"/>
      <c r="F340" s="106"/>
      <c r="G340" s="106"/>
      <c r="H340" s="106"/>
      <c r="I340" s="106"/>
      <c r="J340" s="106"/>
      <c r="K340" s="106"/>
      <c r="L340" s="106"/>
    </row>
    <row r="341" spans="2:12">
      <c r="B341" s="105"/>
      <c r="C341" s="105"/>
      <c r="D341" s="106"/>
      <c r="E341" s="106"/>
      <c r="F341" s="106"/>
      <c r="G341" s="106"/>
      <c r="H341" s="106"/>
      <c r="I341" s="106"/>
      <c r="J341" s="106"/>
      <c r="K341" s="106"/>
      <c r="L341" s="106"/>
    </row>
    <row r="342" spans="2:12">
      <c r="B342" s="105"/>
      <c r="C342" s="105"/>
      <c r="D342" s="106"/>
      <c r="E342" s="106"/>
      <c r="F342" s="106"/>
      <c r="G342" s="106"/>
      <c r="H342" s="106"/>
      <c r="I342" s="106"/>
      <c r="J342" s="106"/>
      <c r="K342" s="106"/>
      <c r="L342" s="106"/>
    </row>
    <row r="343" spans="2:12">
      <c r="B343" s="105"/>
      <c r="C343" s="105"/>
      <c r="D343" s="106"/>
      <c r="E343" s="106"/>
      <c r="F343" s="106"/>
      <c r="G343" s="106"/>
      <c r="H343" s="106"/>
      <c r="I343" s="106"/>
      <c r="J343" s="106"/>
      <c r="K343" s="106"/>
      <c r="L343" s="106"/>
    </row>
    <row r="344" spans="2:12">
      <c r="B344" s="105"/>
      <c r="C344" s="105"/>
      <c r="D344" s="106"/>
      <c r="E344" s="106"/>
      <c r="F344" s="106"/>
      <c r="G344" s="106"/>
      <c r="H344" s="106"/>
      <c r="I344" s="106"/>
      <c r="J344" s="106"/>
      <c r="K344" s="106"/>
      <c r="L344" s="106"/>
    </row>
    <row r="345" spans="2:12">
      <c r="B345" s="105"/>
      <c r="C345" s="105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2:12">
      <c r="B346" s="105"/>
      <c r="C346" s="105"/>
      <c r="D346" s="106"/>
      <c r="E346" s="106"/>
      <c r="F346" s="106"/>
      <c r="G346" s="106"/>
      <c r="H346" s="106"/>
      <c r="I346" s="106"/>
      <c r="J346" s="106"/>
      <c r="K346" s="106"/>
      <c r="L346" s="106"/>
    </row>
    <row r="347" spans="2:12">
      <c r="B347" s="105"/>
      <c r="C347" s="105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2:12">
      <c r="B348" s="105"/>
      <c r="C348" s="105"/>
      <c r="D348" s="106"/>
      <c r="E348" s="106"/>
      <c r="F348" s="106"/>
      <c r="G348" s="106"/>
      <c r="H348" s="106"/>
      <c r="I348" s="106"/>
      <c r="J348" s="106"/>
      <c r="K348" s="106"/>
      <c r="L348" s="106"/>
    </row>
    <row r="349" spans="2:12">
      <c r="B349" s="105"/>
      <c r="C349" s="105"/>
      <c r="D349" s="106"/>
      <c r="E349" s="106"/>
      <c r="F349" s="106"/>
      <c r="G349" s="106"/>
      <c r="H349" s="106"/>
      <c r="I349" s="106"/>
      <c r="J349" s="106"/>
      <c r="K349" s="106"/>
      <c r="L349" s="106"/>
    </row>
    <row r="350" spans="2:12">
      <c r="B350" s="105"/>
      <c r="C350" s="105"/>
      <c r="D350" s="106"/>
      <c r="E350" s="106"/>
      <c r="F350" s="106"/>
      <c r="G350" s="106"/>
      <c r="H350" s="106"/>
      <c r="I350" s="106"/>
      <c r="J350" s="106"/>
      <c r="K350" s="106"/>
      <c r="L350" s="106"/>
    </row>
    <row r="351" spans="2:12">
      <c r="B351" s="105"/>
      <c r="C351" s="105"/>
      <c r="D351" s="106"/>
      <c r="E351" s="106"/>
      <c r="F351" s="106"/>
      <c r="G351" s="106"/>
      <c r="H351" s="106"/>
      <c r="I351" s="106"/>
      <c r="J351" s="106"/>
      <c r="K351" s="106"/>
      <c r="L351" s="106"/>
    </row>
    <row r="352" spans="2:12">
      <c r="B352" s="105"/>
      <c r="C352" s="105"/>
      <c r="D352" s="106"/>
      <c r="E352" s="106"/>
      <c r="F352" s="106"/>
      <c r="G352" s="106"/>
      <c r="H352" s="106"/>
      <c r="I352" s="106"/>
      <c r="J352" s="106"/>
      <c r="K352" s="106"/>
      <c r="L352" s="106"/>
    </row>
    <row r="353" spans="2:12">
      <c r="B353" s="105"/>
      <c r="C353" s="105"/>
      <c r="D353" s="106"/>
      <c r="E353" s="106"/>
      <c r="F353" s="106"/>
      <c r="G353" s="106"/>
      <c r="H353" s="106"/>
      <c r="I353" s="106"/>
      <c r="J353" s="106"/>
      <c r="K353" s="106"/>
      <c r="L353" s="106"/>
    </row>
    <row r="354" spans="2:12">
      <c r="B354" s="105"/>
      <c r="C354" s="105"/>
      <c r="D354" s="106"/>
      <c r="E354" s="106"/>
      <c r="F354" s="106"/>
      <c r="G354" s="106"/>
      <c r="H354" s="106"/>
      <c r="I354" s="106"/>
      <c r="J354" s="106"/>
      <c r="K354" s="106"/>
      <c r="L354" s="106"/>
    </row>
    <row r="355" spans="2:12">
      <c r="B355" s="105"/>
      <c r="C355" s="105"/>
      <c r="D355" s="106"/>
      <c r="E355" s="106"/>
      <c r="F355" s="106"/>
      <c r="G355" s="106"/>
      <c r="H355" s="106"/>
      <c r="I355" s="106"/>
      <c r="J355" s="106"/>
      <c r="K355" s="106"/>
      <c r="L355" s="106"/>
    </row>
    <row r="356" spans="2:12">
      <c r="B356" s="105"/>
      <c r="C356" s="105"/>
      <c r="D356" s="106"/>
      <c r="E356" s="106"/>
      <c r="F356" s="106"/>
      <c r="G356" s="106"/>
      <c r="H356" s="106"/>
      <c r="I356" s="106"/>
      <c r="J356" s="106"/>
      <c r="K356" s="106"/>
      <c r="L356" s="106"/>
    </row>
    <row r="357" spans="2:12">
      <c r="B357" s="105"/>
      <c r="C357" s="105"/>
      <c r="D357" s="106"/>
      <c r="E357" s="106"/>
      <c r="F357" s="106"/>
      <c r="G357" s="106"/>
      <c r="H357" s="106"/>
      <c r="I357" s="106"/>
      <c r="J357" s="106"/>
      <c r="K357" s="106"/>
      <c r="L357" s="106"/>
    </row>
    <row r="358" spans="2:12">
      <c r="B358" s="105"/>
      <c r="C358" s="105"/>
      <c r="D358" s="106"/>
      <c r="E358" s="106"/>
      <c r="F358" s="106"/>
      <c r="G358" s="106"/>
      <c r="H358" s="106"/>
      <c r="I358" s="106"/>
      <c r="J358" s="106"/>
      <c r="K358" s="106"/>
      <c r="L358" s="106"/>
    </row>
    <row r="359" spans="2:12">
      <c r="B359" s="105"/>
      <c r="C359" s="105"/>
      <c r="D359" s="106"/>
      <c r="E359" s="106"/>
      <c r="F359" s="106"/>
      <c r="G359" s="106"/>
      <c r="H359" s="106"/>
      <c r="I359" s="106"/>
      <c r="J359" s="106"/>
      <c r="K359" s="106"/>
      <c r="L359" s="106"/>
    </row>
    <row r="360" spans="2:12">
      <c r="B360" s="105"/>
      <c r="C360" s="105"/>
      <c r="D360" s="106"/>
      <c r="E360" s="106"/>
      <c r="F360" s="106"/>
      <c r="G360" s="106"/>
      <c r="H360" s="106"/>
      <c r="I360" s="106"/>
      <c r="J360" s="106"/>
      <c r="K360" s="106"/>
      <c r="L360" s="106"/>
    </row>
    <row r="361" spans="2:12">
      <c r="B361" s="105"/>
      <c r="C361" s="105"/>
      <c r="D361" s="106"/>
      <c r="E361" s="106"/>
      <c r="F361" s="106"/>
      <c r="G361" s="106"/>
      <c r="H361" s="106"/>
      <c r="I361" s="106"/>
      <c r="J361" s="106"/>
      <c r="K361" s="106"/>
      <c r="L361" s="106"/>
    </row>
    <row r="362" spans="2:12">
      <c r="B362" s="105"/>
      <c r="C362" s="105"/>
      <c r="D362" s="106"/>
      <c r="E362" s="106"/>
      <c r="F362" s="106"/>
      <c r="G362" s="106"/>
      <c r="H362" s="106"/>
      <c r="I362" s="106"/>
      <c r="J362" s="106"/>
      <c r="K362" s="106"/>
      <c r="L362" s="106"/>
    </row>
    <row r="363" spans="2:12">
      <c r="B363" s="105"/>
      <c r="C363" s="105"/>
      <c r="D363" s="106"/>
      <c r="E363" s="106"/>
      <c r="F363" s="106"/>
      <c r="G363" s="106"/>
      <c r="H363" s="106"/>
      <c r="I363" s="106"/>
      <c r="J363" s="106"/>
      <c r="K363" s="106"/>
      <c r="L363" s="106"/>
    </row>
    <row r="364" spans="2:12">
      <c r="B364" s="105"/>
      <c r="C364" s="105"/>
      <c r="D364" s="106"/>
      <c r="E364" s="106"/>
      <c r="F364" s="106"/>
      <c r="G364" s="106"/>
      <c r="H364" s="106"/>
      <c r="I364" s="106"/>
      <c r="J364" s="106"/>
      <c r="K364" s="106"/>
      <c r="L364" s="106"/>
    </row>
    <row r="365" spans="2:12">
      <c r="B365" s="105"/>
      <c r="C365" s="105"/>
      <c r="D365" s="106"/>
      <c r="E365" s="106"/>
      <c r="F365" s="106"/>
      <c r="G365" s="106"/>
      <c r="H365" s="106"/>
      <c r="I365" s="106"/>
      <c r="J365" s="106"/>
      <c r="K365" s="106"/>
      <c r="L365" s="106"/>
    </row>
    <row r="366" spans="2:12">
      <c r="B366" s="105"/>
      <c r="C366" s="105"/>
      <c r="D366" s="106"/>
      <c r="E366" s="106"/>
      <c r="F366" s="106"/>
      <c r="G366" s="106"/>
      <c r="H366" s="106"/>
      <c r="I366" s="106"/>
      <c r="J366" s="106"/>
      <c r="K366" s="106"/>
      <c r="L366" s="106"/>
    </row>
    <row r="367" spans="2:12">
      <c r="B367" s="105"/>
      <c r="C367" s="105"/>
      <c r="D367" s="106"/>
      <c r="E367" s="106"/>
      <c r="F367" s="106"/>
      <c r="G367" s="106"/>
      <c r="H367" s="106"/>
      <c r="I367" s="106"/>
      <c r="J367" s="106"/>
      <c r="K367" s="106"/>
      <c r="L367" s="106"/>
    </row>
    <row r="368" spans="2:12">
      <c r="B368" s="105"/>
      <c r="C368" s="105"/>
      <c r="D368" s="106"/>
      <c r="E368" s="106"/>
      <c r="F368" s="106"/>
      <c r="G368" s="106"/>
      <c r="H368" s="106"/>
      <c r="I368" s="106"/>
      <c r="J368" s="106"/>
      <c r="K368" s="106"/>
      <c r="L368" s="106"/>
    </row>
    <row r="369" spans="2:12">
      <c r="B369" s="105"/>
      <c r="C369" s="105"/>
      <c r="D369" s="106"/>
      <c r="E369" s="106"/>
      <c r="F369" s="106"/>
      <c r="G369" s="106"/>
      <c r="H369" s="106"/>
      <c r="I369" s="106"/>
      <c r="J369" s="106"/>
      <c r="K369" s="106"/>
      <c r="L369" s="106"/>
    </row>
    <row r="370" spans="2:12">
      <c r="B370" s="105"/>
      <c r="C370" s="105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2:12">
      <c r="B371" s="105"/>
      <c r="C371" s="105"/>
      <c r="D371" s="106"/>
      <c r="E371" s="106"/>
      <c r="F371" s="106"/>
      <c r="G371" s="106"/>
      <c r="H371" s="106"/>
      <c r="I371" s="106"/>
      <c r="J371" s="106"/>
      <c r="K371" s="106"/>
      <c r="L371" s="106"/>
    </row>
    <row r="372" spans="2:12">
      <c r="B372" s="105"/>
      <c r="C372" s="105"/>
      <c r="D372" s="106"/>
      <c r="E372" s="106"/>
      <c r="F372" s="106"/>
      <c r="G372" s="106"/>
      <c r="H372" s="106"/>
      <c r="I372" s="106"/>
      <c r="J372" s="106"/>
      <c r="K372" s="106"/>
      <c r="L372" s="106"/>
    </row>
    <row r="373" spans="2:12">
      <c r="B373" s="105"/>
      <c r="C373" s="105"/>
      <c r="D373" s="106"/>
      <c r="E373" s="106"/>
      <c r="F373" s="106"/>
      <c r="G373" s="106"/>
      <c r="H373" s="106"/>
      <c r="I373" s="106"/>
      <c r="J373" s="106"/>
      <c r="K373" s="106"/>
      <c r="L373" s="106"/>
    </row>
    <row r="374" spans="2:12">
      <c r="B374" s="105"/>
      <c r="C374" s="105"/>
      <c r="D374" s="106"/>
      <c r="E374" s="106"/>
      <c r="F374" s="106"/>
      <c r="G374" s="106"/>
      <c r="H374" s="106"/>
      <c r="I374" s="106"/>
      <c r="J374" s="106"/>
      <c r="K374" s="106"/>
      <c r="L374" s="106"/>
    </row>
    <row r="375" spans="2:12">
      <c r="B375" s="105"/>
      <c r="C375" s="105"/>
      <c r="D375" s="106"/>
      <c r="E375" s="106"/>
      <c r="F375" s="106"/>
      <c r="G375" s="106"/>
      <c r="H375" s="106"/>
      <c r="I375" s="106"/>
      <c r="J375" s="106"/>
      <c r="K375" s="106"/>
      <c r="L375" s="106"/>
    </row>
    <row r="376" spans="2:12">
      <c r="B376" s="105"/>
      <c r="C376" s="105"/>
      <c r="D376" s="106"/>
      <c r="E376" s="106"/>
      <c r="F376" s="106"/>
      <c r="G376" s="106"/>
      <c r="H376" s="106"/>
      <c r="I376" s="106"/>
      <c r="J376" s="106"/>
      <c r="K376" s="106"/>
      <c r="L376" s="106"/>
    </row>
    <row r="377" spans="2:12">
      <c r="B377" s="105"/>
      <c r="C377" s="105"/>
      <c r="D377" s="106"/>
      <c r="E377" s="106"/>
      <c r="F377" s="106"/>
      <c r="G377" s="106"/>
      <c r="H377" s="106"/>
      <c r="I377" s="106"/>
      <c r="J377" s="106"/>
      <c r="K377" s="106"/>
      <c r="L377" s="106"/>
    </row>
    <row r="378" spans="2:12">
      <c r="B378" s="105"/>
      <c r="C378" s="105"/>
      <c r="D378" s="106"/>
      <c r="E378" s="106"/>
      <c r="F378" s="106"/>
      <c r="G378" s="106"/>
      <c r="H378" s="106"/>
      <c r="I378" s="106"/>
      <c r="J378" s="106"/>
      <c r="K378" s="106"/>
      <c r="L378" s="106"/>
    </row>
    <row r="379" spans="2:12">
      <c r="B379" s="105"/>
      <c r="C379" s="105"/>
      <c r="D379" s="106"/>
      <c r="E379" s="106"/>
      <c r="F379" s="106"/>
      <c r="G379" s="106"/>
      <c r="H379" s="106"/>
      <c r="I379" s="106"/>
      <c r="J379" s="106"/>
      <c r="K379" s="106"/>
      <c r="L379" s="106"/>
    </row>
    <row r="380" spans="2:12">
      <c r="B380" s="105"/>
      <c r="C380" s="105"/>
      <c r="D380" s="106"/>
      <c r="E380" s="106"/>
      <c r="F380" s="106"/>
      <c r="G380" s="106"/>
      <c r="H380" s="106"/>
      <c r="I380" s="106"/>
      <c r="J380" s="106"/>
      <c r="K380" s="106"/>
      <c r="L380" s="106"/>
    </row>
    <row r="381" spans="2:12">
      <c r="B381" s="105"/>
      <c r="C381" s="105"/>
      <c r="D381" s="106"/>
      <c r="E381" s="106"/>
      <c r="F381" s="106"/>
      <c r="G381" s="106"/>
      <c r="H381" s="106"/>
      <c r="I381" s="106"/>
      <c r="J381" s="106"/>
      <c r="K381" s="106"/>
      <c r="L381" s="106"/>
    </row>
    <row r="382" spans="2:12">
      <c r="B382" s="105"/>
      <c r="C382" s="105"/>
      <c r="D382" s="106"/>
      <c r="E382" s="106"/>
      <c r="F382" s="106"/>
      <c r="G382" s="106"/>
      <c r="H382" s="106"/>
      <c r="I382" s="106"/>
      <c r="J382" s="106"/>
      <c r="K382" s="106"/>
      <c r="L382" s="106"/>
    </row>
    <row r="383" spans="2:12">
      <c r="B383" s="105"/>
      <c r="C383" s="105"/>
      <c r="D383" s="106"/>
      <c r="E383" s="106"/>
      <c r="F383" s="106"/>
      <c r="G383" s="106"/>
      <c r="H383" s="106"/>
      <c r="I383" s="106"/>
      <c r="J383" s="106"/>
      <c r="K383" s="106"/>
      <c r="L383" s="106"/>
    </row>
    <row r="384" spans="2:12">
      <c r="B384" s="105"/>
      <c r="C384" s="105"/>
      <c r="D384" s="106"/>
      <c r="E384" s="106"/>
      <c r="F384" s="106"/>
      <c r="G384" s="106"/>
      <c r="H384" s="106"/>
      <c r="I384" s="106"/>
      <c r="J384" s="106"/>
      <c r="K384" s="106"/>
      <c r="L384" s="106"/>
    </row>
    <row r="385" spans="2:12">
      <c r="B385" s="105"/>
      <c r="C385" s="105"/>
      <c r="D385" s="106"/>
      <c r="E385" s="106"/>
      <c r="F385" s="106"/>
      <c r="G385" s="106"/>
      <c r="H385" s="106"/>
      <c r="I385" s="106"/>
      <c r="J385" s="106"/>
      <c r="K385" s="106"/>
      <c r="L385" s="106"/>
    </row>
    <row r="386" spans="2:12">
      <c r="B386" s="105"/>
      <c r="C386" s="105"/>
      <c r="D386" s="106"/>
      <c r="E386" s="106"/>
      <c r="F386" s="106"/>
      <c r="G386" s="106"/>
      <c r="H386" s="106"/>
      <c r="I386" s="106"/>
      <c r="J386" s="106"/>
      <c r="K386" s="106"/>
      <c r="L386" s="106"/>
    </row>
    <row r="387" spans="2:12">
      <c r="B387" s="105"/>
      <c r="C387" s="105"/>
      <c r="D387" s="106"/>
      <c r="E387" s="106"/>
      <c r="F387" s="106"/>
      <c r="G387" s="106"/>
      <c r="H387" s="106"/>
      <c r="I387" s="106"/>
      <c r="J387" s="106"/>
      <c r="K387" s="106"/>
      <c r="L387" s="106"/>
    </row>
    <row r="388" spans="2:12">
      <c r="B388" s="105"/>
      <c r="C388" s="105"/>
      <c r="D388" s="106"/>
      <c r="E388" s="106"/>
      <c r="F388" s="106"/>
      <c r="G388" s="106"/>
      <c r="H388" s="106"/>
      <c r="I388" s="106"/>
      <c r="J388" s="106"/>
      <c r="K388" s="106"/>
      <c r="L388" s="106"/>
    </row>
    <row r="389" spans="2:12">
      <c r="B389" s="105"/>
      <c r="C389" s="105"/>
      <c r="D389" s="106"/>
      <c r="E389" s="106"/>
      <c r="F389" s="106"/>
      <c r="G389" s="106"/>
      <c r="H389" s="106"/>
      <c r="I389" s="106"/>
      <c r="J389" s="106"/>
      <c r="K389" s="106"/>
      <c r="L389" s="106"/>
    </row>
    <row r="390" spans="2:12">
      <c r="B390" s="105"/>
      <c r="C390" s="105"/>
      <c r="D390" s="106"/>
      <c r="E390" s="106"/>
      <c r="F390" s="106"/>
      <c r="G390" s="106"/>
      <c r="H390" s="106"/>
      <c r="I390" s="106"/>
      <c r="J390" s="106"/>
      <c r="K390" s="106"/>
      <c r="L390" s="106"/>
    </row>
    <row r="391" spans="2:12">
      <c r="B391" s="105"/>
      <c r="C391" s="105"/>
      <c r="D391" s="106"/>
      <c r="E391" s="106"/>
      <c r="F391" s="106"/>
      <c r="G391" s="106"/>
      <c r="H391" s="106"/>
      <c r="I391" s="106"/>
      <c r="J391" s="106"/>
      <c r="K391" s="106"/>
      <c r="L391" s="106"/>
    </row>
    <row r="392" spans="2:12">
      <c r="B392" s="105"/>
      <c r="C392" s="105"/>
      <c r="D392" s="106"/>
      <c r="E392" s="106"/>
      <c r="F392" s="106"/>
      <c r="G392" s="106"/>
      <c r="H392" s="106"/>
      <c r="I392" s="106"/>
      <c r="J392" s="106"/>
      <c r="K392" s="106"/>
      <c r="L392" s="106"/>
    </row>
    <row r="393" spans="2:12">
      <c r="B393" s="105"/>
      <c r="C393" s="105"/>
      <c r="D393" s="106"/>
      <c r="E393" s="106"/>
      <c r="F393" s="106"/>
      <c r="G393" s="106"/>
      <c r="H393" s="106"/>
      <c r="I393" s="106"/>
      <c r="J393" s="106"/>
      <c r="K393" s="106"/>
      <c r="L393" s="106"/>
    </row>
    <row r="394" spans="2:12">
      <c r="B394" s="105"/>
      <c r="C394" s="105"/>
      <c r="D394" s="106"/>
      <c r="E394" s="106"/>
      <c r="F394" s="106"/>
      <c r="G394" s="106"/>
      <c r="H394" s="106"/>
      <c r="I394" s="106"/>
      <c r="J394" s="106"/>
      <c r="K394" s="106"/>
      <c r="L394" s="106"/>
    </row>
    <row r="395" spans="2:12">
      <c r="B395" s="105"/>
      <c r="C395" s="105"/>
      <c r="D395" s="106"/>
      <c r="E395" s="106"/>
      <c r="F395" s="106"/>
      <c r="G395" s="106"/>
      <c r="H395" s="106"/>
      <c r="I395" s="106"/>
      <c r="J395" s="106"/>
      <c r="K395" s="106"/>
      <c r="L395" s="106"/>
    </row>
    <row r="396" spans="2:12">
      <c r="B396" s="105"/>
      <c r="C396" s="105"/>
      <c r="D396" s="106"/>
      <c r="E396" s="106"/>
      <c r="F396" s="106"/>
      <c r="G396" s="106"/>
      <c r="H396" s="106"/>
      <c r="I396" s="106"/>
      <c r="J396" s="106"/>
      <c r="K396" s="106"/>
      <c r="L396" s="106"/>
    </row>
    <row r="397" spans="2:12">
      <c r="B397" s="105"/>
      <c r="C397" s="105"/>
      <c r="D397" s="106"/>
      <c r="E397" s="106"/>
      <c r="F397" s="106"/>
      <c r="G397" s="106"/>
      <c r="H397" s="106"/>
      <c r="I397" s="106"/>
      <c r="J397" s="106"/>
      <c r="K397" s="106"/>
      <c r="L397" s="106"/>
    </row>
    <row r="398" spans="2:12">
      <c r="B398" s="105"/>
      <c r="C398" s="105"/>
      <c r="D398" s="106"/>
      <c r="E398" s="106"/>
      <c r="F398" s="106"/>
      <c r="G398" s="106"/>
      <c r="H398" s="106"/>
      <c r="I398" s="106"/>
      <c r="J398" s="106"/>
      <c r="K398" s="106"/>
      <c r="L398" s="106"/>
    </row>
    <row r="399" spans="2:12">
      <c r="B399" s="105"/>
      <c r="C399" s="105"/>
      <c r="D399" s="106"/>
      <c r="E399" s="106"/>
      <c r="F399" s="106"/>
      <c r="G399" s="106"/>
      <c r="H399" s="106"/>
      <c r="I399" s="106"/>
      <c r="J399" s="106"/>
      <c r="K399" s="106"/>
      <c r="L399" s="106"/>
    </row>
    <row r="400" spans="2:12">
      <c r="B400" s="105"/>
      <c r="C400" s="105"/>
      <c r="D400" s="106"/>
      <c r="E400" s="106"/>
      <c r="F400" s="106"/>
      <c r="G400" s="106"/>
      <c r="H400" s="106"/>
      <c r="I400" s="106"/>
      <c r="J400" s="106"/>
      <c r="K400" s="106"/>
      <c r="L400" s="106"/>
    </row>
    <row r="401" spans="2:12">
      <c r="B401" s="105"/>
      <c r="C401" s="105"/>
      <c r="D401" s="106"/>
      <c r="E401" s="106"/>
      <c r="F401" s="106"/>
      <c r="G401" s="106"/>
      <c r="H401" s="106"/>
      <c r="I401" s="106"/>
      <c r="J401" s="106"/>
      <c r="K401" s="106"/>
      <c r="L401" s="106"/>
    </row>
    <row r="402" spans="2:12">
      <c r="B402" s="105"/>
      <c r="C402" s="105"/>
      <c r="D402" s="106"/>
      <c r="E402" s="106"/>
      <c r="F402" s="106"/>
      <c r="G402" s="106"/>
      <c r="H402" s="106"/>
      <c r="I402" s="106"/>
      <c r="J402" s="106"/>
      <c r="K402" s="106"/>
      <c r="L402" s="106"/>
    </row>
    <row r="403" spans="2:12">
      <c r="B403" s="105"/>
      <c r="C403" s="105"/>
      <c r="D403" s="106"/>
      <c r="E403" s="106"/>
      <c r="F403" s="106"/>
      <c r="G403" s="106"/>
      <c r="H403" s="106"/>
      <c r="I403" s="106"/>
      <c r="J403" s="106"/>
      <c r="K403" s="106"/>
      <c r="L403" s="106"/>
    </row>
    <row r="404" spans="2:12">
      <c r="B404" s="105"/>
      <c r="C404" s="105"/>
      <c r="D404" s="106"/>
      <c r="E404" s="106"/>
      <c r="F404" s="106"/>
      <c r="G404" s="106"/>
      <c r="H404" s="106"/>
      <c r="I404" s="106"/>
      <c r="J404" s="106"/>
      <c r="K404" s="106"/>
      <c r="L404" s="106"/>
    </row>
    <row r="405" spans="2:12">
      <c r="B405" s="105"/>
      <c r="C405" s="105"/>
      <c r="D405" s="106"/>
      <c r="E405" s="106"/>
      <c r="F405" s="106"/>
      <c r="G405" s="106"/>
      <c r="H405" s="106"/>
      <c r="I405" s="106"/>
      <c r="J405" s="106"/>
      <c r="K405" s="106"/>
      <c r="L405" s="106"/>
    </row>
    <row r="406" spans="2:12">
      <c r="B406" s="105"/>
      <c r="C406" s="105"/>
      <c r="D406" s="106"/>
      <c r="E406" s="106"/>
      <c r="F406" s="106"/>
      <c r="G406" s="106"/>
      <c r="H406" s="106"/>
      <c r="I406" s="106"/>
      <c r="J406" s="106"/>
      <c r="K406" s="106"/>
      <c r="L406" s="106"/>
    </row>
    <row r="407" spans="2:12">
      <c r="B407" s="105"/>
      <c r="C407" s="105"/>
      <c r="D407" s="106"/>
      <c r="E407" s="106"/>
      <c r="F407" s="106"/>
      <c r="G407" s="106"/>
      <c r="H407" s="106"/>
      <c r="I407" s="106"/>
      <c r="J407" s="106"/>
      <c r="K407" s="106"/>
      <c r="L407" s="106"/>
    </row>
    <row r="408" spans="2:12">
      <c r="B408" s="105"/>
      <c r="C408" s="105"/>
      <c r="D408" s="106"/>
      <c r="E408" s="106"/>
      <c r="F408" s="106"/>
      <c r="G408" s="106"/>
      <c r="H408" s="106"/>
      <c r="I408" s="106"/>
      <c r="J408" s="106"/>
      <c r="K408" s="106"/>
      <c r="L408" s="106"/>
    </row>
    <row r="409" spans="2:12">
      <c r="B409" s="105"/>
      <c r="C409" s="105"/>
      <c r="D409" s="106"/>
      <c r="E409" s="106"/>
      <c r="F409" s="106"/>
      <c r="G409" s="106"/>
      <c r="H409" s="106"/>
      <c r="I409" s="106"/>
      <c r="J409" s="106"/>
      <c r="K409" s="106"/>
      <c r="L409" s="106"/>
    </row>
    <row r="410" spans="2:12">
      <c r="B410" s="105"/>
      <c r="C410" s="105"/>
      <c r="D410" s="106"/>
      <c r="E410" s="106"/>
      <c r="F410" s="106"/>
      <c r="G410" s="106"/>
      <c r="H410" s="106"/>
      <c r="I410" s="106"/>
      <c r="J410" s="106"/>
      <c r="K410" s="106"/>
      <c r="L410" s="106"/>
    </row>
    <row r="411" spans="2:12">
      <c r="B411" s="105"/>
      <c r="C411" s="105"/>
      <c r="D411" s="106"/>
      <c r="E411" s="106"/>
      <c r="F411" s="106"/>
      <c r="G411" s="106"/>
      <c r="H411" s="106"/>
      <c r="I411" s="106"/>
      <c r="J411" s="106"/>
      <c r="K411" s="106"/>
      <c r="L411" s="106"/>
    </row>
    <row r="412" spans="2:12">
      <c r="B412" s="105"/>
      <c r="C412" s="105"/>
      <c r="D412" s="106"/>
      <c r="E412" s="106"/>
      <c r="F412" s="106"/>
      <c r="G412" s="106"/>
      <c r="H412" s="106"/>
      <c r="I412" s="106"/>
      <c r="J412" s="106"/>
      <c r="K412" s="106"/>
      <c r="L412" s="106"/>
    </row>
    <row r="413" spans="2:12">
      <c r="B413" s="105"/>
      <c r="C413" s="105"/>
      <c r="D413" s="106"/>
      <c r="E413" s="106"/>
      <c r="F413" s="106"/>
      <c r="G413" s="106"/>
      <c r="H413" s="106"/>
      <c r="I413" s="106"/>
      <c r="J413" s="106"/>
      <c r="K413" s="106"/>
      <c r="L413" s="106"/>
    </row>
    <row r="414" spans="2:12">
      <c r="B414" s="105"/>
      <c r="C414" s="105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2:12">
      <c r="B415" s="105"/>
      <c r="C415" s="105"/>
      <c r="D415" s="106"/>
      <c r="E415" s="106"/>
      <c r="F415" s="106"/>
      <c r="G415" s="106"/>
      <c r="H415" s="106"/>
      <c r="I415" s="106"/>
      <c r="J415" s="106"/>
      <c r="K415" s="106"/>
      <c r="L415" s="106"/>
    </row>
    <row r="416" spans="2:12">
      <c r="B416" s="105"/>
      <c r="C416" s="105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2:12">
      <c r="B417" s="105"/>
      <c r="C417" s="105"/>
      <c r="D417" s="106"/>
      <c r="E417" s="106"/>
      <c r="F417" s="106"/>
      <c r="G417" s="106"/>
      <c r="H417" s="106"/>
      <c r="I417" s="106"/>
      <c r="J417" s="106"/>
      <c r="K417" s="106"/>
      <c r="L417" s="106"/>
    </row>
    <row r="418" spans="2:12">
      <c r="B418" s="105"/>
      <c r="C418" s="105"/>
      <c r="D418" s="106"/>
      <c r="E418" s="106"/>
      <c r="F418" s="106"/>
      <c r="G418" s="106"/>
      <c r="H418" s="106"/>
      <c r="I418" s="106"/>
      <c r="J418" s="106"/>
      <c r="K418" s="106"/>
      <c r="L418" s="106"/>
    </row>
    <row r="419" spans="2:12">
      <c r="B419" s="105"/>
      <c r="C419" s="105"/>
      <c r="D419" s="106"/>
      <c r="E419" s="106"/>
      <c r="F419" s="106"/>
      <c r="G419" s="106"/>
      <c r="H419" s="106"/>
      <c r="I419" s="106"/>
      <c r="J419" s="106"/>
      <c r="K419" s="106"/>
      <c r="L419" s="106"/>
    </row>
    <row r="420" spans="2:12">
      <c r="B420" s="105"/>
      <c r="C420" s="105"/>
      <c r="D420" s="106"/>
      <c r="E420" s="106"/>
      <c r="F420" s="106"/>
      <c r="G420" s="106"/>
      <c r="H420" s="106"/>
      <c r="I420" s="106"/>
      <c r="J420" s="106"/>
      <c r="K420" s="106"/>
      <c r="L420" s="106"/>
    </row>
    <row r="421" spans="2:12">
      <c r="B421" s="105"/>
      <c r="C421" s="105"/>
      <c r="D421" s="106"/>
      <c r="E421" s="106"/>
      <c r="F421" s="106"/>
      <c r="G421" s="106"/>
      <c r="H421" s="106"/>
      <c r="I421" s="106"/>
      <c r="J421" s="106"/>
      <c r="K421" s="106"/>
      <c r="L421" s="106"/>
    </row>
    <row r="422" spans="2:12">
      <c r="B422" s="105"/>
      <c r="C422" s="105"/>
      <c r="D422" s="106"/>
      <c r="E422" s="106"/>
      <c r="F422" s="106"/>
      <c r="G422" s="106"/>
      <c r="H422" s="106"/>
      <c r="I422" s="106"/>
      <c r="J422" s="106"/>
      <c r="K422" s="106"/>
      <c r="L422" s="106"/>
    </row>
    <row r="423" spans="2:12">
      <c r="B423" s="105"/>
      <c r="C423" s="105"/>
      <c r="D423" s="106"/>
      <c r="E423" s="106"/>
      <c r="F423" s="106"/>
      <c r="G423" s="106"/>
      <c r="H423" s="106"/>
      <c r="I423" s="106"/>
      <c r="J423" s="106"/>
      <c r="K423" s="106"/>
      <c r="L423" s="106"/>
    </row>
    <row r="424" spans="2:12">
      <c r="B424" s="105"/>
      <c r="C424" s="105"/>
      <c r="D424" s="106"/>
      <c r="E424" s="106"/>
      <c r="F424" s="106"/>
      <c r="G424" s="106"/>
      <c r="H424" s="106"/>
      <c r="I424" s="106"/>
      <c r="J424" s="106"/>
      <c r="K424" s="106"/>
      <c r="L424" s="106"/>
    </row>
    <row r="425" spans="2:12">
      <c r="B425" s="105"/>
      <c r="C425" s="105"/>
      <c r="D425" s="106"/>
      <c r="E425" s="106"/>
      <c r="F425" s="106"/>
      <c r="G425" s="106"/>
      <c r="H425" s="106"/>
      <c r="I425" s="106"/>
      <c r="J425" s="106"/>
      <c r="K425" s="106"/>
      <c r="L425" s="106"/>
    </row>
    <row r="426" spans="2:12">
      <c r="B426" s="105"/>
      <c r="C426" s="105"/>
      <c r="D426" s="106"/>
      <c r="E426" s="106"/>
      <c r="F426" s="106"/>
      <c r="G426" s="106"/>
      <c r="H426" s="106"/>
      <c r="I426" s="106"/>
      <c r="J426" s="106"/>
      <c r="K426" s="106"/>
      <c r="L426" s="106"/>
    </row>
    <row r="427" spans="2:12">
      <c r="B427" s="105"/>
      <c r="C427" s="105"/>
      <c r="D427" s="106"/>
      <c r="E427" s="106"/>
      <c r="F427" s="106"/>
      <c r="G427" s="106"/>
      <c r="H427" s="106"/>
      <c r="I427" s="106"/>
      <c r="J427" s="106"/>
      <c r="K427" s="106"/>
      <c r="L427" s="106"/>
    </row>
    <row r="428" spans="2:12">
      <c r="B428" s="105"/>
      <c r="C428" s="105"/>
      <c r="D428" s="106"/>
      <c r="E428" s="106"/>
      <c r="F428" s="106"/>
      <c r="G428" s="106"/>
      <c r="H428" s="106"/>
      <c r="I428" s="106"/>
      <c r="J428" s="106"/>
      <c r="K428" s="106"/>
      <c r="L428" s="106"/>
    </row>
    <row r="429" spans="2:12">
      <c r="B429" s="105"/>
      <c r="C429" s="105"/>
      <c r="D429" s="106"/>
      <c r="E429" s="106"/>
      <c r="F429" s="106"/>
      <c r="G429" s="106"/>
      <c r="H429" s="106"/>
      <c r="I429" s="106"/>
      <c r="J429" s="106"/>
      <c r="K429" s="106"/>
      <c r="L429" s="106"/>
    </row>
    <row r="430" spans="2:12">
      <c r="B430" s="105"/>
      <c r="C430" s="105"/>
      <c r="D430" s="106"/>
      <c r="E430" s="106"/>
      <c r="F430" s="106"/>
      <c r="G430" s="106"/>
      <c r="H430" s="106"/>
      <c r="I430" s="106"/>
      <c r="J430" s="106"/>
      <c r="K430" s="106"/>
      <c r="L430" s="106"/>
    </row>
    <row r="431" spans="2:12">
      <c r="B431" s="105"/>
      <c r="C431" s="105"/>
      <c r="D431" s="106"/>
      <c r="E431" s="106"/>
      <c r="F431" s="106"/>
      <c r="G431" s="106"/>
      <c r="H431" s="106"/>
      <c r="I431" s="106"/>
      <c r="J431" s="106"/>
      <c r="K431" s="106"/>
      <c r="L431" s="106"/>
    </row>
    <row r="432" spans="2:12">
      <c r="B432" s="105"/>
      <c r="C432" s="105"/>
      <c r="D432" s="106"/>
      <c r="E432" s="106"/>
      <c r="F432" s="106"/>
      <c r="G432" s="106"/>
      <c r="H432" s="106"/>
      <c r="I432" s="106"/>
      <c r="J432" s="106"/>
      <c r="K432" s="106"/>
      <c r="L432" s="106"/>
    </row>
    <row r="433" spans="2:12">
      <c r="B433" s="105"/>
      <c r="C433" s="105"/>
      <c r="D433" s="106"/>
      <c r="E433" s="106"/>
      <c r="F433" s="106"/>
      <c r="G433" s="106"/>
      <c r="H433" s="106"/>
      <c r="I433" s="106"/>
      <c r="J433" s="106"/>
      <c r="K433" s="106"/>
      <c r="L433" s="106"/>
    </row>
    <row r="434" spans="2:12">
      <c r="B434" s="105"/>
      <c r="C434" s="105"/>
      <c r="D434" s="106"/>
      <c r="E434" s="106"/>
      <c r="F434" s="106"/>
      <c r="G434" s="106"/>
      <c r="H434" s="106"/>
      <c r="I434" s="106"/>
      <c r="J434" s="106"/>
      <c r="K434" s="106"/>
      <c r="L434" s="106"/>
    </row>
    <row r="435" spans="2:12">
      <c r="B435" s="105"/>
      <c r="C435" s="105"/>
      <c r="D435" s="106"/>
      <c r="E435" s="106"/>
      <c r="F435" s="106"/>
      <c r="G435" s="106"/>
      <c r="H435" s="106"/>
      <c r="I435" s="106"/>
      <c r="J435" s="106"/>
      <c r="K435" s="106"/>
      <c r="L435" s="106"/>
    </row>
    <row r="436" spans="2:12">
      <c r="B436" s="105"/>
      <c r="C436" s="105"/>
      <c r="D436" s="106"/>
      <c r="E436" s="106"/>
      <c r="F436" s="106"/>
      <c r="G436" s="106"/>
      <c r="H436" s="106"/>
      <c r="I436" s="106"/>
      <c r="J436" s="106"/>
      <c r="K436" s="106"/>
      <c r="L436" s="106"/>
    </row>
    <row r="437" spans="2:12">
      <c r="B437" s="105"/>
      <c r="C437" s="105"/>
      <c r="D437" s="106"/>
      <c r="E437" s="106"/>
      <c r="F437" s="106"/>
      <c r="G437" s="106"/>
      <c r="H437" s="106"/>
      <c r="I437" s="106"/>
      <c r="J437" s="106"/>
      <c r="K437" s="106"/>
      <c r="L437" s="106"/>
    </row>
    <row r="438" spans="2:12">
      <c r="B438" s="105"/>
      <c r="C438" s="105"/>
      <c r="D438" s="106"/>
      <c r="E438" s="106"/>
      <c r="F438" s="106"/>
      <c r="G438" s="106"/>
      <c r="H438" s="106"/>
      <c r="I438" s="106"/>
      <c r="J438" s="106"/>
      <c r="K438" s="106"/>
      <c r="L438" s="106"/>
    </row>
    <row r="439" spans="2:12">
      <c r="B439" s="105"/>
      <c r="C439" s="105"/>
      <c r="D439" s="106"/>
      <c r="E439" s="106"/>
      <c r="F439" s="106"/>
      <c r="G439" s="106"/>
      <c r="H439" s="106"/>
      <c r="I439" s="106"/>
      <c r="J439" s="106"/>
      <c r="K439" s="106"/>
      <c r="L439" s="106"/>
    </row>
    <row r="440" spans="2:12">
      <c r="B440" s="105"/>
      <c r="C440" s="105"/>
      <c r="D440" s="106"/>
      <c r="E440" s="106"/>
      <c r="F440" s="106"/>
      <c r="G440" s="106"/>
      <c r="H440" s="106"/>
      <c r="I440" s="106"/>
      <c r="J440" s="106"/>
      <c r="K440" s="106"/>
      <c r="L440" s="106"/>
    </row>
    <row r="441" spans="2:12">
      <c r="B441" s="105"/>
      <c r="C441" s="105"/>
      <c r="D441" s="106"/>
      <c r="E441" s="106"/>
      <c r="F441" s="106"/>
      <c r="G441" s="106"/>
      <c r="H441" s="106"/>
      <c r="I441" s="106"/>
      <c r="J441" s="106"/>
      <c r="K441" s="106"/>
      <c r="L441" s="106"/>
    </row>
    <row r="442" spans="2:12">
      <c r="B442" s="105"/>
      <c r="C442" s="105"/>
      <c r="D442" s="106"/>
      <c r="E442" s="106"/>
      <c r="F442" s="106"/>
      <c r="G442" s="106"/>
      <c r="H442" s="106"/>
      <c r="I442" s="106"/>
      <c r="J442" s="106"/>
      <c r="K442" s="106"/>
      <c r="L442" s="106"/>
    </row>
    <row r="443" spans="2:12">
      <c r="B443" s="105"/>
      <c r="C443" s="105"/>
      <c r="D443" s="106"/>
      <c r="E443" s="106"/>
      <c r="F443" s="106"/>
      <c r="G443" s="106"/>
      <c r="H443" s="106"/>
      <c r="I443" s="106"/>
      <c r="J443" s="106"/>
      <c r="K443" s="106"/>
      <c r="L443" s="106"/>
    </row>
    <row r="444" spans="2:12">
      <c r="B444" s="105"/>
      <c r="C444" s="105"/>
      <c r="D444" s="106"/>
      <c r="E444" s="106"/>
      <c r="F444" s="106"/>
      <c r="G444" s="106"/>
      <c r="H444" s="106"/>
      <c r="I444" s="106"/>
      <c r="J444" s="106"/>
      <c r="K444" s="106"/>
      <c r="L444" s="106"/>
    </row>
    <row r="445" spans="2:12">
      <c r="B445" s="105"/>
      <c r="C445" s="105"/>
      <c r="D445" s="106"/>
      <c r="E445" s="106"/>
      <c r="F445" s="106"/>
      <c r="G445" s="106"/>
      <c r="H445" s="106"/>
      <c r="I445" s="106"/>
      <c r="J445" s="106"/>
      <c r="K445" s="106"/>
      <c r="L445" s="106"/>
    </row>
    <row r="446" spans="2:12">
      <c r="B446" s="105"/>
      <c r="C446" s="105"/>
      <c r="D446" s="106"/>
      <c r="E446" s="106"/>
      <c r="F446" s="106"/>
      <c r="G446" s="106"/>
      <c r="H446" s="106"/>
      <c r="I446" s="106"/>
      <c r="J446" s="106"/>
      <c r="K446" s="106"/>
      <c r="L446" s="106"/>
    </row>
    <row r="447" spans="2:12">
      <c r="B447" s="105"/>
      <c r="C447" s="105"/>
      <c r="D447" s="106"/>
      <c r="E447" s="106"/>
      <c r="F447" s="106"/>
      <c r="G447" s="106"/>
      <c r="H447" s="106"/>
      <c r="I447" s="106"/>
      <c r="J447" s="106"/>
      <c r="K447" s="106"/>
      <c r="L447" s="106"/>
    </row>
    <row r="448" spans="2:12">
      <c r="B448" s="105"/>
      <c r="C448" s="105"/>
      <c r="D448" s="106"/>
      <c r="E448" s="106"/>
      <c r="F448" s="106"/>
      <c r="G448" s="106"/>
      <c r="H448" s="106"/>
      <c r="I448" s="106"/>
      <c r="J448" s="106"/>
      <c r="K448" s="106"/>
      <c r="L448" s="106"/>
    </row>
    <row r="449" spans="2:12">
      <c r="B449" s="105"/>
      <c r="C449" s="105"/>
      <c r="D449" s="106"/>
      <c r="E449" s="106"/>
      <c r="F449" s="106"/>
      <c r="G449" s="106"/>
      <c r="H449" s="106"/>
      <c r="I449" s="106"/>
      <c r="J449" s="106"/>
      <c r="K449" s="106"/>
      <c r="L449" s="106"/>
    </row>
    <row r="450" spans="2:12">
      <c r="B450" s="105"/>
      <c r="C450" s="105"/>
      <c r="D450" s="106"/>
      <c r="E450" s="106"/>
      <c r="F450" s="106"/>
      <c r="G450" s="106"/>
      <c r="H450" s="106"/>
      <c r="I450" s="106"/>
      <c r="J450" s="106"/>
      <c r="K450" s="106"/>
      <c r="L450" s="106"/>
    </row>
    <row r="451" spans="2:12">
      <c r="B451" s="105"/>
      <c r="C451" s="105"/>
      <c r="D451" s="106"/>
      <c r="E451" s="106"/>
      <c r="F451" s="106"/>
      <c r="G451" s="106"/>
      <c r="H451" s="106"/>
      <c r="I451" s="106"/>
      <c r="J451" s="106"/>
      <c r="K451" s="106"/>
      <c r="L451" s="106"/>
    </row>
    <row r="452" spans="2:12">
      <c r="B452" s="105"/>
      <c r="C452" s="105"/>
      <c r="D452" s="106"/>
      <c r="E452" s="106"/>
      <c r="F452" s="106"/>
      <c r="G452" s="106"/>
      <c r="H452" s="106"/>
      <c r="I452" s="106"/>
      <c r="J452" s="106"/>
      <c r="K452" s="106"/>
      <c r="L452" s="106"/>
    </row>
    <row r="453" spans="2:12">
      <c r="B453" s="105"/>
      <c r="C453" s="105"/>
      <c r="D453" s="106"/>
      <c r="E453" s="106"/>
      <c r="F453" s="106"/>
      <c r="G453" s="106"/>
      <c r="H453" s="106"/>
      <c r="I453" s="106"/>
      <c r="J453" s="106"/>
      <c r="K453" s="106"/>
      <c r="L453" s="106"/>
    </row>
    <row r="454" spans="2:12">
      <c r="B454" s="105"/>
      <c r="C454" s="105"/>
      <c r="D454" s="106"/>
      <c r="E454" s="106"/>
      <c r="F454" s="106"/>
      <c r="G454" s="106"/>
      <c r="H454" s="106"/>
      <c r="I454" s="106"/>
      <c r="J454" s="106"/>
      <c r="K454" s="106"/>
      <c r="L454" s="106"/>
    </row>
    <row r="455" spans="2:12">
      <c r="B455" s="105"/>
      <c r="C455" s="105"/>
      <c r="D455" s="106"/>
      <c r="E455" s="106"/>
      <c r="F455" s="106"/>
      <c r="G455" s="106"/>
      <c r="H455" s="106"/>
      <c r="I455" s="106"/>
      <c r="J455" s="106"/>
      <c r="K455" s="106"/>
      <c r="L455" s="106"/>
    </row>
    <row r="456" spans="2:12">
      <c r="B456" s="105"/>
      <c r="C456" s="105"/>
      <c r="D456" s="106"/>
      <c r="E456" s="106"/>
      <c r="F456" s="106"/>
      <c r="G456" s="106"/>
      <c r="H456" s="106"/>
      <c r="I456" s="106"/>
      <c r="J456" s="106"/>
      <c r="K456" s="106"/>
      <c r="L456" s="106"/>
    </row>
    <row r="457" spans="2:12">
      <c r="B457" s="105"/>
      <c r="C457" s="105"/>
      <c r="D457" s="106"/>
      <c r="E457" s="106"/>
      <c r="F457" s="106"/>
      <c r="G457" s="106"/>
      <c r="H457" s="106"/>
      <c r="I457" s="106"/>
      <c r="J457" s="106"/>
      <c r="K457" s="106"/>
      <c r="L457" s="106"/>
    </row>
    <row r="458" spans="2:12">
      <c r="B458" s="105"/>
      <c r="C458" s="105"/>
      <c r="D458" s="106"/>
      <c r="E458" s="106"/>
      <c r="F458" s="106"/>
      <c r="G458" s="106"/>
      <c r="H458" s="106"/>
      <c r="I458" s="106"/>
      <c r="J458" s="106"/>
      <c r="K458" s="106"/>
      <c r="L458" s="106"/>
    </row>
    <row r="459" spans="2:12">
      <c r="B459" s="105"/>
      <c r="C459" s="105"/>
      <c r="D459" s="106"/>
      <c r="E459" s="106"/>
      <c r="F459" s="106"/>
      <c r="G459" s="106"/>
      <c r="H459" s="106"/>
      <c r="I459" s="106"/>
      <c r="J459" s="106"/>
      <c r="K459" s="106"/>
      <c r="L459" s="106"/>
    </row>
    <row r="460" spans="2:12">
      <c r="B460" s="105"/>
      <c r="C460" s="105"/>
      <c r="D460" s="106"/>
      <c r="E460" s="106"/>
      <c r="F460" s="106"/>
      <c r="G460" s="106"/>
      <c r="H460" s="106"/>
      <c r="I460" s="106"/>
      <c r="J460" s="106"/>
      <c r="K460" s="106"/>
      <c r="L460" s="106"/>
    </row>
    <row r="461" spans="2:12">
      <c r="B461" s="105"/>
      <c r="C461" s="105"/>
      <c r="D461" s="106"/>
      <c r="E461" s="106"/>
      <c r="F461" s="106"/>
      <c r="G461" s="106"/>
      <c r="H461" s="106"/>
      <c r="I461" s="106"/>
      <c r="J461" s="106"/>
      <c r="K461" s="106"/>
      <c r="L461" s="106"/>
    </row>
    <row r="462" spans="2:12">
      <c r="B462" s="105"/>
      <c r="C462" s="105"/>
      <c r="D462" s="106"/>
      <c r="E462" s="106"/>
      <c r="F462" s="106"/>
      <c r="G462" s="106"/>
      <c r="H462" s="106"/>
      <c r="I462" s="106"/>
      <c r="J462" s="106"/>
      <c r="K462" s="106"/>
      <c r="L462" s="106"/>
    </row>
    <row r="463" spans="2:12">
      <c r="B463" s="105"/>
      <c r="C463" s="105"/>
      <c r="D463" s="106"/>
      <c r="E463" s="106"/>
      <c r="F463" s="106"/>
      <c r="G463" s="106"/>
      <c r="H463" s="106"/>
      <c r="I463" s="106"/>
      <c r="J463" s="106"/>
      <c r="K463" s="106"/>
      <c r="L463" s="106"/>
    </row>
    <row r="464" spans="2:12">
      <c r="B464" s="105"/>
      <c r="C464" s="105"/>
      <c r="D464" s="106"/>
      <c r="E464" s="106"/>
      <c r="F464" s="106"/>
      <c r="G464" s="106"/>
      <c r="H464" s="106"/>
      <c r="I464" s="106"/>
      <c r="J464" s="106"/>
      <c r="K464" s="106"/>
      <c r="L464" s="106"/>
    </row>
    <row r="465" spans="2:12">
      <c r="B465" s="105"/>
      <c r="C465" s="105"/>
      <c r="D465" s="106"/>
      <c r="E465" s="106"/>
      <c r="F465" s="106"/>
      <c r="G465" s="106"/>
      <c r="H465" s="106"/>
      <c r="I465" s="106"/>
      <c r="J465" s="106"/>
      <c r="K465" s="106"/>
      <c r="L465" s="106"/>
    </row>
    <row r="466" spans="2:12">
      <c r="B466" s="105"/>
      <c r="C466" s="105"/>
      <c r="D466" s="106"/>
      <c r="E466" s="106"/>
      <c r="F466" s="106"/>
      <c r="G466" s="106"/>
      <c r="H466" s="106"/>
      <c r="I466" s="106"/>
      <c r="J466" s="106"/>
      <c r="K466" s="106"/>
      <c r="L466" s="106"/>
    </row>
    <row r="467" spans="2:12">
      <c r="B467" s="105"/>
      <c r="C467" s="105"/>
      <c r="D467" s="106"/>
      <c r="E467" s="106"/>
      <c r="F467" s="106"/>
      <c r="G467" s="106"/>
      <c r="H467" s="106"/>
      <c r="I467" s="106"/>
      <c r="J467" s="106"/>
      <c r="K467" s="106"/>
      <c r="L467" s="106"/>
    </row>
    <row r="468" spans="2:12">
      <c r="B468" s="105"/>
      <c r="C468" s="105"/>
      <c r="D468" s="106"/>
      <c r="E468" s="106"/>
      <c r="F468" s="106"/>
      <c r="G468" s="106"/>
      <c r="H468" s="106"/>
      <c r="I468" s="106"/>
      <c r="J468" s="106"/>
      <c r="K468" s="106"/>
      <c r="L468" s="106"/>
    </row>
    <row r="469" spans="2:12">
      <c r="B469" s="105"/>
      <c r="C469" s="105"/>
      <c r="D469" s="106"/>
      <c r="E469" s="106"/>
      <c r="F469" s="106"/>
      <c r="G469" s="106"/>
      <c r="H469" s="106"/>
      <c r="I469" s="106"/>
      <c r="J469" s="106"/>
      <c r="K469" s="106"/>
      <c r="L469" s="106"/>
    </row>
    <row r="470" spans="2:12">
      <c r="B470" s="105"/>
      <c r="C470" s="105"/>
      <c r="D470" s="106"/>
      <c r="E470" s="106"/>
      <c r="F470" s="106"/>
      <c r="G470" s="106"/>
      <c r="H470" s="106"/>
      <c r="I470" s="106"/>
      <c r="J470" s="106"/>
      <c r="K470" s="106"/>
      <c r="L470" s="106"/>
    </row>
    <row r="471" spans="2:12">
      <c r="B471" s="105"/>
      <c r="C471" s="105"/>
      <c r="D471" s="106"/>
      <c r="E471" s="106"/>
      <c r="F471" s="106"/>
      <c r="G471" s="106"/>
      <c r="H471" s="106"/>
      <c r="I471" s="106"/>
      <c r="J471" s="106"/>
      <c r="K471" s="106"/>
      <c r="L471" s="106"/>
    </row>
    <row r="472" spans="2:12">
      <c r="B472" s="105"/>
      <c r="C472" s="105"/>
      <c r="D472" s="106"/>
      <c r="E472" s="106"/>
      <c r="F472" s="106"/>
      <c r="G472" s="106"/>
      <c r="H472" s="106"/>
      <c r="I472" s="106"/>
      <c r="J472" s="106"/>
      <c r="K472" s="106"/>
      <c r="L472" s="106"/>
    </row>
    <row r="473" spans="2:12">
      <c r="B473" s="105"/>
      <c r="C473" s="105"/>
      <c r="D473" s="106"/>
      <c r="E473" s="106"/>
      <c r="F473" s="106"/>
      <c r="G473" s="106"/>
      <c r="H473" s="106"/>
      <c r="I473" s="106"/>
      <c r="J473" s="106"/>
      <c r="K473" s="106"/>
      <c r="L473" s="106"/>
    </row>
    <row r="474" spans="2:12">
      <c r="B474" s="105"/>
      <c r="C474" s="105"/>
      <c r="D474" s="106"/>
      <c r="E474" s="106"/>
      <c r="F474" s="106"/>
      <c r="G474" s="106"/>
      <c r="H474" s="106"/>
      <c r="I474" s="106"/>
      <c r="J474" s="106"/>
      <c r="K474" s="106"/>
      <c r="L474" s="106"/>
    </row>
    <row r="475" spans="2:12">
      <c r="B475" s="105"/>
      <c r="C475" s="105"/>
      <c r="D475" s="106"/>
      <c r="E475" s="106"/>
      <c r="F475" s="106"/>
      <c r="G475" s="106"/>
      <c r="H475" s="106"/>
      <c r="I475" s="106"/>
      <c r="J475" s="106"/>
      <c r="K475" s="106"/>
      <c r="L475" s="106"/>
    </row>
    <row r="476" spans="2:12">
      <c r="B476" s="105"/>
      <c r="C476" s="105"/>
      <c r="D476" s="106"/>
      <c r="E476" s="106"/>
      <c r="F476" s="106"/>
      <c r="G476" s="106"/>
      <c r="H476" s="106"/>
      <c r="I476" s="106"/>
      <c r="J476" s="106"/>
      <c r="K476" s="106"/>
      <c r="L476" s="106"/>
    </row>
    <row r="477" spans="2:12">
      <c r="B477" s="105"/>
      <c r="C477" s="105"/>
      <c r="D477" s="106"/>
      <c r="E477" s="106"/>
      <c r="F477" s="106"/>
      <c r="G477" s="106"/>
      <c r="H477" s="106"/>
      <c r="I477" s="106"/>
      <c r="J477" s="106"/>
      <c r="K477" s="106"/>
      <c r="L477" s="106"/>
    </row>
    <row r="478" spans="2:12">
      <c r="B478" s="105"/>
      <c r="C478" s="105"/>
      <c r="D478" s="106"/>
      <c r="E478" s="106"/>
      <c r="F478" s="106"/>
      <c r="G478" s="106"/>
      <c r="H478" s="106"/>
      <c r="I478" s="106"/>
      <c r="J478" s="106"/>
      <c r="K478" s="106"/>
      <c r="L478" s="106"/>
    </row>
    <row r="479" spans="2:12">
      <c r="B479" s="105"/>
      <c r="C479" s="105"/>
      <c r="D479" s="106"/>
      <c r="E479" s="106"/>
      <c r="F479" s="106"/>
      <c r="G479" s="106"/>
      <c r="H479" s="106"/>
      <c r="I479" s="106"/>
      <c r="J479" s="106"/>
      <c r="K479" s="106"/>
      <c r="L479" s="106"/>
    </row>
    <row r="480" spans="2:12">
      <c r="B480" s="105"/>
      <c r="C480" s="105"/>
      <c r="D480" s="106"/>
      <c r="E480" s="106"/>
      <c r="F480" s="106"/>
      <c r="G480" s="106"/>
      <c r="H480" s="106"/>
      <c r="I480" s="106"/>
      <c r="J480" s="106"/>
      <c r="K480" s="106"/>
      <c r="L480" s="106"/>
    </row>
    <row r="481" spans="2:12">
      <c r="B481" s="105"/>
      <c r="C481" s="105"/>
      <c r="D481" s="106"/>
      <c r="E481" s="106"/>
      <c r="F481" s="106"/>
      <c r="G481" s="106"/>
      <c r="H481" s="106"/>
      <c r="I481" s="106"/>
      <c r="J481" s="106"/>
      <c r="K481" s="106"/>
      <c r="L481" s="106"/>
    </row>
    <row r="482" spans="2:12">
      <c r="B482" s="105"/>
      <c r="C482" s="105"/>
      <c r="D482" s="106"/>
      <c r="E482" s="106"/>
      <c r="F482" s="106"/>
      <c r="G482" s="106"/>
      <c r="H482" s="106"/>
      <c r="I482" s="106"/>
      <c r="J482" s="106"/>
      <c r="K482" s="106"/>
      <c r="L482" s="106"/>
    </row>
    <row r="483" spans="2:12">
      <c r="B483" s="105"/>
      <c r="C483" s="105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2:12">
      <c r="B484" s="105"/>
      <c r="C484" s="105"/>
      <c r="D484" s="106"/>
      <c r="E484" s="106"/>
      <c r="F484" s="106"/>
      <c r="G484" s="106"/>
      <c r="H484" s="106"/>
      <c r="I484" s="106"/>
      <c r="J484" s="106"/>
      <c r="K484" s="106"/>
      <c r="L484" s="106"/>
    </row>
    <row r="485" spans="2:12">
      <c r="B485" s="105"/>
      <c r="C485" s="105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2:12">
      <c r="B486" s="105"/>
      <c r="C486" s="105"/>
      <c r="D486" s="106"/>
      <c r="E486" s="106"/>
      <c r="F486" s="106"/>
      <c r="G486" s="106"/>
      <c r="H486" s="106"/>
      <c r="I486" s="106"/>
      <c r="J486" s="106"/>
      <c r="K486" s="106"/>
      <c r="L486" s="106"/>
    </row>
    <row r="487" spans="2:12">
      <c r="B487" s="105"/>
      <c r="C487" s="105"/>
      <c r="D487" s="106"/>
      <c r="E487" s="106"/>
      <c r="F487" s="106"/>
      <c r="G487" s="106"/>
      <c r="H487" s="106"/>
      <c r="I487" s="106"/>
      <c r="J487" s="106"/>
      <c r="K487" s="106"/>
      <c r="L487" s="106"/>
    </row>
    <row r="488" spans="2:12">
      <c r="B488" s="105"/>
      <c r="C488" s="105"/>
      <c r="D488" s="106"/>
      <c r="E488" s="106"/>
      <c r="F488" s="106"/>
      <c r="G488" s="106"/>
      <c r="H488" s="106"/>
      <c r="I488" s="106"/>
      <c r="J488" s="106"/>
      <c r="K488" s="106"/>
      <c r="L488" s="106"/>
    </row>
    <row r="489" spans="2:12">
      <c r="B489" s="105"/>
      <c r="C489" s="105"/>
      <c r="D489" s="106"/>
      <c r="E489" s="106"/>
      <c r="F489" s="106"/>
      <c r="G489" s="106"/>
      <c r="H489" s="106"/>
      <c r="I489" s="106"/>
      <c r="J489" s="106"/>
      <c r="K489" s="106"/>
      <c r="L489" s="106"/>
    </row>
    <row r="490" spans="2:12">
      <c r="B490" s="105"/>
      <c r="C490" s="105"/>
      <c r="D490" s="106"/>
      <c r="E490" s="106"/>
      <c r="F490" s="106"/>
      <c r="G490" s="106"/>
      <c r="H490" s="106"/>
      <c r="I490" s="106"/>
      <c r="J490" s="106"/>
      <c r="K490" s="106"/>
      <c r="L490" s="106"/>
    </row>
    <row r="491" spans="2:12">
      <c r="B491" s="105"/>
      <c r="C491" s="105"/>
      <c r="D491" s="106"/>
      <c r="E491" s="106"/>
      <c r="F491" s="106"/>
      <c r="G491" s="106"/>
      <c r="H491" s="106"/>
      <c r="I491" s="106"/>
      <c r="J491" s="106"/>
      <c r="K491" s="106"/>
      <c r="L491" s="106"/>
    </row>
    <row r="492" spans="2:12">
      <c r="B492" s="105"/>
      <c r="C492" s="105"/>
      <c r="D492" s="106"/>
      <c r="E492" s="106"/>
      <c r="F492" s="106"/>
      <c r="G492" s="106"/>
      <c r="H492" s="106"/>
      <c r="I492" s="106"/>
      <c r="J492" s="106"/>
      <c r="K492" s="106"/>
      <c r="L492" s="106"/>
    </row>
    <row r="493" spans="2:12">
      <c r="B493" s="105"/>
      <c r="C493" s="105"/>
      <c r="D493" s="106"/>
      <c r="E493" s="106"/>
      <c r="F493" s="106"/>
      <c r="G493" s="106"/>
      <c r="H493" s="106"/>
      <c r="I493" s="106"/>
      <c r="J493" s="106"/>
      <c r="K493" s="106"/>
      <c r="L493" s="106"/>
    </row>
    <row r="494" spans="2:12">
      <c r="B494" s="105"/>
      <c r="C494" s="105"/>
      <c r="D494" s="106"/>
      <c r="E494" s="106"/>
      <c r="F494" s="106"/>
      <c r="G494" s="106"/>
      <c r="H494" s="106"/>
      <c r="I494" s="106"/>
      <c r="J494" s="106"/>
      <c r="K494" s="106"/>
      <c r="L494" s="106"/>
    </row>
    <row r="495" spans="2:12">
      <c r="B495" s="105"/>
      <c r="C495" s="105"/>
      <c r="D495" s="106"/>
      <c r="E495" s="106"/>
      <c r="F495" s="106"/>
      <c r="G495" s="106"/>
      <c r="H495" s="106"/>
      <c r="I495" s="106"/>
      <c r="J495" s="106"/>
      <c r="K495" s="106"/>
      <c r="L495" s="106"/>
    </row>
    <row r="496" spans="2:12">
      <c r="B496" s="105"/>
      <c r="C496" s="105"/>
      <c r="D496" s="106"/>
      <c r="E496" s="106"/>
      <c r="F496" s="106"/>
      <c r="G496" s="106"/>
      <c r="H496" s="106"/>
      <c r="I496" s="106"/>
      <c r="J496" s="106"/>
      <c r="K496" s="106"/>
      <c r="L496" s="106"/>
    </row>
    <row r="497" spans="2:12">
      <c r="B497" s="105"/>
      <c r="C497" s="105"/>
      <c r="D497" s="106"/>
      <c r="E497" s="106"/>
      <c r="F497" s="106"/>
      <c r="G497" s="106"/>
      <c r="H497" s="106"/>
      <c r="I497" s="106"/>
      <c r="J497" s="106"/>
      <c r="K497" s="106"/>
      <c r="L497" s="106"/>
    </row>
    <row r="498" spans="2:12">
      <c r="B498" s="105"/>
      <c r="C498" s="105"/>
      <c r="D498" s="106"/>
      <c r="E498" s="106"/>
      <c r="F498" s="106"/>
      <c r="G498" s="106"/>
      <c r="H498" s="106"/>
      <c r="I498" s="106"/>
      <c r="J498" s="106"/>
      <c r="K498" s="106"/>
      <c r="L498" s="106"/>
    </row>
    <row r="499" spans="2:12">
      <c r="B499" s="105"/>
      <c r="C499" s="105"/>
      <c r="D499" s="106"/>
      <c r="E499" s="106"/>
      <c r="F499" s="106"/>
      <c r="G499" s="106"/>
      <c r="H499" s="106"/>
      <c r="I499" s="106"/>
      <c r="J499" s="106"/>
      <c r="K499" s="106"/>
      <c r="L499" s="106"/>
    </row>
    <row r="500" spans="2:12">
      <c r="B500" s="105"/>
      <c r="C500" s="105"/>
      <c r="D500" s="106"/>
      <c r="E500" s="106"/>
      <c r="F500" s="106"/>
      <c r="G500" s="106"/>
      <c r="H500" s="106"/>
      <c r="I500" s="106"/>
      <c r="J500" s="106"/>
      <c r="K500" s="106"/>
      <c r="L500" s="106"/>
    </row>
    <row r="501" spans="2:12">
      <c r="B501" s="105"/>
      <c r="C501" s="105"/>
      <c r="D501" s="106"/>
      <c r="E501" s="106"/>
      <c r="F501" s="106"/>
      <c r="G501" s="106"/>
      <c r="H501" s="106"/>
      <c r="I501" s="106"/>
      <c r="J501" s="106"/>
      <c r="K501" s="106"/>
      <c r="L501" s="106"/>
    </row>
    <row r="502" spans="2:12">
      <c r="B502" s="105"/>
      <c r="C502" s="105"/>
      <c r="D502" s="106"/>
      <c r="E502" s="106"/>
      <c r="F502" s="106"/>
      <c r="G502" s="106"/>
      <c r="H502" s="106"/>
      <c r="I502" s="106"/>
      <c r="J502" s="106"/>
      <c r="K502" s="106"/>
      <c r="L502" s="106"/>
    </row>
    <row r="503" spans="2:12">
      <c r="B503" s="105"/>
      <c r="C503" s="105"/>
      <c r="D503" s="106"/>
      <c r="E503" s="106"/>
      <c r="F503" s="106"/>
      <c r="G503" s="106"/>
      <c r="H503" s="106"/>
      <c r="I503" s="106"/>
      <c r="J503" s="106"/>
      <c r="K503" s="106"/>
      <c r="L503" s="106"/>
    </row>
    <row r="504" spans="2:12">
      <c r="B504" s="105"/>
      <c r="C504" s="105"/>
      <c r="D504" s="106"/>
      <c r="E504" s="106"/>
      <c r="F504" s="106"/>
      <c r="G504" s="106"/>
      <c r="H504" s="106"/>
      <c r="I504" s="106"/>
      <c r="J504" s="106"/>
      <c r="K504" s="106"/>
      <c r="L504" s="106"/>
    </row>
    <row r="505" spans="2:12">
      <c r="B505" s="105"/>
      <c r="C505" s="105"/>
      <c r="D505" s="106"/>
      <c r="E505" s="106"/>
      <c r="F505" s="106"/>
      <c r="G505" s="106"/>
      <c r="H505" s="106"/>
      <c r="I505" s="106"/>
      <c r="J505" s="106"/>
      <c r="K505" s="106"/>
      <c r="L505" s="106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E512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1.570312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124</v>
      </c>
      <c r="C1" s="67" t="s" vm="1">
        <v>201</v>
      </c>
    </row>
    <row r="2" spans="2:11">
      <c r="B2" s="46" t="s">
        <v>123</v>
      </c>
      <c r="C2" s="67" t="s">
        <v>202</v>
      </c>
    </row>
    <row r="3" spans="2:11">
      <c r="B3" s="46" t="s">
        <v>125</v>
      </c>
      <c r="C3" s="67" t="s">
        <v>203</v>
      </c>
    </row>
    <row r="4" spans="2:11">
      <c r="B4" s="46" t="s">
        <v>126</v>
      </c>
      <c r="C4" s="67">
        <v>2146</v>
      </c>
    </row>
    <row r="6" spans="2:11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1" ht="26.25" customHeight="1">
      <c r="B7" s="116" t="s">
        <v>80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1" s="3" customFormat="1" ht="63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127</v>
      </c>
      <c r="K8" s="30" t="s">
        <v>129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5" t="s">
        <v>37</v>
      </c>
      <c r="C11" s="87"/>
      <c r="D11" s="87"/>
      <c r="E11" s="87"/>
      <c r="F11" s="87"/>
      <c r="G11" s="88"/>
      <c r="H11" s="89"/>
      <c r="I11" s="88">
        <v>-116.80133880899997</v>
      </c>
      <c r="J11" s="90">
        <v>1</v>
      </c>
      <c r="K11" s="90">
        <f>I11/'סכום נכסי הקרן'!$C$42</f>
        <v>-6.3905736982286052E-3</v>
      </c>
    </row>
    <row r="12" spans="2:11" ht="19.5" customHeight="1">
      <c r="B12" s="70" t="s">
        <v>29</v>
      </c>
      <c r="C12" s="71"/>
      <c r="D12" s="71"/>
      <c r="E12" s="71"/>
      <c r="F12" s="71"/>
      <c r="G12" s="79"/>
      <c r="H12" s="81"/>
      <c r="I12" s="79">
        <v>-101.16381638199998</v>
      </c>
      <c r="J12" s="80">
        <v>0.86611863711107506</v>
      </c>
      <c r="K12" s="80">
        <f>I12/'סכום נכסי הקרן'!$C$42</f>
        <v>-5.5349949818676424E-3</v>
      </c>
    </row>
    <row r="13" spans="2:11">
      <c r="B13" s="86" t="s">
        <v>944</v>
      </c>
      <c r="C13" s="71"/>
      <c r="D13" s="71"/>
      <c r="E13" s="71"/>
      <c r="F13" s="71"/>
      <c r="G13" s="79"/>
      <c r="H13" s="81"/>
      <c r="I13" s="79">
        <v>-102.08405282399998</v>
      </c>
      <c r="J13" s="80">
        <v>0.87399728346379224</v>
      </c>
      <c r="K13" s="80">
        <f>I13/'סכום נכסי הקרן'!$C$42</f>
        <v>-5.5853440520269608E-3</v>
      </c>
    </row>
    <row r="14" spans="2:11">
      <c r="B14" s="75" t="s">
        <v>945</v>
      </c>
      <c r="C14" s="69" t="s">
        <v>946</v>
      </c>
      <c r="D14" s="82" t="s">
        <v>915</v>
      </c>
      <c r="E14" s="82" t="s">
        <v>110</v>
      </c>
      <c r="F14" s="92">
        <v>43887</v>
      </c>
      <c r="G14" s="76">
        <v>36080.521271999998</v>
      </c>
      <c r="H14" s="78">
        <v>-3.8500999999999999</v>
      </c>
      <c r="I14" s="76">
        <v>-1.3891203729999999</v>
      </c>
      <c r="J14" s="77">
        <v>1.1893017555830988E-2</v>
      </c>
      <c r="K14" s="77">
        <f>I14/'סכום נכסי הקרן'!$C$42</f>
        <v>-7.6003205184864552E-5</v>
      </c>
    </row>
    <row r="15" spans="2:11">
      <c r="B15" s="75" t="s">
        <v>947</v>
      </c>
      <c r="C15" s="69" t="s">
        <v>948</v>
      </c>
      <c r="D15" s="82" t="s">
        <v>915</v>
      </c>
      <c r="E15" s="82" t="s">
        <v>110</v>
      </c>
      <c r="F15" s="92">
        <v>43887</v>
      </c>
      <c r="G15" s="76">
        <v>45777.504150000001</v>
      </c>
      <c r="H15" s="78">
        <v>-3.847</v>
      </c>
      <c r="I15" s="76">
        <v>-1.761062573</v>
      </c>
      <c r="J15" s="77">
        <v>1.5077417698779868E-2</v>
      </c>
      <c r="K15" s="77">
        <f>I15/'סכום נכסי הקרן'!$C$42</f>
        <v>-9.6353348983029084E-5</v>
      </c>
    </row>
    <row r="16" spans="2:11" s="6" customFormat="1">
      <c r="B16" s="75" t="s">
        <v>949</v>
      </c>
      <c r="C16" s="69" t="s">
        <v>950</v>
      </c>
      <c r="D16" s="82" t="s">
        <v>915</v>
      </c>
      <c r="E16" s="82" t="s">
        <v>110</v>
      </c>
      <c r="F16" s="92">
        <v>43880</v>
      </c>
      <c r="G16" s="76">
        <v>40091.827671999999</v>
      </c>
      <c r="H16" s="78">
        <v>-4.4531999999999998</v>
      </c>
      <c r="I16" s="76">
        <v>-1.7853612459999997</v>
      </c>
      <c r="J16" s="77">
        <v>1.5285451898111558E-2</v>
      </c>
      <c r="K16" s="77">
        <f>I16/'סכום נכסי הקרן'!$C$42</f>
        <v>-9.7682806865610219E-5</v>
      </c>
    </row>
    <row r="17" spans="2:11" s="6" customFormat="1">
      <c r="B17" s="75" t="s">
        <v>951</v>
      </c>
      <c r="C17" s="69" t="s">
        <v>952</v>
      </c>
      <c r="D17" s="82" t="s">
        <v>915</v>
      </c>
      <c r="E17" s="82" t="s">
        <v>110</v>
      </c>
      <c r="F17" s="92">
        <v>43893</v>
      </c>
      <c r="G17" s="76">
        <v>45147.106057999998</v>
      </c>
      <c r="H17" s="78">
        <v>-3.4258000000000002</v>
      </c>
      <c r="I17" s="76">
        <v>-1.5466275190000001</v>
      </c>
      <c r="J17" s="77">
        <v>1.3241522184340123E-2</v>
      </c>
      <c r="K17" s="77">
        <f>I17/'סכום נכסי הקרן'!$C$42</f>
        <v>-8.4620923395754567E-5</v>
      </c>
    </row>
    <row r="18" spans="2:11" s="6" customFormat="1">
      <c r="B18" s="75" t="s">
        <v>953</v>
      </c>
      <c r="C18" s="69" t="s">
        <v>954</v>
      </c>
      <c r="D18" s="82" t="s">
        <v>915</v>
      </c>
      <c r="E18" s="82" t="s">
        <v>110</v>
      </c>
      <c r="F18" s="92">
        <v>43888</v>
      </c>
      <c r="G18" s="76">
        <v>45897.400500000011</v>
      </c>
      <c r="H18" s="78">
        <v>-3.5760999999999998</v>
      </c>
      <c r="I18" s="76">
        <v>-1.6413369179999999</v>
      </c>
      <c r="J18" s="77">
        <v>1.4052381032070233E-2</v>
      </c>
      <c r="K18" s="77">
        <f>I18/'סכום נכסי הקרן'!$C$42</f>
        <v>-8.9802776621034563E-5</v>
      </c>
    </row>
    <row r="19" spans="2:11">
      <c r="B19" s="75" t="s">
        <v>955</v>
      </c>
      <c r="C19" s="69" t="s">
        <v>956</v>
      </c>
      <c r="D19" s="82" t="s">
        <v>915</v>
      </c>
      <c r="E19" s="82" t="s">
        <v>110</v>
      </c>
      <c r="F19" s="92">
        <v>43873</v>
      </c>
      <c r="G19" s="76">
        <v>25134.079034999999</v>
      </c>
      <c r="H19" s="78">
        <v>-4.4092000000000002</v>
      </c>
      <c r="I19" s="76">
        <v>-1.108203861</v>
      </c>
      <c r="J19" s="77">
        <v>9.4879380005412125E-3</v>
      </c>
      <c r="K19" s="77">
        <f>I19/'סכום נכסי הקרן'!$C$42</f>
        <v>-6.0633367036682379E-5</v>
      </c>
    </row>
    <row r="20" spans="2:11">
      <c r="B20" s="75" t="s">
        <v>957</v>
      </c>
      <c r="C20" s="69" t="s">
        <v>958</v>
      </c>
      <c r="D20" s="82" t="s">
        <v>915</v>
      </c>
      <c r="E20" s="82" t="s">
        <v>110</v>
      </c>
      <c r="F20" s="92">
        <v>43871</v>
      </c>
      <c r="G20" s="76">
        <v>35195.45306</v>
      </c>
      <c r="H20" s="78">
        <v>-4.5065</v>
      </c>
      <c r="I20" s="76">
        <v>-1.5860680789999999</v>
      </c>
      <c r="J20" s="77">
        <v>1.3579194341202085E-2</v>
      </c>
      <c r="K20" s="77">
        <f>I20/'סכום נכסי הקרן'!$C$42</f>
        <v>-8.6778842200020757E-5</v>
      </c>
    </row>
    <row r="21" spans="2:11">
      <c r="B21" s="75" t="s">
        <v>959</v>
      </c>
      <c r="C21" s="69" t="s">
        <v>960</v>
      </c>
      <c r="D21" s="82" t="s">
        <v>915</v>
      </c>
      <c r="E21" s="82" t="s">
        <v>110</v>
      </c>
      <c r="F21" s="92">
        <v>43885</v>
      </c>
      <c r="G21" s="76">
        <v>15124.247347999999</v>
      </c>
      <c r="H21" s="78">
        <v>-3.9417</v>
      </c>
      <c r="I21" s="76">
        <v>-0.59614732000000004</v>
      </c>
      <c r="J21" s="77">
        <v>5.1039425239367605E-3</v>
      </c>
      <c r="K21" s="77">
        <f>I21/'סכום נכסי הקרן'!$C$42</f>
        <v>-3.2617120850740781E-5</v>
      </c>
    </row>
    <row r="22" spans="2:11">
      <c r="B22" s="75" t="s">
        <v>961</v>
      </c>
      <c r="C22" s="69" t="s">
        <v>962</v>
      </c>
      <c r="D22" s="82" t="s">
        <v>915</v>
      </c>
      <c r="E22" s="82" t="s">
        <v>110</v>
      </c>
      <c r="F22" s="92">
        <v>43885</v>
      </c>
      <c r="G22" s="76">
        <v>20170.972212000001</v>
      </c>
      <c r="H22" s="78">
        <v>-3.9142999999999999</v>
      </c>
      <c r="I22" s="76">
        <v>-0.78955629599999999</v>
      </c>
      <c r="J22" s="77">
        <v>6.7598223106939406E-3</v>
      </c>
      <c r="K22" s="77">
        <f>I22/'סכום נכסי הקרן'!$C$42</f>
        <v>-4.3199142663419609E-5</v>
      </c>
    </row>
    <row r="23" spans="2:11">
      <c r="B23" s="75" t="s">
        <v>963</v>
      </c>
      <c r="C23" s="69" t="s">
        <v>964</v>
      </c>
      <c r="D23" s="82" t="s">
        <v>915</v>
      </c>
      <c r="E23" s="82" t="s">
        <v>110</v>
      </c>
      <c r="F23" s="92">
        <v>43867</v>
      </c>
      <c r="G23" s="76">
        <v>30265.306788000002</v>
      </c>
      <c r="H23" s="78">
        <v>-4.0381999999999998</v>
      </c>
      <c r="I23" s="76">
        <v>-1.222176865</v>
      </c>
      <c r="J23" s="77">
        <v>1.0463723082819893E-2</v>
      </c>
      <c r="K23" s="77">
        <f>I23/'סכום נכסי הקרן'!$C$42</f>
        <v>-6.6869193518616347E-5</v>
      </c>
    </row>
    <row r="24" spans="2:11">
      <c r="B24" s="75" t="s">
        <v>965</v>
      </c>
      <c r="C24" s="69" t="s">
        <v>966</v>
      </c>
      <c r="D24" s="82" t="s">
        <v>915</v>
      </c>
      <c r="E24" s="82" t="s">
        <v>110</v>
      </c>
      <c r="F24" s="92">
        <v>43885</v>
      </c>
      <c r="G24" s="76">
        <v>4037.0259529999998</v>
      </c>
      <c r="H24" s="78">
        <v>-3.8414999999999999</v>
      </c>
      <c r="I24" s="76">
        <v>-0.15508096599999999</v>
      </c>
      <c r="J24" s="77">
        <v>1.3277327775634232E-3</v>
      </c>
      <c r="K24" s="77">
        <f>I24/'סכום נכסי הקרן'!$C$42</f>
        <v>-8.4849741665728236E-6</v>
      </c>
    </row>
    <row r="25" spans="2:11">
      <c r="B25" s="75" t="s">
        <v>967</v>
      </c>
      <c r="C25" s="69" t="s">
        <v>968</v>
      </c>
      <c r="D25" s="82" t="s">
        <v>915</v>
      </c>
      <c r="E25" s="82" t="s">
        <v>110</v>
      </c>
      <c r="F25" s="92">
        <v>43881</v>
      </c>
      <c r="G25" s="76">
        <v>7073.4669180000001</v>
      </c>
      <c r="H25" s="78">
        <v>-4.0574000000000003</v>
      </c>
      <c r="I25" s="76">
        <v>-0.28700078800000001</v>
      </c>
      <c r="J25" s="77">
        <v>2.4571703623133944E-3</v>
      </c>
      <c r="K25" s="77">
        <f>I25/'סכום נכסי הקרן'!$C$42</f>
        <v>-1.570272828946683E-5</v>
      </c>
    </row>
    <row r="26" spans="2:11">
      <c r="B26" s="75" t="s">
        <v>969</v>
      </c>
      <c r="C26" s="69" t="s">
        <v>970</v>
      </c>
      <c r="D26" s="82" t="s">
        <v>915</v>
      </c>
      <c r="E26" s="82" t="s">
        <v>110</v>
      </c>
      <c r="F26" s="92">
        <v>43889</v>
      </c>
      <c r="G26" s="76">
        <v>92333.660999999993</v>
      </c>
      <c r="H26" s="78">
        <v>-2.9453999999999998</v>
      </c>
      <c r="I26" s="76">
        <v>-2.7195931050000004</v>
      </c>
      <c r="J26" s="77">
        <v>2.3283920653060577E-2</v>
      </c>
      <c r="K26" s="77">
        <f>I26/'סכום נכסי הקרן'!$C$42</f>
        <v>-1.4879761091709072E-4</v>
      </c>
    </row>
    <row r="27" spans="2:11">
      <c r="B27" s="75" t="s">
        <v>971</v>
      </c>
      <c r="C27" s="69" t="s">
        <v>972</v>
      </c>
      <c r="D27" s="82" t="s">
        <v>915</v>
      </c>
      <c r="E27" s="82" t="s">
        <v>110</v>
      </c>
      <c r="F27" s="92">
        <v>43892</v>
      </c>
      <c r="G27" s="76">
        <v>92454.904500000004</v>
      </c>
      <c r="H27" s="78">
        <v>-2.8647999999999998</v>
      </c>
      <c r="I27" s="76">
        <v>-2.6486021500000003</v>
      </c>
      <c r="J27" s="77">
        <v>2.2676128347562365E-2</v>
      </c>
      <c r="K27" s="77">
        <f>I27/'סכום נכסי הקרן'!$C$42</f>
        <v>-1.4491346939558811E-4</v>
      </c>
    </row>
    <row r="28" spans="2:11">
      <c r="B28" s="75" t="s">
        <v>973</v>
      </c>
      <c r="C28" s="69" t="s">
        <v>974</v>
      </c>
      <c r="D28" s="82" t="s">
        <v>915</v>
      </c>
      <c r="E28" s="82" t="s">
        <v>110</v>
      </c>
      <c r="F28" s="92">
        <v>43895</v>
      </c>
      <c r="G28" s="76">
        <v>69666.515100000004</v>
      </c>
      <c r="H28" s="78">
        <v>-2.6663000000000001</v>
      </c>
      <c r="I28" s="76">
        <v>-1.8575288619999999</v>
      </c>
      <c r="J28" s="77">
        <v>1.5903318240534332E-2</v>
      </c>
      <c r="K28" s="77">
        <f>I28/'סכום נכסי הקרן'!$C$42</f>
        <v>-1.0163132726251792E-4</v>
      </c>
    </row>
    <row r="29" spans="2:11">
      <c r="B29" s="75" t="s">
        <v>975</v>
      </c>
      <c r="C29" s="69" t="s">
        <v>976</v>
      </c>
      <c r="D29" s="82" t="s">
        <v>915</v>
      </c>
      <c r="E29" s="82" t="s">
        <v>110</v>
      </c>
      <c r="F29" s="92">
        <v>43895</v>
      </c>
      <c r="G29" s="76">
        <v>65033.396820000002</v>
      </c>
      <c r="H29" s="78">
        <v>-2.6619000000000002</v>
      </c>
      <c r="I29" s="76">
        <v>-1.73109409</v>
      </c>
      <c r="J29" s="77">
        <v>1.482084116202453E-2</v>
      </c>
      <c r="K29" s="77">
        <f>I29/'סכום נכסי הקרן'!$C$42</f>
        <v>-9.471367771565783E-5</v>
      </c>
    </row>
    <row r="30" spans="2:11">
      <c r="B30" s="75" t="s">
        <v>977</v>
      </c>
      <c r="C30" s="69" t="s">
        <v>978</v>
      </c>
      <c r="D30" s="82" t="s">
        <v>915</v>
      </c>
      <c r="E30" s="82" t="s">
        <v>110</v>
      </c>
      <c r="F30" s="92">
        <v>43889</v>
      </c>
      <c r="G30" s="76">
        <v>92993.764500000005</v>
      </c>
      <c r="H30" s="78">
        <v>-3.0198999999999998</v>
      </c>
      <c r="I30" s="76">
        <v>-2.8083503439999999</v>
      </c>
      <c r="J30" s="77">
        <v>2.4043819810938727E-2</v>
      </c>
      <c r="K30" s="77">
        <f>I30/'סכום נכסי הקרן'!$C$42</f>
        <v>-1.536538024887329E-4</v>
      </c>
    </row>
    <row r="31" spans="2:11">
      <c r="B31" s="75" t="s">
        <v>979</v>
      </c>
      <c r="C31" s="69" t="s">
        <v>980</v>
      </c>
      <c r="D31" s="82" t="s">
        <v>915</v>
      </c>
      <c r="E31" s="82" t="s">
        <v>110</v>
      </c>
      <c r="F31" s="92">
        <v>43843</v>
      </c>
      <c r="G31" s="76">
        <v>40730.097307999997</v>
      </c>
      <c r="H31" s="78">
        <v>-3.2597999999999998</v>
      </c>
      <c r="I31" s="76">
        <v>-1.3277090710000001</v>
      </c>
      <c r="J31" s="77">
        <v>1.1367241887279594E-2</v>
      </c>
      <c r="K31" s="77">
        <f>I31/'סכום נכסי הקרן'!$C$42</f>
        <v>-7.2643197026251463E-5</v>
      </c>
    </row>
    <row r="32" spans="2:11">
      <c r="B32" s="75" t="s">
        <v>981</v>
      </c>
      <c r="C32" s="69" t="s">
        <v>982</v>
      </c>
      <c r="D32" s="82" t="s">
        <v>915</v>
      </c>
      <c r="E32" s="82" t="s">
        <v>110</v>
      </c>
      <c r="F32" s="92">
        <v>43843</v>
      </c>
      <c r="G32" s="76">
        <v>30569.694155999998</v>
      </c>
      <c r="H32" s="78">
        <v>-3.1850999999999998</v>
      </c>
      <c r="I32" s="76">
        <v>-0.97366152999999989</v>
      </c>
      <c r="J32" s="77">
        <v>8.3360476851398538E-3</v>
      </c>
      <c r="K32" s="77">
        <f>I32/'סכום נכסי הקרן'!$C$42</f>
        <v>-5.3272127083834193E-5</v>
      </c>
    </row>
    <row r="33" spans="2:11">
      <c r="B33" s="75" t="s">
        <v>983</v>
      </c>
      <c r="C33" s="69" t="s">
        <v>984</v>
      </c>
      <c r="D33" s="82" t="s">
        <v>915</v>
      </c>
      <c r="E33" s="82" t="s">
        <v>110</v>
      </c>
      <c r="F33" s="92">
        <v>43896</v>
      </c>
      <c r="G33" s="76">
        <v>93360.189299999998</v>
      </c>
      <c r="H33" s="78">
        <v>-2.1406000000000001</v>
      </c>
      <c r="I33" s="76">
        <v>-1.998439995</v>
      </c>
      <c r="J33" s="77">
        <v>1.7109735345311065E-2</v>
      </c>
      <c r="K33" s="77">
        <f>I33/'סכום נכסי הקרן'!$C$42</f>
        <v>-1.0934102468139722E-4</v>
      </c>
    </row>
    <row r="34" spans="2:11">
      <c r="B34" s="75" t="s">
        <v>985</v>
      </c>
      <c r="C34" s="69" t="s">
        <v>986</v>
      </c>
      <c r="D34" s="82" t="s">
        <v>915</v>
      </c>
      <c r="E34" s="82" t="s">
        <v>110</v>
      </c>
      <c r="F34" s="92">
        <v>43896</v>
      </c>
      <c r="G34" s="76">
        <v>93379.049399999989</v>
      </c>
      <c r="H34" s="78">
        <v>-2.1383000000000001</v>
      </c>
      <c r="I34" s="76">
        <v>-1.996720536</v>
      </c>
      <c r="J34" s="77">
        <v>1.7095014118503796E-2</v>
      </c>
      <c r="K34" s="77">
        <f>I34/'סכום נכסי הקרן'!$C$42</f>
        <v>-1.0924694759655703E-4</v>
      </c>
    </row>
    <row r="35" spans="2:11">
      <c r="B35" s="75" t="s">
        <v>987</v>
      </c>
      <c r="C35" s="69" t="s">
        <v>988</v>
      </c>
      <c r="D35" s="82" t="s">
        <v>915</v>
      </c>
      <c r="E35" s="82" t="s">
        <v>110</v>
      </c>
      <c r="F35" s="92">
        <v>43899</v>
      </c>
      <c r="G35" s="76">
        <v>56305.481399999997</v>
      </c>
      <c r="H35" s="78">
        <v>-2.0886</v>
      </c>
      <c r="I35" s="76">
        <v>-1.1759722220000002</v>
      </c>
      <c r="J35" s="77">
        <v>1.0068139920236831E-2</v>
      </c>
      <c r="K35" s="77">
        <f>I35/'סכום נכסי הקרן'!$C$42</f>
        <v>-6.434119016435094E-5</v>
      </c>
    </row>
    <row r="36" spans="2:11">
      <c r="B36" s="75" t="s">
        <v>989</v>
      </c>
      <c r="C36" s="69" t="s">
        <v>990</v>
      </c>
      <c r="D36" s="82" t="s">
        <v>915</v>
      </c>
      <c r="E36" s="82" t="s">
        <v>110</v>
      </c>
      <c r="F36" s="92">
        <v>43899</v>
      </c>
      <c r="G36" s="76">
        <v>93901.743599999987</v>
      </c>
      <c r="H36" s="78">
        <v>-2.0240999999999998</v>
      </c>
      <c r="I36" s="76">
        <v>-1.9007006059999998</v>
      </c>
      <c r="J36" s="77">
        <v>1.6272935099726302E-2</v>
      </c>
      <c r="K36" s="77">
        <f>I36/'סכום נכסי הקרן'!$C$42</f>
        <v>-1.03993391041292E-4</v>
      </c>
    </row>
    <row r="37" spans="2:11">
      <c r="B37" s="75" t="s">
        <v>991</v>
      </c>
      <c r="C37" s="69" t="s">
        <v>992</v>
      </c>
      <c r="D37" s="82" t="s">
        <v>915</v>
      </c>
      <c r="E37" s="82" t="s">
        <v>110</v>
      </c>
      <c r="F37" s="92">
        <v>43920</v>
      </c>
      <c r="G37" s="76">
        <v>7303.8810770000009</v>
      </c>
      <c r="H37" s="78">
        <v>0.59030000000000005</v>
      </c>
      <c r="I37" s="76">
        <v>4.3116801000000003E-2</v>
      </c>
      <c r="J37" s="77">
        <v>-3.6914646218659351E-4</v>
      </c>
      <c r="K37" s="77">
        <f>I37/'סכום נכסי הקרן'!$C$42</f>
        <v>2.3590576720437846E-6</v>
      </c>
    </row>
    <row r="38" spans="2:11">
      <c r="B38" s="75" t="s">
        <v>993</v>
      </c>
      <c r="C38" s="69" t="s">
        <v>994</v>
      </c>
      <c r="D38" s="82" t="s">
        <v>915</v>
      </c>
      <c r="E38" s="82" t="s">
        <v>110</v>
      </c>
      <c r="F38" s="92">
        <v>43920</v>
      </c>
      <c r="G38" s="76">
        <v>38131.889040000002</v>
      </c>
      <c r="H38" s="78">
        <v>0.60719999999999996</v>
      </c>
      <c r="I38" s="76">
        <v>0.23151827</v>
      </c>
      <c r="J38" s="77">
        <v>-1.98215424892168E-3</v>
      </c>
      <c r="K38" s="77">
        <f>I38/'סכום נכסי הקרן'!$C$42</f>
        <v>1.2667102808990963E-5</v>
      </c>
    </row>
    <row r="39" spans="2:11">
      <c r="B39" s="75" t="s">
        <v>995</v>
      </c>
      <c r="C39" s="69" t="s">
        <v>996</v>
      </c>
      <c r="D39" s="82" t="s">
        <v>915</v>
      </c>
      <c r="E39" s="82" t="s">
        <v>110</v>
      </c>
      <c r="F39" s="92">
        <v>43901</v>
      </c>
      <c r="G39" s="76">
        <v>47717.400150000009</v>
      </c>
      <c r="H39" s="78">
        <v>-0.62439999999999996</v>
      </c>
      <c r="I39" s="76">
        <v>-0.29794879100000005</v>
      </c>
      <c r="J39" s="77">
        <v>2.5509021903184041E-3</v>
      </c>
      <c r="K39" s="77">
        <f>I39/'סכום נכסי הקרן'!$C$42</f>
        <v>-1.6301728444202533E-5</v>
      </c>
    </row>
    <row r="40" spans="2:11">
      <c r="B40" s="75" t="s">
        <v>997</v>
      </c>
      <c r="C40" s="69" t="s">
        <v>998</v>
      </c>
      <c r="D40" s="82" t="s">
        <v>915</v>
      </c>
      <c r="E40" s="82" t="s">
        <v>110</v>
      </c>
      <c r="F40" s="92">
        <v>43901</v>
      </c>
      <c r="G40" s="76">
        <v>95461.743300000002</v>
      </c>
      <c r="H40" s="78">
        <v>-0.4093</v>
      </c>
      <c r="I40" s="76">
        <v>-0.39071260199999996</v>
      </c>
      <c r="J40" s="77">
        <v>3.3451037974737163E-3</v>
      </c>
      <c r="K40" s="77">
        <f>I40/'סכום נכסי הקרן'!$C$42</f>
        <v>-2.1377132345980158E-5</v>
      </c>
    </row>
    <row r="41" spans="2:11">
      <c r="B41" s="75" t="s">
        <v>999</v>
      </c>
      <c r="C41" s="69" t="s">
        <v>1000</v>
      </c>
      <c r="D41" s="82" t="s">
        <v>915</v>
      </c>
      <c r="E41" s="82" t="s">
        <v>110</v>
      </c>
      <c r="F41" s="92">
        <v>43921</v>
      </c>
      <c r="G41" s="76">
        <v>73255.598282999999</v>
      </c>
      <c r="H41" s="78">
        <v>-0.14069999999999999</v>
      </c>
      <c r="I41" s="76">
        <v>-0.10309467999999998</v>
      </c>
      <c r="J41" s="77">
        <v>8.8264981421648015E-4</v>
      </c>
      <c r="K41" s="77">
        <f>I41/'סכום נכסי הקרן'!$C$42</f>
        <v>-5.6406386874782027E-6</v>
      </c>
    </row>
    <row r="42" spans="2:11">
      <c r="B42" s="75" t="s">
        <v>1001</v>
      </c>
      <c r="C42" s="69" t="s">
        <v>1002</v>
      </c>
      <c r="D42" s="82" t="s">
        <v>915</v>
      </c>
      <c r="E42" s="82" t="s">
        <v>110</v>
      </c>
      <c r="F42" s="92">
        <v>43901</v>
      </c>
      <c r="G42" s="76">
        <v>95663.815799999997</v>
      </c>
      <c r="H42" s="78">
        <v>-0.38350000000000001</v>
      </c>
      <c r="I42" s="76">
        <v>-0.36690206799999997</v>
      </c>
      <c r="J42" s="77">
        <v>3.1412488224983326E-3</v>
      </c>
      <c r="K42" s="77">
        <f>I42/'סכום נכסי הקרן'!$C$42</f>
        <v>-2.0074382104649419E-5</v>
      </c>
    </row>
    <row r="43" spans="2:11">
      <c r="B43" s="75" t="s">
        <v>1003</v>
      </c>
      <c r="C43" s="69" t="s">
        <v>1004</v>
      </c>
      <c r="D43" s="82" t="s">
        <v>915</v>
      </c>
      <c r="E43" s="82" t="s">
        <v>110</v>
      </c>
      <c r="F43" s="92">
        <v>43920</v>
      </c>
      <c r="G43" s="76">
        <v>48073.047749999998</v>
      </c>
      <c r="H43" s="78">
        <v>0.4793</v>
      </c>
      <c r="I43" s="76">
        <v>0.23041600299999998</v>
      </c>
      <c r="J43" s="77">
        <v>-1.9727171396279027E-3</v>
      </c>
      <c r="K43" s="77">
        <f>I43/'סכום נכסי הקרן'!$C$42</f>
        <v>1.2606794266550841E-5</v>
      </c>
    </row>
    <row r="44" spans="2:11">
      <c r="B44" s="75" t="s">
        <v>1005</v>
      </c>
      <c r="C44" s="69" t="s">
        <v>1006</v>
      </c>
      <c r="D44" s="82" t="s">
        <v>915</v>
      </c>
      <c r="E44" s="82" t="s">
        <v>110</v>
      </c>
      <c r="F44" s="92">
        <v>43915</v>
      </c>
      <c r="G44" s="76">
        <v>48113.462249999997</v>
      </c>
      <c r="H44" s="78">
        <v>0.69340000000000002</v>
      </c>
      <c r="I44" s="76">
        <v>0.33362496599999997</v>
      </c>
      <c r="J44" s="77">
        <v>-2.8563453929715825E-3</v>
      </c>
      <c r="K44" s="77">
        <f>I44/'סכום נכסי הקרן'!$C$42</f>
        <v>1.8253685741380644E-5</v>
      </c>
    </row>
    <row r="45" spans="2:11">
      <c r="B45" s="75" t="s">
        <v>1007</v>
      </c>
      <c r="C45" s="69" t="s">
        <v>1008</v>
      </c>
      <c r="D45" s="82" t="s">
        <v>915</v>
      </c>
      <c r="E45" s="82" t="s">
        <v>110</v>
      </c>
      <c r="F45" s="92">
        <v>43916</v>
      </c>
      <c r="G45" s="76">
        <v>52840.11335</v>
      </c>
      <c r="H45" s="78">
        <v>1.4231</v>
      </c>
      <c r="I45" s="76">
        <v>0.75195179700000003</v>
      </c>
      <c r="J45" s="77">
        <v>-6.4378696739909235E-3</v>
      </c>
      <c r="K45" s="77">
        <f>I45/'סכום נכסי הקרן'!$C$42</f>
        <v>4.1141680611229957E-5</v>
      </c>
    </row>
    <row r="46" spans="2:11">
      <c r="B46" s="75" t="s">
        <v>1009</v>
      </c>
      <c r="C46" s="69" t="s">
        <v>1010</v>
      </c>
      <c r="D46" s="82" t="s">
        <v>915</v>
      </c>
      <c r="E46" s="82" t="s">
        <v>110</v>
      </c>
      <c r="F46" s="92">
        <v>43902</v>
      </c>
      <c r="G46" s="76">
        <v>97021.743000000002</v>
      </c>
      <c r="H46" s="78">
        <v>0.99939999999999996</v>
      </c>
      <c r="I46" s="76">
        <v>0.96968240699999986</v>
      </c>
      <c r="J46" s="77">
        <v>-8.3019802417306048E-3</v>
      </c>
      <c r="K46" s="77">
        <f>I46/'סכום נכסי הקרן'!$C$42</f>
        <v>5.3054416576017155E-5</v>
      </c>
    </row>
    <row r="47" spans="2:11">
      <c r="B47" s="75" t="s">
        <v>1011</v>
      </c>
      <c r="C47" s="69" t="s">
        <v>1012</v>
      </c>
      <c r="D47" s="82" t="s">
        <v>915</v>
      </c>
      <c r="E47" s="82" t="s">
        <v>110</v>
      </c>
      <c r="F47" s="92">
        <v>43902</v>
      </c>
      <c r="G47" s="76">
        <v>102336.78860999999</v>
      </c>
      <c r="H47" s="78">
        <v>1.4551000000000001</v>
      </c>
      <c r="I47" s="76">
        <v>1.4890932110000001</v>
      </c>
      <c r="J47" s="77">
        <v>-1.2748939577097211E-2</v>
      </c>
      <c r="K47" s="77">
        <f>I47/'סכום נכסי הקרן'!$C$42</f>
        <v>8.1473037941703149E-5</v>
      </c>
    </row>
    <row r="48" spans="2:11">
      <c r="B48" s="75" t="s">
        <v>1013</v>
      </c>
      <c r="C48" s="69" t="s">
        <v>1014</v>
      </c>
      <c r="D48" s="82" t="s">
        <v>915</v>
      </c>
      <c r="E48" s="82" t="s">
        <v>110</v>
      </c>
      <c r="F48" s="92">
        <v>43906</v>
      </c>
      <c r="G48" s="76">
        <v>99258.012000000017</v>
      </c>
      <c r="H48" s="78">
        <v>3.2364999999999999</v>
      </c>
      <c r="I48" s="76">
        <v>3.2125026380000001</v>
      </c>
      <c r="J48" s="77">
        <v>-2.7503988145660407E-2</v>
      </c>
      <c r="K48" s="77">
        <f>I48/'סכום נכסי הקרן'!$C$42</f>
        <v>1.7576626324004873E-4</v>
      </c>
    </row>
    <row r="49" spans="2:11">
      <c r="B49" s="75" t="s">
        <v>1015</v>
      </c>
      <c r="C49" s="69" t="s">
        <v>1016</v>
      </c>
      <c r="D49" s="82" t="s">
        <v>915</v>
      </c>
      <c r="E49" s="82" t="s">
        <v>110</v>
      </c>
      <c r="F49" s="92">
        <v>43908</v>
      </c>
      <c r="G49" s="76">
        <v>44832.248</v>
      </c>
      <c r="H49" s="78">
        <v>6.6173999999999999</v>
      </c>
      <c r="I49" s="76">
        <v>2.9667436819999997</v>
      </c>
      <c r="J49" s="77">
        <v>-2.5399911612754573E-2</v>
      </c>
      <c r="K49" s="77">
        <f>I49/'סכום נכסי הקרן'!$C$42</f>
        <v>1.6232000708980067E-4</v>
      </c>
    </row>
    <row r="50" spans="2:11">
      <c r="B50" s="75" t="s">
        <v>1017</v>
      </c>
      <c r="C50" s="69" t="s">
        <v>1018</v>
      </c>
      <c r="D50" s="82" t="s">
        <v>915</v>
      </c>
      <c r="E50" s="82" t="s">
        <v>110</v>
      </c>
      <c r="F50" s="92">
        <v>43907</v>
      </c>
      <c r="G50" s="76">
        <v>102774.0735</v>
      </c>
      <c r="H50" s="78">
        <v>6.5872999999999999</v>
      </c>
      <c r="I50" s="76">
        <v>6.77005809</v>
      </c>
      <c r="J50" s="77">
        <v>-5.7962161727193678E-2</v>
      </c>
      <c r="K50" s="77">
        <f>I50/'סכום נכסי הקרן'!$C$42</f>
        <v>3.7041146622627662E-4</v>
      </c>
    </row>
    <row r="51" spans="2:11">
      <c r="B51" s="75" t="s">
        <v>1019</v>
      </c>
      <c r="C51" s="69" t="s">
        <v>1020</v>
      </c>
      <c r="D51" s="82" t="s">
        <v>915</v>
      </c>
      <c r="E51" s="82" t="s">
        <v>110</v>
      </c>
      <c r="F51" s="92">
        <v>43907</v>
      </c>
      <c r="G51" s="76">
        <v>20748.8043</v>
      </c>
      <c r="H51" s="78">
        <v>7.4142999999999999</v>
      </c>
      <c r="I51" s="76">
        <v>1.5383737960000001</v>
      </c>
      <c r="J51" s="77">
        <v>-1.3170857557682915E-2</v>
      </c>
      <c r="K51" s="77">
        <f>I51/'סכום נכסי הקרן'!$C$42</f>
        <v>8.4169335891243882E-5</v>
      </c>
    </row>
    <row r="52" spans="2:11">
      <c r="B52" s="75" t="s">
        <v>1021</v>
      </c>
      <c r="C52" s="69" t="s">
        <v>1022</v>
      </c>
      <c r="D52" s="82" t="s">
        <v>915</v>
      </c>
      <c r="E52" s="82" t="s">
        <v>110</v>
      </c>
      <c r="F52" s="92">
        <v>43889</v>
      </c>
      <c r="G52" s="76">
        <v>48025.897499999999</v>
      </c>
      <c r="H52" s="78">
        <v>2.6669</v>
      </c>
      <c r="I52" s="76">
        <v>1.2808147120000002</v>
      </c>
      <c r="J52" s="77">
        <v>-1.0965753689642714E-2</v>
      </c>
      <c r="K52" s="77">
        <f>I52/'סכום נכסי הקרן'!$C$42</f>
        <v>7.0077457110284005E-5</v>
      </c>
    </row>
    <row r="53" spans="2:11">
      <c r="B53" s="75" t="s">
        <v>1023</v>
      </c>
      <c r="C53" s="69" t="s">
        <v>1024</v>
      </c>
      <c r="D53" s="82" t="s">
        <v>915</v>
      </c>
      <c r="E53" s="82" t="s">
        <v>110</v>
      </c>
      <c r="F53" s="92">
        <v>43889</v>
      </c>
      <c r="G53" s="76">
        <v>86446.615500000014</v>
      </c>
      <c r="H53" s="78">
        <v>2.9518</v>
      </c>
      <c r="I53" s="76">
        <v>2.5517552129999999</v>
      </c>
      <c r="J53" s="77">
        <v>-2.1846968870560392E-2</v>
      </c>
      <c r="K53" s="77">
        <f>I53/'סכום נכסי הקרן'!$C$42</f>
        <v>1.3961466465022232E-4</v>
      </c>
    </row>
    <row r="54" spans="2:11">
      <c r="B54" s="75" t="s">
        <v>1025</v>
      </c>
      <c r="C54" s="69" t="s">
        <v>1026</v>
      </c>
      <c r="D54" s="82" t="s">
        <v>915</v>
      </c>
      <c r="E54" s="82" t="s">
        <v>110</v>
      </c>
      <c r="F54" s="92">
        <v>43921</v>
      </c>
      <c r="G54" s="76">
        <v>57631.077000000005</v>
      </c>
      <c r="H54" s="78">
        <v>0.17369999999999999</v>
      </c>
      <c r="I54" s="76">
        <v>0.10010642</v>
      </c>
      <c r="J54" s="77">
        <v>-8.5706568966387934E-4</v>
      </c>
      <c r="K54" s="77">
        <f>I54/'סכום נכסי הקרן'!$C$42</f>
        <v>5.4771414540201478E-6</v>
      </c>
    </row>
    <row r="55" spans="2:11">
      <c r="B55" s="75" t="s">
        <v>1027</v>
      </c>
      <c r="C55" s="69" t="s">
        <v>1028</v>
      </c>
      <c r="D55" s="82" t="s">
        <v>915</v>
      </c>
      <c r="E55" s="82" t="s">
        <v>110</v>
      </c>
      <c r="F55" s="92">
        <v>43921</v>
      </c>
      <c r="G55" s="76">
        <v>96051.794999999998</v>
      </c>
      <c r="H55" s="78">
        <v>0.18279999999999999</v>
      </c>
      <c r="I55" s="76">
        <v>0.17562346199999998</v>
      </c>
      <c r="J55" s="77">
        <v>-1.5036082958534338E-3</v>
      </c>
      <c r="K55" s="77">
        <f>I55/'סכום נכסי הקרן'!$C$42</f>
        <v>9.6089196279192888E-6</v>
      </c>
    </row>
    <row r="56" spans="2:11">
      <c r="B56" s="75" t="s">
        <v>1029</v>
      </c>
      <c r="C56" s="69" t="s">
        <v>1030</v>
      </c>
      <c r="D56" s="82" t="s">
        <v>915</v>
      </c>
      <c r="E56" s="82" t="s">
        <v>110</v>
      </c>
      <c r="F56" s="92">
        <v>43921</v>
      </c>
      <c r="G56" s="76">
        <v>43223.307750000007</v>
      </c>
      <c r="H56" s="78">
        <v>0.18959999999999999</v>
      </c>
      <c r="I56" s="76">
        <v>8.1969399999999998E-2</v>
      </c>
      <c r="J56" s="77">
        <v>-7.0178476407741278E-4</v>
      </c>
      <c r="K56" s="77">
        <f>I56/'סכום נכסי הקרן'!$C$42</f>
        <v>4.4848072551306807E-6</v>
      </c>
    </row>
    <row r="57" spans="2:11">
      <c r="B57" s="75" t="s">
        <v>1031</v>
      </c>
      <c r="C57" s="69" t="s">
        <v>1032</v>
      </c>
      <c r="D57" s="82" t="s">
        <v>915</v>
      </c>
      <c r="E57" s="82" t="s">
        <v>110</v>
      </c>
      <c r="F57" s="92">
        <v>43909</v>
      </c>
      <c r="G57" s="76">
        <v>48025.897499999999</v>
      </c>
      <c r="H57" s="78">
        <v>-2.3077999999999999</v>
      </c>
      <c r="I57" s="76">
        <v>-1.1083530780000002</v>
      </c>
      <c r="J57" s="77">
        <v>9.4892155287058869E-3</v>
      </c>
      <c r="K57" s="77">
        <f>I57/'סכום נכסי הקרן'!$C$42</f>
        <v>-6.0641531174570289E-5</v>
      </c>
    </row>
    <row r="58" spans="2:11">
      <c r="B58" s="75" t="s">
        <v>1033</v>
      </c>
      <c r="C58" s="69" t="s">
        <v>1034</v>
      </c>
      <c r="D58" s="82" t="s">
        <v>915</v>
      </c>
      <c r="E58" s="82" t="s">
        <v>110</v>
      </c>
      <c r="F58" s="92">
        <v>43909</v>
      </c>
      <c r="G58" s="76">
        <v>76841.436000000002</v>
      </c>
      <c r="H58" s="78">
        <v>-3.4106000000000001</v>
      </c>
      <c r="I58" s="76">
        <v>-2.6207773329999999</v>
      </c>
      <c r="J58" s="77">
        <v>2.2437904905230927E-2</v>
      </c>
      <c r="K58" s="77">
        <f>I58/'סכום נכסי הקרן'!$C$42</f>
        <v>-1.4339108493072335E-4</v>
      </c>
    </row>
    <row r="59" spans="2:11">
      <c r="B59" s="75" t="s">
        <v>1035</v>
      </c>
      <c r="C59" s="69" t="s">
        <v>1036</v>
      </c>
      <c r="D59" s="82" t="s">
        <v>915</v>
      </c>
      <c r="E59" s="82" t="s">
        <v>110</v>
      </c>
      <c r="F59" s="92">
        <v>43906</v>
      </c>
      <c r="G59" s="76">
        <v>52828.487249999998</v>
      </c>
      <c r="H59" s="78">
        <v>-5.1536999999999997</v>
      </c>
      <c r="I59" s="76">
        <v>-2.722634008</v>
      </c>
      <c r="J59" s="77">
        <v>2.3309955483063444E-2</v>
      </c>
      <c r="K59" s="77">
        <f>I59/'סכום נכסי הקרן'!$C$42</f>
        <v>-1.4896398841694489E-4</v>
      </c>
    </row>
    <row r="60" spans="2:11">
      <c r="B60" s="75" t="s">
        <v>1037</v>
      </c>
      <c r="C60" s="69" t="s">
        <v>1038</v>
      </c>
      <c r="D60" s="82" t="s">
        <v>915</v>
      </c>
      <c r="E60" s="82" t="s">
        <v>110</v>
      </c>
      <c r="F60" s="92">
        <v>43920</v>
      </c>
      <c r="G60" s="76">
        <v>7360.452295</v>
      </c>
      <c r="H60" s="78">
        <v>-0.67290000000000005</v>
      </c>
      <c r="I60" s="76">
        <v>-4.953142E-2</v>
      </c>
      <c r="J60" s="77">
        <v>4.2406551590129055E-4</v>
      </c>
      <c r="K60" s="77">
        <f>I60/'סכום נכסי הקרן'!$C$42</f>
        <v>-2.7100219322445315E-6</v>
      </c>
    </row>
    <row r="61" spans="2:11">
      <c r="B61" s="75" t="s">
        <v>1037</v>
      </c>
      <c r="C61" s="69" t="s">
        <v>1039</v>
      </c>
      <c r="D61" s="82" t="s">
        <v>915</v>
      </c>
      <c r="E61" s="82" t="s">
        <v>110</v>
      </c>
      <c r="F61" s="92">
        <v>43920</v>
      </c>
      <c r="G61" s="76">
        <v>38420.718000000001</v>
      </c>
      <c r="H61" s="78">
        <v>-0.70099999999999996</v>
      </c>
      <c r="I61" s="76">
        <v>-0.26932538299999997</v>
      </c>
      <c r="J61" s="77">
        <v>2.305841574645097E-3</v>
      </c>
      <c r="K61" s="77">
        <f>I61/'סכום נכסי הקרן'!$C$42</f>
        <v>-1.4735650519208988E-5</v>
      </c>
    </row>
    <row r="62" spans="2:11">
      <c r="B62" s="75" t="s">
        <v>1037</v>
      </c>
      <c r="C62" s="69" t="s">
        <v>1040</v>
      </c>
      <c r="D62" s="82" t="s">
        <v>915</v>
      </c>
      <c r="E62" s="82" t="s">
        <v>110</v>
      </c>
      <c r="F62" s="92">
        <v>43921</v>
      </c>
      <c r="G62" s="76">
        <v>73604.522949999999</v>
      </c>
      <c r="H62" s="78">
        <v>0.1358</v>
      </c>
      <c r="I62" s="76">
        <v>9.9960986000000002E-2</v>
      </c>
      <c r="J62" s="77">
        <v>-8.5582054982658842E-4</v>
      </c>
      <c r="K62" s="77">
        <f>I62/'סכום נכסי הקרן'!$C$42</f>
        <v>5.4691842961253396E-6</v>
      </c>
    </row>
    <row r="63" spans="2:11">
      <c r="B63" s="75" t="s">
        <v>1041</v>
      </c>
      <c r="C63" s="69" t="s">
        <v>1042</v>
      </c>
      <c r="D63" s="82" t="s">
        <v>915</v>
      </c>
      <c r="E63" s="82" t="s">
        <v>110</v>
      </c>
      <c r="F63" s="92">
        <v>43893</v>
      </c>
      <c r="G63" s="76">
        <v>203622</v>
      </c>
      <c r="H63" s="78">
        <v>-3.5844999999999998</v>
      </c>
      <c r="I63" s="76">
        <v>-7.2988100000000005</v>
      </c>
      <c r="J63" s="77">
        <v>6.2489095368465079E-2</v>
      </c>
      <c r="K63" s="77">
        <f>I63/'סכום נכסי הקרן'!$C$42</f>
        <v>-3.9934116928781185E-4</v>
      </c>
    </row>
    <row r="64" spans="2:11">
      <c r="B64" s="75" t="s">
        <v>1043</v>
      </c>
      <c r="C64" s="69" t="s">
        <v>1044</v>
      </c>
      <c r="D64" s="82" t="s">
        <v>915</v>
      </c>
      <c r="E64" s="82" t="s">
        <v>110</v>
      </c>
      <c r="F64" s="92">
        <v>43873</v>
      </c>
      <c r="G64" s="76">
        <v>169855</v>
      </c>
      <c r="H64" s="78">
        <v>-4.5838000000000001</v>
      </c>
      <c r="I64" s="76">
        <v>-7.7858700000000001</v>
      </c>
      <c r="J64" s="77">
        <v>6.6659081816963478E-2</v>
      </c>
      <c r="K64" s="77">
        <f>I64/'סכום נכסי הקרן'!$C$42</f>
        <v>-4.2598977500755541E-4</v>
      </c>
    </row>
    <row r="65" spans="2:11">
      <c r="B65" s="75" t="s">
        <v>1045</v>
      </c>
      <c r="C65" s="69" t="s">
        <v>1046</v>
      </c>
      <c r="D65" s="82" t="s">
        <v>915</v>
      </c>
      <c r="E65" s="82" t="s">
        <v>110</v>
      </c>
      <c r="F65" s="92">
        <v>43685</v>
      </c>
      <c r="G65" s="76">
        <v>85615</v>
      </c>
      <c r="H65" s="78">
        <v>-3.7444000000000002</v>
      </c>
      <c r="I65" s="76">
        <v>-3.2057399999999996</v>
      </c>
      <c r="J65" s="77">
        <v>2.744608951137284E-2</v>
      </c>
      <c r="K65" s="77">
        <f>I65/'סכום נכסי הקרן'!$C$42</f>
        <v>-1.7539625775060726E-4</v>
      </c>
    </row>
    <row r="66" spans="2:11">
      <c r="B66" s="75" t="s">
        <v>1047</v>
      </c>
      <c r="C66" s="69" t="s">
        <v>1048</v>
      </c>
      <c r="D66" s="82" t="s">
        <v>915</v>
      </c>
      <c r="E66" s="82" t="s">
        <v>110</v>
      </c>
      <c r="F66" s="92">
        <v>43804</v>
      </c>
      <c r="G66" s="76">
        <v>188496</v>
      </c>
      <c r="H66" s="78">
        <v>-3.6657000000000002</v>
      </c>
      <c r="I66" s="76">
        <v>-6.9096899999999994</v>
      </c>
      <c r="J66" s="77">
        <v>5.9157626705795795E-2</v>
      </c>
      <c r="K66" s="77">
        <f>I66/'סכום נכסי הקרן'!$C$42</f>
        <v>-3.7805117327568472E-4</v>
      </c>
    </row>
    <row r="67" spans="2:11">
      <c r="B67" s="75" t="s">
        <v>1049</v>
      </c>
      <c r="C67" s="69" t="s">
        <v>1050</v>
      </c>
      <c r="D67" s="82" t="s">
        <v>915</v>
      </c>
      <c r="E67" s="82" t="s">
        <v>110</v>
      </c>
      <c r="F67" s="92">
        <v>43689</v>
      </c>
      <c r="G67" s="76">
        <v>68580</v>
      </c>
      <c r="H67" s="78">
        <v>-3.6113</v>
      </c>
      <c r="I67" s="76">
        <v>-2.4766300000000001</v>
      </c>
      <c r="J67" s="77">
        <v>2.120378092626081E-2</v>
      </c>
      <c r="K67" s="77">
        <f>I67/'סכום נכסי הקרן'!$C$42</f>
        <v>-1.355043246903637E-4</v>
      </c>
    </row>
    <row r="68" spans="2:11">
      <c r="B68" s="75" t="s">
        <v>1051</v>
      </c>
      <c r="C68" s="69" t="s">
        <v>1052</v>
      </c>
      <c r="D68" s="82" t="s">
        <v>915</v>
      </c>
      <c r="E68" s="82" t="s">
        <v>110</v>
      </c>
      <c r="F68" s="92">
        <v>43858</v>
      </c>
      <c r="G68" s="76">
        <v>102945</v>
      </c>
      <c r="H68" s="78">
        <v>-3.5358000000000001</v>
      </c>
      <c r="I68" s="76">
        <v>-3.63998</v>
      </c>
      <c r="J68" s="77">
        <v>3.1163855116012815E-2</v>
      </c>
      <c r="K68" s="77">
        <f>I68/'סכום נכסי הקרן'!$C$42</f>
        <v>-1.9915491283979843E-4</v>
      </c>
    </row>
    <row r="69" spans="2:11">
      <c r="B69" s="75" t="s">
        <v>1053</v>
      </c>
      <c r="C69" s="69" t="s">
        <v>1054</v>
      </c>
      <c r="D69" s="82" t="s">
        <v>915</v>
      </c>
      <c r="E69" s="82" t="s">
        <v>110</v>
      </c>
      <c r="F69" s="92">
        <v>43850</v>
      </c>
      <c r="G69" s="76">
        <v>102987</v>
      </c>
      <c r="H69" s="78">
        <v>-3.4935999999999998</v>
      </c>
      <c r="I69" s="76">
        <v>-3.5979999999999999</v>
      </c>
      <c r="J69" s="77">
        <v>3.080444142753919E-2</v>
      </c>
      <c r="K69" s="77">
        <f>I69/'סכום נכסי הקרן'!$C$42</f>
        <v>-1.9685805317545558E-4</v>
      </c>
    </row>
    <row r="70" spans="2:11">
      <c r="B70" s="75" t="s">
        <v>1055</v>
      </c>
      <c r="C70" s="69" t="s">
        <v>1056</v>
      </c>
      <c r="D70" s="82" t="s">
        <v>915</v>
      </c>
      <c r="E70" s="82" t="s">
        <v>110</v>
      </c>
      <c r="F70" s="92">
        <v>43829</v>
      </c>
      <c r="G70" s="76">
        <v>48081.599999999999</v>
      </c>
      <c r="H70" s="78">
        <v>-3.4485000000000001</v>
      </c>
      <c r="I70" s="76">
        <v>-1.6580699999999999</v>
      </c>
      <c r="J70" s="77">
        <v>1.4195642078310146E-2</v>
      </c>
      <c r="K70" s="77">
        <f>I70/'סכום נכסי הקרן'!$C$42</f>
        <v>-9.0718296895116071E-5</v>
      </c>
    </row>
    <row r="71" spans="2:11">
      <c r="B71" s="75" t="s">
        <v>1057</v>
      </c>
      <c r="C71" s="69" t="s">
        <v>1058</v>
      </c>
      <c r="D71" s="82" t="s">
        <v>915</v>
      </c>
      <c r="E71" s="82" t="s">
        <v>110</v>
      </c>
      <c r="F71" s="92">
        <v>43822</v>
      </c>
      <c r="G71" s="76">
        <v>68744</v>
      </c>
      <c r="H71" s="78">
        <v>-3.3641999999999999</v>
      </c>
      <c r="I71" s="76">
        <v>-2.3127</v>
      </c>
      <c r="J71" s="77">
        <v>1.9800286739708142E-2</v>
      </c>
      <c r="K71" s="77">
        <f>I71/'סכום נכסי הקרן'!$C$42</f>
        <v>-1.2653519165616345E-4</v>
      </c>
    </row>
    <row r="72" spans="2:11">
      <c r="B72" s="75" t="s">
        <v>1059</v>
      </c>
      <c r="C72" s="69" t="s">
        <v>1060</v>
      </c>
      <c r="D72" s="82" t="s">
        <v>915</v>
      </c>
      <c r="E72" s="82" t="s">
        <v>110</v>
      </c>
      <c r="F72" s="92">
        <v>43822</v>
      </c>
      <c r="G72" s="76">
        <v>171960</v>
      </c>
      <c r="H72" s="78">
        <v>-3.3041</v>
      </c>
      <c r="I72" s="76">
        <v>-5.6818</v>
      </c>
      <c r="J72" s="77">
        <v>4.8644990356584823E-2</v>
      </c>
      <c r="K72" s="77">
        <f>I72/'סכום נכסי הקרן'!$C$42</f>
        <v>-3.1086939592337505E-4</v>
      </c>
    </row>
    <row r="73" spans="2:11">
      <c r="B73" s="75" t="s">
        <v>1061</v>
      </c>
      <c r="C73" s="69" t="s">
        <v>1062</v>
      </c>
      <c r="D73" s="82" t="s">
        <v>915</v>
      </c>
      <c r="E73" s="82" t="s">
        <v>110</v>
      </c>
      <c r="F73" s="92">
        <v>43795</v>
      </c>
      <c r="G73" s="76">
        <v>55043.199999999997</v>
      </c>
      <c r="H73" s="78">
        <v>-3.2740999999999998</v>
      </c>
      <c r="I73" s="76">
        <v>-1.8021800000000001</v>
      </c>
      <c r="J73" s="77">
        <v>1.542944642909466E-2</v>
      </c>
      <c r="K73" s="77">
        <f>I73/'סכום נכסי הקרן'!$C$42</f>
        <v>-9.8603014527999603E-5</v>
      </c>
    </row>
    <row r="74" spans="2:11">
      <c r="B74" s="75" t="s">
        <v>1063</v>
      </c>
      <c r="C74" s="69" t="s">
        <v>1064</v>
      </c>
      <c r="D74" s="82" t="s">
        <v>915</v>
      </c>
      <c r="E74" s="82" t="s">
        <v>110</v>
      </c>
      <c r="F74" s="92">
        <v>43733</v>
      </c>
      <c r="G74" s="76">
        <v>53490.5</v>
      </c>
      <c r="H74" s="78">
        <v>-2.9510999999999998</v>
      </c>
      <c r="I74" s="76">
        <v>-1.5785400000000001</v>
      </c>
      <c r="J74" s="77">
        <v>1.3514742348812595E-2</v>
      </c>
      <c r="K74" s="77">
        <f>I74/'סכום נכסי הקרן'!$C$42</f>
        <v>-8.6366956992658044E-5</v>
      </c>
    </row>
    <row r="75" spans="2:11">
      <c r="B75" s="75" t="s">
        <v>1065</v>
      </c>
      <c r="C75" s="69" t="s">
        <v>1066</v>
      </c>
      <c r="D75" s="82" t="s">
        <v>915</v>
      </c>
      <c r="E75" s="82" t="s">
        <v>110</v>
      </c>
      <c r="F75" s="92">
        <v>43657</v>
      </c>
      <c r="G75" s="76">
        <v>709386</v>
      </c>
      <c r="H75" s="78">
        <v>-2.3363</v>
      </c>
      <c r="I75" s="76">
        <v>-16.57321</v>
      </c>
      <c r="J75" s="77">
        <v>0.14189229480581067</v>
      </c>
      <c r="K75" s="77">
        <f>I75/'סכום נכסי הקרן'!$C$42</f>
        <v>-9.0677316716731302E-4</v>
      </c>
    </row>
    <row r="76" spans="2:11">
      <c r="B76" s="75" t="s">
        <v>1067</v>
      </c>
      <c r="C76" s="69" t="s">
        <v>1068</v>
      </c>
      <c r="D76" s="82" t="s">
        <v>915</v>
      </c>
      <c r="E76" s="82" t="s">
        <v>110</v>
      </c>
      <c r="F76" s="92">
        <v>43741</v>
      </c>
      <c r="G76" s="76">
        <v>138200</v>
      </c>
      <c r="H76" s="78">
        <v>-2.8319000000000001</v>
      </c>
      <c r="I76" s="76">
        <v>-3.9137199999999996</v>
      </c>
      <c r="J76" s="77">
        <v>3.3507492635850102E-2</v>
      </c>
      <c r="K76" s="77">
        <f>I76/'סכום נכסי הקרן'!$C$42</f>
        <v>-2.1413210113225236E-4</v>
      </c>
    </row>
    <row r="77" spans="2:11">
      <c r="B77" s="75" t="s">
        <v>1069</v>
      </c>
      <c r="C77" s="69" t="s">
        <v>1070</v>
      </c>
      <c r="D77" s="82" t="s">
        <v>915</v>
      </c>
      <c r="E77" s="82" t="s">
        <v>110</v>
      </c>
      <c r="F77" s="92">
        <v>43774</v>
      </c>
      <c r="G77" s="76">
        <v>3456</v>
      </c>
      <c r="H77" s="78">
        <v>-2.8020999999999998</v>
      </c>
      <c r="I77" s="76">
        <v>-9.6840000000000009E-2</v>
      </c>
      <c r="J77" s="77">
        <v>8.2910008555944846E-4</v>
      </c>
      <c r="K77" s="77">
        <f>I77/'סכום נכסי הקרן'!$C$42</f>
        <v>-5.2984251999752979E-6</v>
      </c>
    </row>
    <row r="78" spans="2:11">
      <c r="B78" s="75" t="s">
        <v>1071</v>
      </c>
      <c r="C78" s="69" t="s">
        <v>1072</v>
      </c>
      <c r="D78" s="82" t="s">
        <v>915</v>
      </c>
      <c r="E78" s="82" t="s">
        <v>110</v>
      </c>
      <c r="F78" s="92">
        <v>43724</v>
      </c>
      <c r="G78" s="76">
        <v>69608</v>
      </c>
      <c r="H78" s="78">
        <v>-2.0817999999999999</v>
      </c>
      <c r="I78" s="76">
        <v>-1.4490799999999999</v>
      </c>
      <c r="J78" s="77">
        <v>1.2406364642528764E-2</v>
      </c>
      <c r="K78" s="77">
        <f>I78/'סכום נכסי הקרן'!$C$42</f>
        <v>-7.9283787575177647E-5</v>
      </c>
    </row>
    <row r="79" spans="2:11">
      <c r="B79" s="75" t="s">
        <v>1073</v>
      </c>
      <c r="C79" s="69" t="s">
        <v>1074</v>
      </c>
      <c r="D79" s="82" t="s">
        <v>915</v>
      </c>
      <c r="E79" s="82" t="s">
        <v>110</v>
      </c>
      <c r="F79" s="92">
        <v>43696</v>
      </c>
      <c r="G79" s="76">
        <v>76648</v>
      </c>
      <c r="H79" s="78">
        <v>-1.9762999999999999</v>
      </c>
      <c r="I79" s="76">
        <v>-1.5148299999999999</v>
      </c>
      <c r="J79" s="77">
        <v>1.2969286272284377E-2</v>
      </c>
      <c r="K79" s="77">
        <f>I79/'סכום נכסי הקרן'!$C$42</f>
        <v>-8.2881179736457849E-5</v>
      </c>
    </row>
    <row r="80" spans="2:11">
      <c r="B80" s="75" t="s">
        <v>1075</v>
      </c>
      <c r="C80" s="69" t="s">
        <v>1076</v>
      </c>
      <c r="D80" s="82" t="s">
        <v>915</v>
      </c>
      <c r="E80" s="82" t="s">
        <v>110</v>
      </c>
      <c r="F80" s="92">
        <v>43643</v>
      </c>
      <c r="G80" s="76">
        <v>62886.6</v>
      </c>
      <c r="H80" s="78">
        <v>-1.1163000000000001</v>
      </c>
      <c r="I80" s="76">
        <v>-0.70202999999999993</v>
      </c>
      <c r="J80" s="77">
        <v>6.0104619275640177E-3</v>
      </c>
      <c r="K80" s="77">
        <f>I80/'סכום נכסי הקרן'!$C$42</f>
        <v>-3.8410299908495018E-5</v>
      </c>
    </row>
    <row r="81" spans="2:11">
      <c r="B81" s="75" t="s">
        <v>1077</v>
      </c>
      <c r="C81" s="69" t="s">
        <v>1078</v>
      </c>
      <c r="D81" s="82" t="s">
        <v>915</v>
      </c>
      <c r="E81" s="82" t="s">
        <v>110</v>
      </c>
      <c r="F81" s="92">
        <v>43642</v>
      </c>
      <c r="G81" s="76">
        <v>45527.3</v>
      </c>
      <c r="H81" s="78">
        <v>-0.87409999999999999</v>
      </c>
      <c r="I81" s="76">
        <v>-0.39795999999999998</v>
      </c>
      <c r="J81" s="77">
        <v>3.4071527266546684E-3</v>
      </c>
      <c r="K81" s="77">
        <f>I81/'סכום נכסי הקרן'!$C$42</f>
        <v>-2.1773660600807197E-5</v>
      </c>
    </row>
    <row r="82" spans="2:11">
      <c r="B82" s="75" t="s">
        <v>1079</v>
      </c>
      <c r="C82" s="69" t="s">
        <v>1080</v>
      </c>
      <c r="D82" s="82" t="s">
        <v>915</v>
      </c>
      <c r="E82" s="82" t="s">
        <v>110</v>
      </c>
      <c r="F82" s="92">
        <v>43627</v>
      </c>
      <c r="G82" s="76">
        <v>140220</v>
      </c>
      <c r="H82" s="78">
        <v>-1.3512</v>
      </c>
      <c r="I82" s="76">
        <v>-1.8946099999999999</v>
      </c>
      <c r="J82" s="77">
        <v>1.6220790098118408E-2</v>
      </c>
      <c r="K82" s="77">
        <f>I82/'סכום נכסי הקרן'!$C$42</f>
        <v>-1.0366015456552248E-4</v>
      </c>
    </row>
    <row r="83" spans="2:11">
      <c r="B83" s="75" t="s">
        <v>1081</v>
      </c>
      <c r="C83" s="69" t="s">
        <v>1082</v>
      </c>
      <c r="D83" s="82" t="s">
        <v>915</v>
      </c>
      <c r="E83" s="82" t="s">
        <v>110</v>
      </c>
      <c r="F83" s="92">
        <v>43626</v>
      </c>
      <c r="G83" s="76">
        <v>175475</v>
      </c>
      <c r="H83" s="78">
        <v>-1.2357</v>
      </c>
      <c r="I83" s="76">
        <v>-2.1683499999999998</v>
      </c>
      <c r="J83" s="77">
        <v>1.8564427617955698E-2</v>
      </c>
      <c r="K83" s="77">
        <f>I83/'סכום נכסי הקרן'!$C$42</f>
        <v>-1.1863734285797639E-4</v>
      </c>
    </row>
    <row r="84" spans="2:11">
      <c r="B84" s="75" t="s">
        <v>1083</v>
      </c>
      <c r="C84" s="69" t="s">
        <v>1084</v>
      </c>
      <c r="D84" s="82" t="s">
        <v>915</v>
      </c>
      <c r="E84" s="82" t="s">
        <v>110</v>
      </c>
      <c r="F84" s="92">
        <v>43920</v>
      </c>
      <c r="G84" s="76">
        <v>77330</v>
      </c>
      <c r="H84" s="78">
        <v>-1.6899999999999998E-2</v>
      </c>
      <c r="I84" s="76">
        <v>-1.306E-2</v>
      </c>
      <c r="J84" s="77">
        <v>1.1181378683814949E-4</v>
      </c>
      <c r="K84" s="77">
        <f>I84/'סכום נכסי הקרן'!$C$42</f>
        <v>-7.1455424526721787E-7</v>
      </c>
    </row>
    <row r="85" spans="2:11">
      <c r="B85" s="75" t="s">
        <v>1085</v>
      </c>
      <c r="C85" s="69" t="s">
        <v>1086</v>
      </c>
      <c r="D85" s="82" t="s">
        <v>915</v>
      </c>
      <c r="E85" s="82" t="s">
        <v>110</v>
      </c>
      <c r="F85" s="92">
        <v>43621</v>
      </c>
      <c r="G85" s="76">
        <v>194205</v>
      </c>
      <c r="H85" s="78">
        <v>-0.61960000000000004</v>
      </c>
      <c r="I85" s="76">
        <v>-1.2032</v>
      </c>
      <c r="J85" s="77">
        <v>1.0301251785885259E-2</v>
      </c>
      <c r="K85" s="77">
        <f>I85/'סכום נכסי הקרן'!$C$42</f>
        <v>-6.5830908721708773E-5</v>
      </c>
    </row>
    <row r="86" spans="2:11">
      <c r="B86" s="75" t="s">
        <v>1087</v>
      </c>
      <c r="C86" s="69" t="s">
        <v>1088</v>
      </c>
      <c r="D86" s="82" t="s">
        <v>915</v>
      </c>
      <c r="E86" s="82" t="s">
        <v>110</v>
      </c>
      <c r="F86" s="92">
        <v>43633</v>
      </c>
      <c r="G86" s="76">
        <v>318348</v>
      </c>
      <c r="H86" s="78">
        <v>-0.44330000000000003</v>
      </c>
      <c r="I86" s="76">
        <v>-1.4111300000000002</v>
      </c>
      <c r="J86" s="77">
        <v>1.2081453983224955E-2</v>
      </c>
      <c r="K86" s="77">
        <f>I86/'סכום נכסי הקרן'!$C$42</f>
        <v>-7.7207422061556611E-5</v>
      </c>
    </row>
    <row r="87" spans="2:11">
      <c r="B87" s="75" t="s">
        <v>1089</v>
      </c>
      <c r="C87" s="69" t="s">
        <v>1090</v>
      </c>
      <c r="D87" s="82" t="s">
        <v>915</v>
      </c>
      <c r="E87" s="82" t="s">
        <v>110</v>
      </c>
      <c r="F87" s="92">
        <v>43916</v>
      </c>
      <c r="G87" s="76">
        <v>70920</v>
      </c>
      <c r="H87" s="78">
        <v>0.85570000000000002</v>
      </c>
      <c r="I87" s="76">
        <v>0.60686000000000007</v>
      </c>
      <c r="J87" s="77">
        <v>-5.1956596233230781E-3</v>
      </c>
      <c r="K87" s="77">
        <f>I87/'סכום נכסי הקרן'!$C$42</f>
        <v>3.3203245733756803E-5</v>
      </c>
    </row>
    <row r="88" spans="2:11">
      <c r="B88" s="75" t="s">
        <v>1091</v>
      </c>
      <c r="C88" s="69" t="s">
        <v>1092</v>
      </c>
      <c r="D88" s="82" t="s">
        <v>915</v>
      </c>
      <c r="E88" s="82" t="s">
        <v>110</v>
      </c>
      <c r="F88" s="92">
        <v>43914</v>
      </c>
      <c r="G88" s="76">
        <v>144200</v>
      </c>
      <c r="H88" s="78">
        <v>1.4450000000000001</v>
      </c>
      <c r="I88" s="76">
        <v>2.0836399999999999</v>
      </c>
      <c r="J88" s="77">
        <v>-1.7839179081733676E-2</v>
      </c>
      <c r="K88" s="77">
        <f>I88/'סכום נכסי הקרן'!$C$42</f>
        <v>1.1400258863771714E-4</v>
      </c>
    </row>
    <row r="89" spans="2:11">
      <c r="B89" s="75" t="s">
        <v>1093</v>
      </c>
      <c r="C89" s="69" t="s">
        <v>1094</v>
      </c>
      <c r="D89" s="82" t="s">
        <v>915</v>
      </c>
      <c r="E89" s="82" t="s">
        <v>110</v>
      </c>
      <c r="F89" s="92">
        <v>43915</v>
      </c>
      <c r="G89" s="76">
        <v>72590</v>
      </c>
      <c r="H89" s="78">
        <v>2.1099000000000001</v>
      </c>
      <c r="I89" s="76">
        <v>1.5315999999999999</v>
      </c>
      <c r="J89" s="77">
        <v>-1.3112863393668434E-2</v>
      </c>
      <c r="K89" s="77">
        <f>I89/'סכום נכסי הקרן'!$C$42</f>
        <v>8.379871991204217E-5</v>
      </c>
    </row>
    <row r="90" spans="2:11">
      <c r="B90" s="75" t="s">
        <v>1095</v>
      </c>
      <c r="C90" s="69" t="s">
        <v>1096</v>
      </c>
      <c r="D90" s="82" t="s">
        <v>915</v>
      </c>
      <c r="E90" s="82" t="s">
        <v>110</v>
      </c>
      <c r="F90" s="92">
        <v>43907</v>
      </c>
      <c r="G90" s="76">
        <v>266000</v>
      </c>
      <c r="H90" s="78">
        <v>6.5000999999999998</v>
      </c>
      <c r="I90" s="76">
        <v>17.29035</v>
      </c>
      <c r="J90" s="77">
        <v>-0.14803212168889723</v>
      </c>
      <c r="K90" s="77">
        <f>I90/'סכום נכסי הקרן'!$C$42</f>
        <v>9.4601018335804289E-4</v>
      </c>
    </row>
    <row r="91" spans="2:11">
      <c r="B91" s="75" t="s">
        <v>1097</v>
      </c>
      <c r="C91" s="69" t="s">
        <v>1098</v>
      </c>
      <c r="D91" s="82" t="s">
        <v>915</v>
      </c>
      <c r="E91" s="82" t="s">
        <v>110</v>
      </c>
      <c r="F91" s="92">
        <v>43901</v>
      </c>
      <c r="G91" s="76">
        <v>178250</v>
      </c>
      <c r="H91" s="78">
        <v>0.24349999999999999</v>
      </c>
      <c r="I91" s="76">
        <v>0.43411</v>
      </c>
      <c r="J91" s="77">
        <v>-3.71665260369901E-3</v>
      </c>
      <c r="K91" s="77">
        <f>I91/'סכום נכסי הקרן'!$C$42</f>
        <v>2.3751542374651756E-5</v>
      </c>
    </row>
    <row r="92" spans="2:11">
      <c r="B92" s="75" t="s">
        <v>1099</v>
      </c>
      <c r="C92" s="69" t="s">
        <v>1100</v>
      </c>
      <c r="D92" s="82" t="s">
        <v>915</v>
      </c>
      <c r="E92" s="82" t="s">
        <v>110</v>
      </c>
      <c r="F92" s="92">
        <v>43902</v>
      </c>
      <c r="G92" s="76">
        <v>178250</v>
      </c>
      <c r="H92" s="78">
        <v>-1.3378000000000001</v>
      </c>
      <c r="I92" s="76">
        <v>-2.3846400000000001</v>
      </c>
      <c r="J92" s="77">
        <v>2.041620433734493E-2</v>
      </c>
      <c r="K92" s="77">
        <f>I92/'סכום נכסי הקרן'!$C$42</f>
        <v>-1.3047125845589729E-4</v>
      </c>
    </row>
    <row r="93" spans="2:11">
      <c r="B93" s="75" t="s">
        <v>1101</v>
      </c>
      <c r="C93" s="69" t="s">
        <v>1102</v>
      </c>
      <c r="D93" s="82" t="s">
        <v>915</v>
      </c>
      <c r="E93" s="82" t="s">
        <v>110</v>
      </c>
      <c r="F93" s="92">
        <v>43906</v>
      </c>
      <c r="G93" s="76">
        <v>427800</v>
      </c>
      <c r="H93" s="78">
        <v>-5.2015000000000002</v>
      </c>
      <c r="I93" s="76">
        <v>-22.251860000000001</v>
      </c>
      <c r="J93" s="77">
        <v>0.19051031629344142</v>
      </c>
      <c r="K93" s="77">
        <f>I93/'סכום נכסי הקרן'!$C$42</f>
        <v>-1.2174702165460793E-3</v>
      </c>
    </row>
    <row r="94" spans="2:11">
      <c r="B94" s="72"/>
      <c r="C94" s="69"/>
      <c r="D94" s="69"/>
      <c r="E94" s="69"/>
      <c r="F94" s="69"/>
      <c r="G94" s="76"/>
      <c r="H94" s="78"/>
      <c r="I94" s="69"/>
      <c r="J94" s="77"/>
      <c r="K94" s="69"/>
    </row>
    <row r="95" spans="2:11">
      <c r="B95" s="86" t="s">
        <v>171</v>
      </c>
      <c r="C95" s="71"/>
      <c r="D95" s="71"/>
      <c r="E95" s="71"/>
      <c r="F95" s="71"/>
      <c r="G95" s="79"/>
      <c r="H95" s="81"/>
      <c r="I95" s="79">
        <v>0.92023644199999899</v>
      </c>
      <c r="J95" s="80">
        <v>-7.8786463527170756E-3</v>
      </c>
      <c r="K95" s="80">
        <f>I95/'סכום נכסי הקרן'!$C$42</f>
        <v>5.0349070159318468E-5</v>
      </c>
    </row>
    <row r="96" spans="2:11">
      <c r="B96" s="75" t="s">
        <v>1103</v>
      </c>
      <c r="C96" s="69" t="s">
        <v>1104</v>
      </c>
      <c r="D96" s="82" t="s">
        <v>915</v>
      </c>
      <c r="E96" s="82" t="s">
        <v>112</v>
      </c>
      <c r="F96" s="92">
        <v>43920</v>
      </c>
      <c r="G96" s="76">
        <v>17864.583093000001</v>
      </c>
      <c r="H96" s="78">
        <v>-1.2197</v>
      </c>
      <c r="I96" s="76">
        <v>-0.217894324</v>
      </c>
      <c r="J96" s="77">
        <v>1.8655122126323646E-3</v>
      </c>
      <c r="K96" s="77">
        <f>I96/'סכום נכסי הקרן'!$C$42</f>
        <v>-1.1921693279772637E-5</v>
      </c>
    </row>
    <row r="97" spans="2:11">
      <c r="B97" s="75" t="s">
        <v>1105</v>
      </c>
      <c r="C97" s="69" t="s">
        <v>1106</v>
      </c>
      <c r="D97" s="82" t="s">
        <v>915</v>
      </c>
      <c r="E97" s="82" t="s">
        <v>112</v>
      </c>
      <c r="F97" s="92">
        <v>43899</v>
      </c>
      <c r="G97" s="76">
        <v>47288.602304999993</v>
      </c>
      <c r="H97" s="78">
        <v>-4.6597999999999997</v>
      </c>
      <c r="I97" s="76">
        <v>-2.2035539580000001</v>
      </c>
      <c r="J97" s="77">
        <v>1.8865827913183201E-2</v>
      </c>
      <c r="K97" s="77">
        <f>I97/'סכום נכסי הקרן'!$C$42</f>
        <v>-1.2056346365729561E-4</v>
      </c>
    </row>
    <row r="98" spans="2:11">
      <c r="B98" s="75" t="s">
        <v>1107</v>
      </c>
      <c r="C98" s="69" t="s">
        <v>1108</v>
      </c>
      <c r="D98" s="82" t="s">
        <v>915</v>
      </c>
      <c r="E98" s="82" t="s">
        <v>112</v>
      </c>
      <c r="F98" s="92">
        <v>43899</v>
      </c>
      <c r="G98" s="76">
        <v>19545.955619</v>
      </c>
      <c r="H98" s="78">
        <v>-5.0559000000000003</v>
      </c>
      <c r="I98" s="76">
        <v>-0.98823071699999998</v>
      </c>
      <c r="J98" s="77">
        <v>8.4607824454479043E-3</v>
      </c>
      <c r="K98" s="77">
        <f>I98/'סכום נכסי הקרן'!$C$42</f>
        <v>-5.4069253762313673E-5</v>
      </c>
    </row>
    <row r="99" spans="2:11">
      <c r="B99" s="75" t="s">
        <v>1109</v>
      </c>
      <c r="C99" s="69" t="s">
        <v>1110</v>
      </c>
      <c r="D99" s="82" t="s">
        <v>915</v>
      </c>
      <c r="E99" s="82" t="s">
        <v>112</v>
      </c>
      <c r="F99" s="92">
        <v>43745</v>
      </c>
      <c r="G99" s="76">
        <v>21367.682316000002</v>
      </c>
      <c r="H99" s="78">
        <v>1.5133000000000001</v>
      </c>
      <c r="I99" s="76">
        <v>0.32336704400000005</v>
      </c>
      <c r="J99" s="77">
        <v>-2.7685217249845723E-3</v>
      </c>
      <c r="K99" s="77">
        <f>I99/'סכום נכסי הקרן'!$C$42</f>
        <v>1.7692442118660895E-5</v>
      </c>
    </row>
    <row r="100" spans="2:11">
      <c r="B100" s="75" t="s">
        <v>1111</v>
      </c>
      <c r="C100" s="69" t="s">
        <v>956</v>
      </c>
      <c r="D100" s="82" t="s">
        <v>915</v>
      </c>
      <c r="E100" s="82" t="s">
        <v>112</v>
      </c>
      <c r="F100" s="92">
        <v>43745</v>
      </c>
      <c r="G100" s="76">
        <v>21367.682316000002</v>
      </c>
      <c r="H100" s="78">
        <v>1.5133000000000001</v>
      </c>
      <c r="I100" s="76">
        <v>0.32336704400000005</v>
      </c>
      <c r="J100" s="77">
        <v>-2.7685217249845723E-3</v>
      </c>
      <c r="K100" s="77">
        <f>I100/'סכום נכסי הקרן'!$C$42</f>
        <v>1.7692442118660895E-5</v>
      </c>
    </row>
    <row r="101" spans="2:11">
      <c r="B101" s="75" t="s">
        <v>1112</v>
      </c>
      <c r="C101" s="69" t="s">
        <v>1113</v>
      </c>
      <c r="D101" s="82" t="s">
        <v>915</v>
      </c>
      <c r="E101" s="82" t="s">
        <v>112</v>
      </c>
      <c r="F101" s="92">
        <v>43850</v>
      </c>
      <c r="G101" s="76">
        <v>32250.350688999999</v>
      </c>
      <c r="H101" s="78">
        <v>1.8637999999999999</v>
      </c>
      <c r="I101" s="76">
        <v>0.60106926100000002</v>
      </c>
      <c r="J101" s="77">
        <v>-5.1460819467395134E-3</v>
      </c>
      <c r="K101" s="77">
        <f>I101/'סכום נכסי הקרן'!$C$42</f>
        <v>3.2886415937762588E-5</v>
      </c>
    </row>
    <row r="102" spans="2:11">
      <c r="B102" s="75" t="s">
        <v>1114</v>
      </c>
      <c r="C102" s="69" t="s">
        <v>1115</v>
      </c>
      <c r="D102" s="82" t="s">
        <v>915</v>
      </c>
      <c r="E102" s="82" t="s">
        <v>112</v>
      </c>
      <c r="F102" s="92">
        <v>43850</v>
      </c>
      <c r="G102" s="76">
        <v>18280.097365000001</v>
      </c>
      <c r="H102" s="78">
        <v>1.8898999999999999</v>
      </c>
      <c r="I102" s="76">
        <v>0.345481871</v>
      </c>
      <c r="J102" s="77">
        <v>-2.9578588269861452E-3</v>
      </c>
      <c r="K102" s="77">
        <f>I102/'סכום נכסי הקרן'!$C$42</f>
        <v>1.8902414822810975E-5</v>
      </c>
    </row>
    <row r="103" spans="2:11">
      <c r="B103" s="75" t="s">
        <v>1116</v>
      </c>
      <c r="C103" s="69" t="s">
        <v>980</v>
      </c>
      <c r="D103" s="82" t="s">
        <v>915</v>
      </c>
      <c r="E103" s="82" t="s">
        <v>112</v>
      </c>
      <c r="F103" s="92">
        <v>43719</v>
      </c>
      <c r="G103" s="76">
        <v>26937.725908</v>
      </c>
      <c r="H103" s="78">
        <v>2.3460999999999999</v>
      </c>
      <c r="I103" s="76">
        <v>0.63198320399999997</v>
      </c>
      <c r="J103" s="77">
        <v>-5.4107530824920929E-3</v>
      </c>
      <c r="K103" s="77">
        <f>I103/'סכום נכסי הקרן'!$C$42</f>
        <v>3.4577816336583317E-5</v>
      </c>
    </row>
    <row r="104" spans="2:11">
      <c r="B104" s="75" t="s">
        <v>1117</v>
      </c>
      <c r="C104" s="69" t="s">
        <v>1118</v>
      </c>
      <c r="D104" s="82" t="s">
        <v>915</v>
      </c>
      <c r="E104" s="82" t="s">
        <v>112</v>
      </c>
      <c r="F104" s="92">
        <v>43719</v>
      </c>
      <c r="G104" s="76">
        <v>26939.406814000002</v>
      </c>
      <c r="H104" s="78">
        <v>2.3521999999999998</v>
      </c>
      <c r="I104" s="76">
        <v>0.63366153999999997</v>
      </c>
      <c r="J104" s="77">
        <v>-5.4251222328555535E-3</v>
      </c>
      <c r="K104" s="77">
        <f>I104/'סכום נכסי הקרן'!$C$42</f>
        <v>3.4669643450961942E-5</v>
      </c>
    </row>
    <row r="105" spans="2:11">
      <c r="B105" s="75" t="s">
        <v>1119</v>
      </c>
      <c r="C105" s="69" t="s">
        <v>1120</v>
      </c>
      <c r="D105" s="82" t="s">
        <v>915</v>
      </c>
      <c r="E105" s="82" t="s">
        <v>112</v>
      </c>
      <c r="F105" s="92">
        <v>43768</v>
      </c>
      <c r="G105" s="76">
        <v>11886.937916000001</v>
      </c>
      <c r="H105" s="78">
        <v>2.6276999999999999</v>
      </c>
      <c r="I105" s="76">
        <v>0.31235865099999999</v>
      </c>
      <c r="J105" s="77">
        <v>-2.6742728652347572E-3</v>
      </c>
      <c r="K105" s="77">
        <f>I105/'סכום נכסי הקרן'!$C$42</f>
        <v>1.7090137834455689E-5</v>
      </c>
    </row>
    <row r="106" spans="2:11">
      <c r="B106" s="75" t="s">
        <v>1121</v>
      </c>
      <c r="C106" s="69" t="s">
        <v>1122</v>
      </c>
      <c r="D106" s="82" t="s">
        <v>915</v>
      </c>
      <c r="E106" s="82" t="s">
        <v>112</v>
      </c>
      <c r="F106" s="92">
        <v>43894</v>
      </c>
      <c r="G106" s="76">
        <v>59458.462399999989</v>
      </c>
      <c r="H106" s="78">
        <v>2.2361</v>
      </c>
      <c r="I106" s="76">
        <v>1.3295292650000001</v>
      </c>
      <c r="J106" s="77">
        <v>-1.1382825561392923E-2</v>
      </c>
      <c r="K106" s="77">
        <f>I106/'סכום נכסי הקרן'!$C$42</f>
        <v>7.2742785644161871E-5</v>
      </c>
    </row>
    <row r="107" spans="2:11">
      <c r="B107" s="75" t="s">
        <v>1123</v>
      </c>
      <c r="C107" s="69" t="s">
        <v>1124</v>
      </c>
      <c r="D107" s="82" t="s">
        <v>915</v>
      </c>
      <c r="E107" s="82" t="s">
        <v>112</v>
      </c>
      <c r="F107" s="92">
        <v>43894</v>
      </c>
      <c r="G107" s="76">
        <v>20109.557484000001</v>
      </c>
      <c r="H107" s="78">
        <v>2.2446999999999999</v>
      </c>
      <c r="I107" s="76">
        <v>0.45139436300000002</v>
      </c>
      <c r="J107" s="77">
        <v>-3.8646334674138035E-3</v>
      </c>
      <c r="K107" s="77">
        <f>I107/'סכום נכסי הקרן'!$C$42</f>
        <v>2.4697224990148668E-5</v>
      </c>
    </row>
    <row r="108" spans="2:11">
      <c r="B108" s="75" t="s">
        <v>1125</v>
      </c>
      <c r="C108" s="69" t="s">
        <v>1126</v>
      </c>
      <c r="D108" s="82" t="s">
        <v>915</v>
      </c>
      <c r="E108" s="82" t="s">
        <v>112</v>
      </c>
      <c r="F108" s="92">
        <v>43894</v>
      </c>
      <c r="G108" s="76">
        <v>36225.262122</v>
      </c>
      <c r="H108" s="78">
        <v>2.2618999999999998</v>
      </c>
      <c r="I108" s="76">
        <v>0.81937728399999998</v>
      </c>
      <c r="J108" s="77">
        <v>-7.0151360622662997E-3</v>
      </c>
      <c r="K108" s="77">
        <f>I108/'סכום נכסי הקרן'!$C$42</f>
        <v>4.4830744009014001E-5</v>
      </c>
    </row>
    <row r="109" spans="2:11">
      <c r="B109" s="75" t="s">
        <v>1127</v>
      </c>
      <c r="C109" s="69" t="s">
        <v>1128</v>
      </c>
      <c r="D109" s="82" t="s">
        <v>915</v>
      </c>
      <c r="E109" s="82" t="s">
        <v>112</v>
      </c>
      <c r="F109" s="92">
        <v>43895</v>
      </c>
      <c r="G109" s="76">
        <v>43294.001871</v>
      </c>
      <c r="H109" s="78">
        <v>2.1875</v>
      </c>
      <c r="I109" s="76">
        <v>0.94706287999999994</v>
      </c>
      <c r="J109" s="77">
        <v>-8.1083221276143907E-3</v>
      </c>
      <c r="K109" s="77">
        <f>I109/'סכום נכסי הקרן'!$C$42</f>
        <v>5.1816830125497523E-5</v>
      </c>
    </row>
    <row r="110" spans="2:11">
      <c r="B110" s="75" t="s">
        <v>1129</v>
      </c>
      <c r="C110" s="69" t="s">
        <v>1130</v>
      </c>
      <c r="D110" s="82" t="s">
        <v>915</v>
      </c>
      <c r="E110" s="82" t="s">
        <v>112</v>
      </c>
      <c r="F110" s="92">
        <v>43895</v>
      </c>
      <c r="G110" s="76">
        <v>43373.148549999998</v>
      </c>
      <c r="H110" s="78">
        <v>2.3561999999999999</v>
      </c>
      <c r="I110" s="76">
        <v>1.0219404060000001</v>
      </c>
      <c r="J110" s="77">
        <v>-8.7493894883442537E-3</v>
      </c>
      <c r="K110" s="77">
        <f>I110/'סכום נכסי הקרן'!$C$42</f>
        <v>5.591361833977062E-5</v>
      </c>
    </row>
    <row r="111" spans="2:11">
      <c r="B111" s="75" t="s">
        <v>1131</v>
      </c>
      <c r="C111" s="69" t="s">
        <v>1132</v>
      </c>
      <c r="D111" s="82" t="s">
        <v>915</v>
      </c>
      <c r="E111" s="82" t="s">
        <v>112</v>
      </c>
      <c r="F111" s="92">
        <v>43895</v>
      </c>
      <c r="G111" s="76">
        <v>81646.340597999995</v>
      </c>
      <c r="H111" s="78">
        <v>2.3647</v>
      </c>
      <c r="I111" s="76">
        <v>1.9307107570000002</v>
      </c>
      <c r="J111" s="77">
        <v>-1.652986837896786E-2</v>
      </c>
      <c r="K111" s="77">
        <f>I111/'סכום נכסי הקרן'!$C$42</f>
        <v>1.0563534209781271E-4</v>
      </c>
    </row>
    <row r="112" spans="2:11">
      <c r="B112" s="75" t="s">
        <v>1133</v>
      </c>
      <c r="C112" s="69" t="s">
        <v>1134</v>
      </c>
      <c r="D112" s="82" t="s">
        <v>915</v>
      </c>
      <c r="E112" s="82" t="s">
        <v>113</v>
      </c>
      <c r="F112" s="92">
        <v>43908</v>
      </c>
      <c r="G112" s="76">
        <v>46442.291555999989</v>
      </c>
      <c r="H112" s="78">
        <v>-4.9993999999999996</v>
      </c>
      <c r="I112" s="76">
        <v>-2.321828129</v>
      </c>
      <c r="J112" s="77">
        <v>1.9878437633294443E-2</v>
      </c>
      <c r="K112" s="77">
        <f>I112/'סכום נכסי הקרן'!$C$42</f>
        <v>-1.2703462070120914E-4</v>
      </c>
    </row>
    <row r="113" spans="2:11">
      <c r="B113" s="75" t="s">
        <v>1135</v>
      </c>
      <c r="C113" s="69" t="s">
        <v>1136</v>
      </c>
      <c r="D113" s="82" t="s">
        <v>915</v>
      </c>
      <c r="E113" s="82" t="s">
        <v>113</v>
      </c>
      <c r="F113" s="92">
        <v>43815</v>
      </c>
      <c r="G113" s="76">
        <v>72576.899999999994</v>
      </c>
      <c r="H113" s="78">
        <v>-8.6837999999999997</v>
      </c>
      <c r="I113" s="76">
        <v>-6.3024199999999997</v>
      </c>
      <c r="J113" s="77">
        <v>5.395845684873584E-2</v>
      </c>
      <c r="K113" s="77">
        <f>I113/'סכום נכסי הקרן'!$C$42</f>
        <v>-3.4482549513453439E-4</v>
      </c>
    </row>
    <row r="114" spans="2:11">
      <c r="B114" s="75" t="s">
        <v>1137</v>
      </c>
      <c r="C114" s="69" t="s">
        <v>1138</v>
      </c>
      <c r="D114" s="82" t="s">
        <v>915</v>
      </c>
      <c r="E114" s="82" t="s">
        <v>112</v>
      </c>
      <c r="F114" s="92">
        <v>43914</v>
      </c>
      <c r="G114" s="76">
        <v>21410.82</v>
      </c>
      <c r="H114" s="78">
        <v>-0.52990000000000004</v>
      </c>
      <c r="I114" s="76">
        <v>-0.11345000000000001</v>
      </c>
      <c r="J114" s="77">
        <v>9.7130735963155135E-4</v>
      </c>
      <c r="K114" s="77">
        <f>I114/'סכום נכסי הקרן'!$C$42</f>
        <v>-6.2072112653572642E-6</v>
      </c>
    </row>
    <row r="115" spans="2:11">
      <c r="B115" s="75" t="s">
        <v>1139</v>
      </c>
      <c r="C115" s="69" t="s">
        <v>1140</v>
      </c>
      <c r="D115" s="82" t="s">
        <v>915</v>
      </c>
      <c r="E115" s="82" t="s">
        <v>112</v>
      </c>
      <c r="F115" s="92">
        <v>43697</v>
      </c>
      <c r="G115" s="76">
        <v>38529.379999999997</v>
      </c>
      <c r="H115" s="78">
        <v>2.7930999999999999</v>
      </c>
      <c r="I115" s="76">
        <v>1.0761700000000001</v>
      </c>
      <c r="J115" s="77">
        <v>-9.2136786356517113E-3</v>
      </c>
      <c r="K115" s="77">
        <f>I115/'סכום נכסי הקרן'!$C$42</f>
        <v>5.8880692352926637E-5</v>
      </c>
    </row>
    <row r="116" spans="2:11">
      <c r="B116" s="75" t="s">
        <v>1141</v>
      </c>
      <c r="C116" s="69" t="s">
        <v>1142</v>
      </c>
      <c r="D116" s="82" t="s">
        <v>915</v>
      </c>
      <c r="E116" s="82" t="s">
        <v>112</v>
      </c>
      <c r="F116" s="92">
        <v>43829</v>
      </c>
      <c r="G116" s="76">
        <v>20078.080000000002</v>
      </c>
      <c r="H116" s="78">
        <v>2.8449</v>
      </c>
      <c r="I116" s="76">
        <v>0.57120000000000004</v>
      </c>
      <c r="J116" s="77">
        <v>-4.890354903671592E-3</v>
      </c>
      <c r="K116" s="77">
        <f>I116/'סכום נכסי הקרן'!$C$42</f>
        <v>3.125217342240696E-5</v>
      </c>
    </row>
    <row r="117" spans="2:11">
      <c r="B117" s="75" t="s">
        <v>1143</v>
      </c>
      <c r="C117" s="69" t="s">
        <v>1144</v>
      </c>
      <c r="D117" s="82" t="s">
        <v>915</v>
      </c>
      <c r="E117" s="82" t="s">
        <v>113</v>
      </c>
      <c r="F117" s="92">
        <v>43720</v>
      </c>
      <c r="G117" s="76">
        <v>73191.09</v>
      </c>
      <c r="H117" s="78">
        <v>0.68330000000000002</v>
      </c>
      <c r="I117" s="76">
        <v>0.50014000000000003</v>
      </c>
      <c r="J117" s="77">
        <v>-4.2819714662505424E-3</v>
      </c>
      <c r="K117" s="77">
        <f>I117/'סכום נכסי הקרן'!$C$42</f>
        <v>2.7364254228786092E-5</v>
      </c>
    </row>
    <row r="118" spans="2:11">
      <c r="B118" s="75" t="s">
        <v>1145</v>
      </c>
      <c r="C118" s="69" t="s">
        <v>1146</v>
      </c>
      <c r="D118" s="82" t="s">
        <v>915</v>
      </c>
      <c r="E118" s="82" t="s">
        <v>113</v>
      </c>
      <c r="F118" s="92">
        <v>43844</v>
      </c>
      <c r="G118" s="76">
        <v>32547.31</v>
      </c>
      <c r="H118" s="78">
        <v>5.2412000000000001</v>
      </c>
      <c r="I118" s="76">
        <v>1.7058599999999999</v>
      </c>
      <c r="J118" s="77">
        <v>-1.4604798347299056E-2</v>
      </c>
      <c r="K118" s="77">
        <f>I118/'סכום נכסי הקרן'!$C$42</f>
        <v>9.3333040186181947E-5</v>
      </c>
    </row>
    <row r="119" spans="2:11">
      <c r="B119" s="75" t="s">
        <v>1147</v>
      </c>
      <c r="C119" s="69" t="s">
        <v>1148</v>
      </c>
      <c r="D119" s="82" t="s">
        <v>915</v>
      </c>
      <c r="E119" s="82" t="s">
        <v>110</v>
      </c>
      <c r="F119" s="92">
        <v>43872</v>
      </c>
      <c r="G119" s="76">
        <v>56761.25</v>
      </c>
      <c r="H119" s="78">
        <v>-0.80520000000000003</v>
      </c>
      <c r="I119" s="76">
        <v>-0.45706000000000002</v>
      </c>
      <c r="J119" s="77">
        <v>3.9131400775072444E-3</v>
      </c>
      <c r="K119" s="77">
        <f>I119/'סכום נכסי הקרן'!$C$42</f>
        <v>-2.5007210056802037E-5</v>
      </c>
    </row>
    <row r="120" spans="2:11">
      <c r="B120" s="72"/>
      <c r="C120" s="69"/>
      <c r="D120" s="69"/>
      <c r="E120" s="69"/>
      <c r="F120" s="69"/>
      <c r="G120" s="76"/>
      <c r="H120" s="78"/>
      <c r="I120" s="69"/>
      <c r="J120" s="77"/>
      <c r="K120" s="69"/>
    </row>
    <row r="121" spans="2:11">
      <c r="B121" s="70" t="s">
        <v>176</v>
      </c>
      <c r="C121" s="71"/>
      <c r="D121" s="71"/>
      <c r="E121" s="71"/>
      <c r="F121" s="71"/>
      <c r="G121" s="79"/>
      <c r="H121" s="81"/>
      <c r="I121" s="79">
        <v>-15.637522427</v>
      </c>
      <c r="J121" s="80">
        <v>0.13388136288892497</v>
      </c>
      <c r="K121" s="80">
        <f>I121/'סכום נכסי הקרן'!$C$42</f>
        <v>-8.5557871636096313E-4</v>
      </c>
    </row>
    <row r="122" spans="2:11">
      <c r="B122" s="86" t="s">
        <v>170</v>
      </c>
      <c r="C122" s="71"/>
      <c r="D122" s="71"/>
      <c r="E122" s="71"/>
      <c r="F122" s="71"/>
      <c r="G122" s="79"/>
      <c r="H122" s="81"/>
      <c r="I122" s="79">
        <v>-15.637522427</v>
      </c>
      <c r="J122" s="80">
        <v>0.13388136288892497</v>
      </c>
      <c r="K122" s="80">
        <f>I122/'סכום נכסי הקרן'!$C$42</f>
        <v>-8.5557871636096313E-4</v>
      </c>
    </row>
    <row r="123" spans="2:11">
      <c r="B123" s="75" t="s">
        <v>1149</v>
      </c>
      <c r="C123" s="69" t="s">
        <v>1150</v>
      </c>
      <c r="D123" s="82" t="s">
        <v>915</v>
      </c>
      <c r="E123" s="82" t="s">
        <v>110</v>
      </c>
      <c r="F123" s="92">
        <v>43866</v>
      </c>
      <c r="G123" s="76">
        <v>19210.358989</v>
      </c>
      <c r="H123" s="78">
        <v>-22.492799999999999</v>
      </c>
      <c r="I123" s="76">
        <v>-4.3209447949999999</v>
      </c>
      <c r="J123" s="77">
        <v>3.6993966328295678E-2</v>
      </c>
      <c r="K123" s="77">
        <f>I123/'סכום נכסי הקרן'!$C$42</f>
        <v>-2.3641266821076097E-4</v>
      </c>
    </row>
    <row r="124" spans="2:11">
      <c r="B124" s="75" t="s">
        <v>1149</v>
      </c>
      <c r="C124" s="69" t="s">
        <v>1151</v>
      </c>
      <c r="D124" s="82" t="s">
        <v>915</v>
      </c>
      <c r="E124" s="82" t="s">
        <v>110</v>
      </c>
      <c r="F124" s="92">
        <v>43879</v>
      </c>
      <c r="G124" s="76">
        <v>48025.897530000002</v>
      </c>
      <c r="H124" s="78">
        <v>-23.329699999999999</v>
      </c>
      <c r="I124" s="76">
        <v>-11.204293765000001</v>
      </c>
      <c r="J124" s="77">
        <v>9.5926073101969184E-2</v>
      </c>
      <c r="K124" s="77">
        <f>I124/'סכום נכסי הקרן'!$C$42</f>
        <v>-6.1302263973979864E-4</v>
      </c>
    </row>
    <row r="125" spans="2:11">
      <c r="B125" s="75" t="s">
        <v>1149</v>
      </c>
      <c r="C125" s="69" t="s">
        <v>1152</v>
      </c>
      <c r="D125" s="82" t="s">
        <v>915</v>
      </c>
      <c r="E125" s="82" t="s">
        <v>110</v>
      </c>
      <c r="F125" s="92">
        <v>43916</v>
      </c>
      <c r="G125" s="76">
        <v>38284.210150999999</v>
      </c>
      <c r="H125" s="78">
        <v>-0.29330000000000001</v>
      </c>
      <c r="I125" s="76">
        <v>-0.11228386700000001</v>
      </c>
      <c r="J125" s="77">
        <v>9.6132345866011709E-4</v>
      </c>
      <c r="K125" s="77">
        <f>I125/'סכום נכסי הקרן'!$C$42</f>
        <v>-6.1434084104034978E-6</v>
      </c>
    </row>
    <row r="126" spans="2:11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</row>
    <row r="127" spans="2:11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</row>
    <row r="128" spans="2:11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</row>
    <row r="129" spans="2:11">
      <c r="B129" s="107" t="s">
        <v>194</v>
      </c>
      <c r="C129" s="106"/>
      <c r="D129" s="106"/>
      <c r="E129" s="106"/>
      <c r="F129" s="106"/>
      <c r="G129" s="106"/>
      <c r="H129" s="106"/>
      <c r="I129" s="106"/>
      <c r="J129" s="106"/>
      <c r="K129" s="106"/>
    </row>
    <row r="130" spans="2:11">
      <c r="B130" s="107" t="s">
        <v>91</v>
      </c>
      <c r="C130" s="106"/>
      <c r="D130" s="106"/>
      <c r="E130" s="106"/>
      <c r="F130" s="106"/>
      <c r="G130" s="106"/>
      <c r="H130" s="106"/>
      <c r="I130" s="106"/>
      <c r="J130" s="106"/>
      <c r="K130" s="106"/>
    </row>
    <row r="131" spans="2:11">
      <c r="B131" s="107" t="s">
        <v>177</v>
      </c>
      <c r="C131" s="106"/>
      <c r="D131" s="106"/>
      <c r="E131" s="106"/>
      <c r="F131" s="106"/>
      <c r="G131" s="106"/>
      <c r="H131" s="106"/>
      <c r="I131" s="106"/>
      <c r="J131" s="106"/>
      <c r="K131" s="106"/>
    </row>
    <row r="132" spans="2:11">
      <c r="B132" s="107" t="s">
        <v>185</v>
      </c>
      <c r="C132" s="106"/>
      <c r="D132" s="106"/>
      <c r="E132" s="106"/>
      <c r="F132" s="106"/>
      <c r="G132" s="106"/>
      <c r="H132" s="106"/>
      <c r="I132" s="106"/>
      <c r="J132" s="106"/>
      <c r="K132" s="106"/>
    </row>
    <row r="133" spans="2:11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</row>
    <row r="134" spans="2:11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</row>
    <row r="135" spans="2:11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</row>
    <row r="136" spans="2:11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</row>
    <row r="137" spans="2:11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spans="2:11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2:11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2:11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</row>
    <row r="141" spans="2:11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</row>
    <row r="142" spans="2:11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</row>
    <row r="143" spans="2:11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</row>
    <row r="144" spans="2:11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</row>
    <row r="145" spans="2:11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</row>
    <row r="146" spans="2:11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</row>
    <row r="147" spans="2:11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</row>
    <row r="148" spans="2:11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</row>
    <row r="149" spans="2:11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</row>
    <row r="150" spans="2:11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</row>
    <row r="151" spans="2:11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</row>
    <row r="152" spans="2:11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</row>
    <row r="153" spans="2:11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</row>
    <row r="154" spans="2:11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</row>
    <row r="155" spans="2:11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</row>
    <row r="156" spans="2:11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</row>
    <row r="157" spans="2:11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</row>
    <row r="158" spans="2:11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</row>
    <row r="159" spans="2:11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</row>
    <row r="160" spans="2:11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</row>
    <row r="161" spans="2:11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</row>
    <row r="162" spans="2:11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</row>
    <row r="163" spans="2:11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</row>
    <row r="164" spans="2:11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</row>
    <row r="165" spans="2:11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</row>
    <row r="166" spans="2:11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</row>
    <row r="167" spans="2:11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</row>
    <row r="168" spans="2:11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</row>
    <row r="169" spans="2:11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</row>
    <row r="170" spans="2:11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</row>
    <row r="171" spans="2:11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</row>
    <row r="172" spans="2:11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</row>
    <row r="173" spans="2:11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</row>
    <row r="174" spans="2:11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</row>
    <row r="175" spans="2:11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</row>
    <row r="176" spans="2:11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</row>
    <row r="177" spans="2:11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</row>
    <row r="178" spans="2:11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</row>
    <row r="179" spans="2:11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</row>
    <row r="180" spans="2:11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</row>
    <row r="181" spans="2:11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</row>
    <row r="182" spans="2:11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</row>
    <row r="183" spans="2:11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</row>
    <row r="184" spans="2:11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</row>
    <row r="185" spans="2:11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</row>
    <row r="186" spans="2:11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</row>
    <row r="187" spans="2:11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</row>
    <row r="188" spans="2:11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</row>
    <row r="189" spans="2:11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</row>
    <row r="190" spans="2:11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</row>
    <row r="191" spans="2:11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</row>
    <row r="192" spans="2:11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</row>
    <row r="193" spans="2:11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</row>
    <row r="194" spans="2:11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</row>
    <row r="195" spans="2:11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</row>
    <row r="196" spans="2:11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</row>
    <row r="197" spans="2:11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</row>
    <row r="198" spans="2:11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</row>
    <row r="199" spans="2:11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</row>
    <row r="200" spans="2:11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</row>
    <row r="201" spans="2:11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</row>
    <row r="202" spans="2:11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</row>
    <row r="203" spans="2:11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</row>
    <row r="204" spans="2:11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</row>
    <row r="205" spans="2:11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</row>
    <row r="206" spans="2:11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</row>
    <row r="207" spans="2:11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</row>
    <row r="208" spans="2:11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</row>
    <row r="209" spans="2:11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</row>
    <row r="210" spans="2:11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</row>
    <row r="211" spans="2:11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</row>
    <row r="212" spans="2:11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</row>
    <row r="213" spans="2:11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</row>
    <row r="214" spans="2:11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</row>
    <row r="215" spans="2:11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</row>
    <row r="216" spans="2:11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</row>
    <row r="217" spans="2:11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</row>
    <row r="218" spans="2:11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</row>
    <row r="219" spans="2:11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</row>
    <row r="220" spans="2:11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</row>
    <row r="221" spans="2:11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</row>
    <row r="222" spans="2:11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</row>
    <row r="223" spans="2:11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</row>
    <row r="224" spans="2:11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</row>
    <row r="225" spans="2:11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</row>
    <row r="226" spans="2:11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</row>
    <row r="227" spans="2:11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</row>
    <row r="228" spans="2:11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</row>
    <row r="229" spans="2:11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</row>
    <row r="230" spans="2:11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</row>
    <row r="231" spans="2:11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</row>
    <row r="232" spans="2:11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</row>
    <row r="233" spans="2:11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</row>
    <row r="234" spans="2:11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</row>
    <row r="235" spans="2:11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</row>
    <row r="236" spans="2:11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</row>
    <row r="237" spans="2:11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</row>
    <row r="238" spans="2:11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</row>
    <row r="239" spans="2:11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</row>
    <row r="240" spans="2:11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</row>
    <row r="241" spans="2:11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</row>
    <row r="242" spans="2:11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</row>
    <row r="243" spans="2:11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</row>
    <row r="244" spans="2:11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</row>
    <row r="245" spans="2:11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</row>
    <row r="246" spans="2:11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</row>
    <row r="247" spans="2:11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</row>
    <row r="248" spans="2:11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</row>
    <row r="249" spans="2:11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</row>
    <row r="250" spans="2:11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</row>
    <row r="251" spans="2:11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</row>
    <row r="252" spans="2:11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</row>
    <row r="253" spans="2:11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</row>
    <row r="254" spans="2:11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</row>
    <row r="255" spans="2:11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</row>
    <row r="256" spans="2:11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</row>
    <row r="257" spans="2:11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</row>
    <row r="258" spans="2:11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</row>
    <row r="259" spans="2:11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</row>
    <row r="260" spans="2:11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</row>
    <row r="261" spans="2:11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</row>
    <row r="262" spans="2:11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</row>
    <row r="263" spans="2:11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</row>
    <row r="264" spans="2:11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</row>
    <row r="265" spans="2:11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</row>
    <row r="266" spans="2:11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</row>
    <row r="267" spans="2:11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</row>
    <row r="268" spans="2:11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</row>
    <row r="269" spans="2:11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</row>
    <row r="270" spans="2:11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</row>
    <row r="271" spans="2:11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</row>
    <row r="272" spans="2:11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</row>
    <row r="273" spans="2:11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</row>
    <row r="274" spans="2:11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</row>
    <row r="275" spans="2:11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</row>
    <row r="276" spans="2:11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</row>
    <row r="277" spans="2:11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</row>
    <row r="278" spans="2:11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</row>
    <row r="279" spans="2:11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</row>
    <row r="280" spans="2:11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</row>
    <row r="281" spans="2:11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</row>
    <row r="282" spans="2:11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</row>
    <row r="283" spans="2:11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</row>
    <row r="284" spans="2:11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</row>
    <row r="285" spans="2:11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</row>
    <row r="286" spans="2:11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</row>
    <row r="287" spans="2:11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</row>
    <row r="288" spans="2:11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</row>
    <row r="289" spans="2:11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</row>
    <row r="290" spans="2:11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</row>
    <row r="291" spans="2:11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</row>
    <row r="292" spans="2:11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</row>
    <row r="293" spans="2:11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</row>
    <row r="294" spans="2:11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</row>
    <row r="295" spans="2:11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</row>
    <row r="296" spans="2:11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</row>
    <row r="297" spans="2:11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</row>
    <row r="298" spans="2:11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</row>
    <row r="299" spans="2:11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</row>
    <row r="300" spans="2:11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</row>
    <row r="301" spans="2:11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</row>
    <row r="302" spans="2:11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</row>
    <row r="303" spans="2:11"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</row>
    <row r="304" spans="2:11"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</row>
    <row r="305" spans="2:11"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</row>
    <row r="306" spans="2:11"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</row>
    <row r="307" spans="2:11"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</row>
    <row r="308" spans="2:11"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</row>
    <row r="309" spans="2:11"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</row>
    <row r="310" spans="2:11"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</row>
    <row r="311" spans="2:11"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</row>
    <row r="312" spans="2:11"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</row>
    <row r="313" spans="2:11"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</row>
    <row r="314" spans="2:11"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</row>
    <row r="315" spans="2:11"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</row>
    <row r="316" spans="2:11"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</row>
    <row r="317" spans="2:11"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</row>
    <row r="318" spans="2:11"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</row>
    <row r="319" spans="2:11"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</row>
    <row r="320" spans="2:11"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</row>
    <row r="321" spans="2:11"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</row>
    <row r="322" spans="2:11"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</row>
    <row r="323" spans="2:11"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</row>
    <row r="324" spans="2:11"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</row>
    <row r="325" spans="2:11"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</row>
    <row r="326" spans="2:11"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</row>
    <row r="327" spans="2:11"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</row>
    <row r="328" spans="2:11"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</row>
    <row r="329" spans="2:11"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</row>
    <row r="330" spans="2:11"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</row>
    <row r="331" spans="2:11"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</row>
    <row r="332" spans="2:11"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</row>
    <row r="333" spans="2:11"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</row>
    <row r="334" spans="2:11"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</row>
    <row r="335" spans="2:11"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</row>
    <row r="336" spans="2:11"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</row>
    <row r="337" spans="2:11"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</row>
    <row r="338" spans="2:11"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</row>
    <row r="339" spans="2:11"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</row>
    <row r="340" spans="2:11"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</row>
    <row r="341" spans="2:11"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</row>
    <row r="342" spans="2:11"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</row>
    <row r="343" spans="2:11"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</row>
    <row r="344" spans="2:11"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</row>
    <row r="345" spans="2:11"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</row>
    <row r="346" spans="2:11"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</row>
    <row r="347" spans="2:11"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</row>
    <row r="348" spans="2:11"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</row>
    <row r="349" spans="2:11"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</row>
    <row r="350" spans="2:11"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</row>
    <row r="351" spans="2:11"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</row>
    <row r="352" spans="2:11"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</row>
    <row r="353" spans="2:11"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</row>
    <row r="354" spans="2:11"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</row>
    <row r="355" spans="2:11"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</row>
    <row r="356" spans="2:11"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</row>
    <row r="357" spans="2:11"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</row>
    <row r="358" spans="2:11"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</row>
    <row r="359" spans="2:11"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</row>
    <row r="360" spans="2:11"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</row>
    <row r="361" spans="2:11"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</row>
    <row r="362" spans="2:11"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</row>
    <row r="363" spans="2:11"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</row>
    <row r="364" spans="2:11"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</row>
    <row r="365" spans="2:11"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</row>
    <row r="366" spans="2:11"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</row>
    <row r="367" spans="2:11"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</row>
    <row r="368" spans="2:11"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</row>
    <row r="369" spans="2:11"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</row>
    <row r="370" spans="2:11"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</row>
    <row r="371" spans="2:11"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</row>
    <row r="372" spans="2:11"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</row>
    <row r="373" spans="2:11"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</row>
    <row r="374" spans="2:11"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</row>
    <row r="375" spans="2:11"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</row>
    <row r="376" spans="2:11"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</row>
    <row r="377" spans="2:11"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</row>
    <row r="378" spans="2:11"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</row>
    <row r="379" spans="2:11"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</row>
    <row r="380" spans="2:11"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</row>
    <row r="381" spans="2:11"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</row>
    <row r="382" spans="2:11"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</row>
    <row r="383" spans="2:11"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</row>
    <row r="384" spans="2:11"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</row>
    <row r="385" spans="2:11"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</row>
    <row r="386" spans="2:11"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</row>
    <row r="387" spans="2:11"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</row>
    <row r="388" spans="2:11"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</row>
    <row r="389" spans="2:11"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</row>
    <row r="390" spans="2:11"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</row>
    <row r="391" spans="2:11"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</row>
    <row r="392" spans="2:11"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</row>
    <row r="393" spans="2:11"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</row>
    <row r="394" spans="2:11"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</row>
    <row r="395" spans="2:11"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</row>
    <row r="396" spans="2:11"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</row>
    <row r="397" spans="2:11"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</row>
    <row r="398" spans="2:11"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</row>
    <row r="399" spans="2:11"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</row>
    <row r="400" spans="2:11"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</row>
    <row r="401" spans="2:11"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</row>
    <row r="402" spans="2:11"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</row>
    <row r="403" spans="2:11"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</row>
    <row r="404" spans="2:11"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</row>
    <row r="405" spans="2:11"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</row>
    <row r="406" spans="2:11"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</row>
    <row r="407" spans="2:11"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</row>
    <row r="408" spans="2:11"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</row>
    <row r="409" spans="2:11"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</row>
    <row r="410" spans="2:11"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</row>
    <row r="411" spans="2:11"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</row>
    <row r="412" spans="2:11"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</row>
    <row r="413" spans="2:11"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</row>
    <row r="414" spans="2:11"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</row>
    <row r="415" spans="2:11"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</row>
    <row r="416" spans="2:11"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</row>
    <row r="417" spans="2:11"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</row>
    <row r="418" spans="2:11">
      <c r="B418" s="105"/>
      <c r="C418" s="106"/>
      <c r="D418" s="106"/>
      <c r="E418" s="106"/>
      <c r="F418" s="106"/>
      <c r="G418" s="106"/>
      <c r="H418" s="106"/>
      <c r="I418" s="106"/>
      <c r="J418" s="106"/>
      <c r="K418" s="106"/>
    </row>
    <row r="419" spans="2:11">
      <c r="B419" s="105"/>
      <c r="C419" s="106"/>
      <c r="D419" s="106"/>
      <c r="E419" s="106"/>
      <c r="F419" s="106"/>
      <c r="G419" s="106"/>
      <c r="H419" s="106"/>
      <c r="I419" s="106"/>
      <c r="J419" s="106"/>
      <c r="K419" s="106"/>
    </row>
    <row r="420" spans="2:11">
      <c r="B420" s="105"/>
      <c r="C420" s="106"/>
      <c r="D420" s="106"/>
      <c r="E420" s="106"/>
      <c r="F420" s="106"/>
      <c r="G420" s="106"/>
      <c r="H420" s="106"/>
      <c r="I420" s="106"/>
      <c r="J420" s="106"/>
      <c r="K420" s="106"/>
    </row>
    <row r="421" spans="2:11">
      <c r="B421" s="105"/>
      <c r="C421" s="106"/>
      <c r="D421" s="106"/>
      <c r="E421" s="106"/>
      <c r="F421" s="106"/>
      <c r="G421" s="106"/>
      <c r="H421" s="106"/>
      <c r="I421" s="106"/>
      <c r="J421" s="106"/>
      <c r="K421" s="106"/>
    </row>
    <row r="422" spans="2:11"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</row>
    <row r="423" spans="2:11">
      <c r="B423" s="105"/>
      <c r="C423" s="106"/>
      <c r="D423" s="106"/>
      <c r="E423" s="106"/>
      <c r="F423" s="106"/>
      <c r="G423" s="106"/>
      <c r="H423" s="106"/>
      <c r="I423" s="106"/>
      <c r="J423" s="106"/>
      <c r="K423" s="106"/>
    </row>
    <row r="424" spans="2:11">
      <c r="B424" s="105"/>
      <c r="C424" s="106"/>
      <c r="D424" s="106"/>
      <c r="E424" s="106"/>
      <c r="F424" s="106"/>
      <c r="G424" s="106"/>
      <c r="H424" s="106"/>
      <c r="I424" s="106"/>
      <c r="J424" s="106"/>
      <c r="K424" s="106"/>
    </row>
    <row r="425" spans="2:11">
      <c r="B425" s="105"/>
      <c r="C425" s="106"/>
      <c r="D425" s="106"/>
      <c r="E425" s="106"/>
      <c r="F425" s="106"/>
      <c r="G425" s="106"/>
      <c r="H425" s="106"/>
      <c r="I425" s="106"/>
      <c r="J425" s="106"/>
      <c r="K425" s="106"/>
    </row>
    <row r="426" spans="2:11"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</row>
    <row r="427" spans="2:11">
      <c r="B427" s="105"/>
      <c r="C427" s="106"/>
      <c r="D427" s="106"/>
      <c r="E427" s="106"/>
      <c r="F427" s="106"/>
      <c r="G427" s="106"/>
      <c r="H427" s="106"/>
      <c r="I427" s="106"/>
      <c r="J427" s="106"/>
      <c r="K427" s="106"/>
    </row>
    <row r="428" spans="2:11">
      <c r="B428" s="105"/>
      <c r="C428" s="106"/>
      <c r="D428" s="106"/>
      <c r="E428" s="106"/>
      <c r="F428" s="106"/>
      <c r="G428" s="106"/>
      <c r="H428" s="106"/>
      <c r="I428" s="106"/>
      <c r="J428" s="106"/>
      <c r="K428" s="106"/>
    </row>
    <row r="429" spans="2:11">
      <c r="B429" s="105"/>
      <c r="C429" s="106"/>
      <c r="D429" s="106"/>
      <c r="E429" s="106"/>
      <c r="F429" s="106"/>
      <c r="G429" s="106"/>
      <c r="H429" s="106"/>
      <c r="I429" s="106"/>
      <c r="J429" s="106"/>
      <c r="K429" s="106"/>
    </row>
    <row r="430" spans="2:11">
      <c r="B430" s="105"/>
      <c r="C430" s="106"/>
      <c r="D430" s="106"/>
      <c r="E430" s="106"/>
      <c r="F430" s="106"/>
      <c r="G430" s="106"/>
      <c r="H430" s="106"/>
      <c r="I430" s="106"/>
      <c r="J430" s="106"/>
      <c r="K430" s="106"/>
    </row>
    <row r="431" spans="2:11">
      <c r="B431" s="105"/>
      <c r="C431" s="106"/>
      <c r="D431" s="106"/>
      <c r="E431" s="106"/>
      <c r="F431" s="106"/>
      <c r="G431" s="106"/>
      <c r="H431" s="106"/>
      <c r="I431" s="106"/>
      <c r="J431" s="106"/>
      <c r="K431" s="106"/>
    </row>
    <row r="432" spans="2:11">
      <c r="B432" s="105"/>
      <c r="C432" s="106"/>
      <c r="D432" s="106"/>
      <c r="E432" s="106"/>
      <c r="F432" s="106"/>
      <c r="G432" s="106"/>
      <c r="H432" s="106"/>
      <c r="I432" s="106"/>
      <c r="J432" s="106"/>
      <c r="K432" s="106"/>
    </row>
    <row r="433" spans="2:11">
      <c r="B433" s="105"/>
      <c r="C433" s="106"/>
      <c r="D433" s="106"/>
      <c r="E433" s="106"/>
      <c r="F433" s="106"/>
      <c r="G433" s="106"/>
      <c r="H433" s="106"/>
      <c r="I433" s="106"/>
      <c r="J433" s="106"/>
      <c r="K433" s="106"/>
    </row>
    <row r="434" spans="2:11">
      <c r="B434" s="105"/>
      <c r="C434" s="106"/>
      <c r="D434" s="106"/>
      <c r="E434" s="106"/>
      <c r="F434" s="106"/>
      <c r="G434" s="106"/>
      <c r="H434" s="106"/>
      <c r="I434" s="106"/>
      <c r="J434" s="106"/>
      <c r="K434" s="106"/>
    </row>
    <row r="435" spans="2:11">
      <c r="B435" s="105"/>
      <c r="C435" s="106"/>
      <c r="D435" s="106"/>
      <c r="E435" s="106"/>
      <c r="F435" s="106"/>
      <c r="G435" s="106"/>
      <c r="H435" s="106"/>
      <c r="I435" s="106"/>
      <c r="J435" s="106"/>
      <c r="K435" s="106"/>
    </row>
    <row r="436" spans="2:11">
      <c r="B436" s="105"/>
      <c r="C436" s="106"/>
      <c r="D436" s="106"/>
      <c r="E436" s="106"/>
      <c r="F436" s="106"/>
      <c r="G436" s="106"/>
      <c r="H436" s="106"/>
      <c r="I436" s="106"/>
      <c r="J436" s="106"/>
      <c r="K436" s="106"/>
    </row>
    <row r="437" spans="2:11">
      <c r="B437" s="105"/>
      <c r="C437" s="106"/>
      <c r="D437" s="106"/>
      <c r="E437" s="106"/>
      <c r="F437" s="106"/>
      <c r="G437" s="106"/>
      <c r="H437" s="106"/>
      <c r="I437" s="106"/>
      <c r="J437" s="106"/>
      <c r="K437" s="106"/>
    </row>
    <row r="438" spans="2:11">
      <c r="B438" s="105"/>
      <c r="C438" s="106"/>
      <c r="D438" s="106"/>
      <c r="E438" s="106"/>
      <c r="F438" s="106"/>
      <c r="G438" s="106"/>
      <c r="H438" s="106"/>
      <c r="I438" s="106"/>
      <c r="J438" s="106"/>
      <c r="K438" s="106"/>
    </row>
    <row r="439" spans="2:11">
      <c r="B439" s="105"/>
      <c r="C439" s="106"/>
      <c r="D439" s="106"/>
      <c r="E439" s="106"/>
      <c r="F439" s="106"/>
      <c r="G439" s="106"/>
      <c r="H439" s="106"/>
      <c r="I439" s="106"/>
      <c r="J439" s="106"/>
      <c r="K439" s="106"/>
    </row>
    <row r="440" spans="2:11">
      <c r="B440" s="105"/>
      <c r="C440" s="106"/>
      <c r="D440" s="106"/>
      <c r="E440" s="106"/>
      <c r="F440" s="106"/>
      <c r="G440" s="106"/>
      <c r="H440" s="106"/>
      <c r="I440" s="106"/>
      <c r="J440" s="106"/>
      <c r="K440" s="106"/>
    </row>
    <row r="441" spans="2:11">
      <c r="B441" s="105"/>
      <c r="C441" s="106"/>
      <c r="D441" s="106"/>
      <c r="E441" s="106"/>
      <c r="F441" s="106"/>
      <c r="G441" s="106"/>
      <c r="H441" s="106"/>
      <c r="I441" s="106"/>
      <c r="J441" s="106"/>
      <c r="K441" s="106"/>
    </row>
    <row r="442" spans="2:11">
      <c r="B442" s="105"/>
      <c r="C442" s="106"/>
      <c r="D442" s="106"/>
      <c r="E442" s="106"/>
      <c r="F442" s="106"/>
      <c r="G442" s="106"/>
      <c r="H442" s="106"/>
      <c r="I442" s="106"/>
      <c r="J442" s="106"/>
      <c r="K442" s="106"/>
    </row>
    <row r="443" spans="2:11">
      <c r="B443" s="105"/>
      <c r="C443" s="106"/>
      <c r="D443" s="106"/>
      <c r="E443" s="106"/>
      <c r="F443" s="106"/>
      <c r="G443" s="106"/>
      <c r="H443" s="106"/>
      <c r="I443" s="106"/>
      <c r="J443" s="106"/>
      <c r="K443" s="106"/>
    </row>
    <row r="444" spans="2:11">
      <c r="B444" s="105"/>
      <c r="C444" s="106"/>
      <c r="D444" s="106"/>
      <c r="E444" s="106"/>
      <c r="F444" s="106"/>
      <c r="G444" s="106"/>
      <c r="H444" s="106"/>
      <c r="I444" s="106"/>
      <c r="J444" s="106"/>
      <c r="K444" s="106"/>
    </row>
    <row r="445" spans="2:11">
      <c r="B445" s="105"/>
      <c r="C445" s="106"/>
      <c r="D445" s="106"/>
      <c r="E445" s="106"/>
      <c r="F445" s="106"/>
      <c r="G445" s="106"/>
      <c r="H445" s="106"/>
      <c r="I445" s="106"/>
      <c r="J445" s="106"/>
      <c r="K445" s="106"/>
    </row>
    <row r="446" spans="2:11">
      <c r="B446" s="105"/>
      <c r="C446" s="106"/>
      <c r="D446" s="106"/>
      <c r="E446" s="106"/>
      <c r="F446" s="106"/>
      <c r="G446" s="106"/>
      <c r="H446" s="106"/>
      <c r="I446" s="106"/>
      <c r="J446" s="106"/>
      <c r="K446" s="106"/>
    </row>
    <row r="447" spans="2:11">
      <c r="B447" s="105"/>
      <c r="C447" s="106"/>
      <c r="D447" s="106"/>
      <c r="E447" s="106"/>
      <c r="F447" s="106"/>
      <c r="G447" s="106"/>
      <c r="H447" s="106"/>
      <c r="I447" s="106"/>
      <c r="J447" s="106"/>
      <c r="K447" s="106"/>
    </row>
    <row r="448" spans="2:11">
      <c r="B448" s="105"/>
      <c r="C448" s="106"/>
      <c r="D448" s="106"/>
      <c r="E448" s="106"/>
      <c r="F448" s="106"/>
      <c r="G448" s="106"/>
      <c r="H448" s="106"/>
      <c r="I448" s="106"/>
      <c r="J448" s="106"/>
      <c r="K448" s="106"/>
    </row>
    <row r="449" spans="2:11">
      <c r="B449" s="105"/>
      <c r="C449" s="106"/>
      <c r="D449" s="106"/>
      <c r="E449" s="106"/>
      <c r="F449" s="106"/>
      <c r="G449" s="106"/>
      <c r="H449" s="106"/>
      <c r="I449" s="106"/>
      <c r="J449" s="106"/>
      <c r="K449" s="106"/>
    </row>
    <row r="450" spans="2:11">
      <c r="B450" s="105"/>
      <c r="C450" s="106"/>
      <c r="D450" s="106"/>
      <c r="E450" s="106"/>
      <c r="F450" s="106"/>
      <c r="G450" s="106"/>
      <c r="H450" s="106"/>
      <c r="I450" s="106"/>
      <c r="J450" s="106"/>
      <c r="K450" s="106"/>
    </row>
    <row r="451" spans="2:11">
      <c r="B451" s="105"/>
      <c r="C451" s="106"/>
      <c r="D451" s="106"/>
      <c r="E451" s="106"/>
      <c r="F451" s="106"/>
      <c r="G451" s="106"/>
      <c r="H451" s="106"/>
      <c r="I451" s="106"/>
      <c r="J451" s="106"/>
      <c r="K451" s="106"/>
    </row>
    <row r="452" spans="2:11">
      <c r="B452" s="105"/>
      <c r="C452" s="106"/>
      <c r="D452" s="106"/>
      <c r="E452" s="106"/>
      <c r="F452" s="106"/>
      <c r="G452" s="106"/>
      <c r="H452" s="106"/>
      <c r="I452" s="106"/>
      <c r="J452" s="106"/>
      <c r="K452" s="106"/>
    </row>
    <row r="453" spans="2:11">
      <c r="B453" s="105"/>
      <c r="C453" s="106"/>
      <c r="D453" s="106"/>
      <c r="E453" s="106"/>
      <c r="F453" s="106"/>
      <c r="G453" s="106"/>
      <c r="H453" s="106"/>
      <c r="I453" s="106"/>
      <c r="J453" s="106"/>
      <c r="K453" s="106"/>
    </row>
    <row r="454" spans="2:11">
      <c r="B454" s="105"/>
      <c r="C454" s="106"/>
      <c r="D454" s="106"/>
      <c r="E454" s="106"/>
      <c r="F454" s="106"/>
      <c r="G454" s="106"/>
      <c r="H454" s="106"/>
      <c r="I454" s="106"/>
      <c r="J454" s="106"/>
      <c r="K454" s="106"/>
    </row>
    <row r="455" spans="2:11">
      <c r="B455" s="105"/>
      <c r="C455" s="106"/>
      <c r="D455" s="106"/>
      <c r="E455" s="106"/>
      <c r="F455" s="106"/>
      <c r="G455" s="106"/>
      <c r="H455" s="106"/>
      <c r="I455" s="106"/>
      <c r="J455" s="106"/>
      <c r="K455" s="106"/>
    </row>
    <row r="456" spans="2:11">
      <c r="B456" s="105"/>
      <c r="C456" s="106"/>
      <c r="D456" s="106"/>
      <c r="E456" s="106"/>
      <c r="F456" s="106"/>
      <c r="G456" s="106"/>
      <c r="H456" s="106"/>
      <c r="I456" s="106"/>
      <c r="J456" s="106"/>
      <c r="K456" s="106"/>
    </row>
    <row r="457" spans="2:11">
      <c r="B457" s="105"/>
      <c r="C457" s="106"/>
      <c r="D457" s="106"/>
      <c r="E457" s="106"/>
      <c r="F457" s="106"/>
      <c r="G457" s="106"/>
      <c r="H457" s="106"/>
      <c r="I457" s="106"/>
      <c r="J457" s="106"/>
      <c r="K457" s="106"/>
    </row>
    <row r="458" spans="2:11">
      <c r="B458" s="105"/>
      <c r="C458" s="106"/>
      <c r="D458" s="106"/>
      <c r="E458" s="106"/>
      <c r="F458" s="106"/>
      <c r="G458" s="106"/>
      <c r="H458" s="106"/>
      <c r="I458" s="106"/>
      <c r="J458" s="106"/>
      <c r="K458" s="106"/>
    </row>
    <row r="459" spans="2:11">
      <c r="B459" s="105"/>
      <c r="C459" s="106"/>
      <c r="D459" s="106"/>
      <c r="E459" s="106"/>
      <c r="F459" s="106"/>
      <c r="G459" s="106"/>
      <c r="H459" s="106"/>
      <c r="I459" s="106"/>
      <c r="J459" s="106"/>
      <c r="K459" s="106"/>
    </row>
    <row r="460" spans="2:11">
      <c r="B460" s="105"/>
      <c r="C460" s="106"/>
      <c r="D460" s="106"/>
      <c r="E460" s="106"/>
      <c r="F460" s="106"/>
      <c r="G460" s="106"/>
      <c r="H460" s="106"/>
      <c r="I460" s="106"/>
      <c r="J460" s="106"/>
      <c r="K460" s="106"/>
    </row>
    <row r="461" spans="2:11">
      <c r="B461" s="105"/>
      <c r="C461" s="106"/>
      <c r="D461" s="106"/>
      <c r="E461" s="106"/>
      <c r="F461" s="106"/>
      <c r="G461" s="106"/>
      <c r="H461" s="106"/>
      <c r="I461" s="106"/>
      <c r="J461" s="106"/>
      <c r="K461" s="106"/>
    </row>
    <row r="462" spans="2:11">
      <c r="B462" s="105"/>
      <c r="C462" s="106"/>
      <c r="D462" s="106"/>
      <c r="E462" s="106"/>
      <c r="F462" s="106"/>
      <c r="G462" s="106"/>
      <c r="H462" s="106"/>
      <c r="I462" s="106"/>
      <c r="J462" s="106"/>
      <c r="K462" s="106"/>
    </row>
    <row r="463" spans="2:11">
      <c r="B463" s="105"/>
      <c r="C463" s="106"/>
      <c r="D463" s="106"/>
      <c r="E463" s="106"/>
      <c r="F463" s="106"/>
      <c r="G463" s="106"/>
      <c r="H463" s="106"/>
      <c r="I463" s="106"/>
      <c r="J463" s="106"/>
      <c r="K463" s="106"/>
    </row>
    <row r="464" spans="2:11">
      <c r="B464" s="105"/>
      <c r="C464" s="106"/>
      <c r="D464" s="106"/>
      <c r="E464" s="106"/>
      <c r="F464" s="106"/>
      <c r="G464" s="106"/>
      <c r="H464" s="106"/>
      <c r="I464" s="106"/>
      <c r="J464" s="106"/>
      <c r="K464" s="106"/>
    </row>
    <row r="465" spans="2:11">
      <c r="B465" s="105"/>
      <c r="C465" s="106"/>
      <c r="D465" s="106"/>
      <c r="E465" s="106"/>
      <c r="F465" s="106"/>
      <c r="G465" s="106"/>
      <c r="H465" s="106"/>
      <c r="I465" s="106"/>
      <c r="J465" s="106"/>
      <c r="K465" s="106"/>
    </row>
    <row r="466" spans="2:11">
      <c r="B466" s="105"/>
      <c r="C466" s="106"/>
      <c r="D466" s="106"/>
      <c r="E466" s="106"/>
      <c r="F466" s="106"/>
      <c r="G466" s="106"/>
      <c r="H466" s="106"/>
      <c r="I466" s="106"/>
      <c r="J466" s="106"/>
      <c r="K466" s="106"/>
    </row>
    <row r="467" spans="2:11">
      <c r="B467" s="105"/>
      <c r="C467" s="106"/>
      <c r="D467" s="106"/>
      <c r="E467" s="106"/>
      <c r="F467" s="106"/>
      <c r="G467" s="106"/>
      <c r="H467" s="106"/>
      <c r="I467" s="106"/>
      <c r="J467" s="106"/>
      <c r="K467" s="106"/>
    </row>
    <row r="468" spans="2:11">
      <c r="B468" s="105"/>
      <c r="C468" s="106"/>
      <c r="D468" s="106"/>
      <c r="E468" s="106"/>
      <c r="F468" s="106"/>
      <c r="G468" s="106"/>
      <c r="H468" s="106"/>
      <c r="I468" s="106"/>
      <c r="J468" s="106"/>
      <c r="K468" s="106"/>
    </row>
    <row r="469" spans="2:11">
      <c r="B469" s="105"/>
      <c r="C469" s="106"/>
      <c r="D469" s="106"/>
      <c r="E469" s="106"/>
      <c r="F469" s="106"/>
      <c r="G469" s="106"/>
      <c r="H469" s="106"/>
      <c r="I469" s="106"/>
      <c r="J469" s="106"/>
      <c r="K469" s="106"/>
    </row>
    <row r="470" spans="2:11">
      <c r="B470" s="105"/>
      <c r="C470" s="106"/>
      <c r="D470" s="106"/>
      <c r="E470" s="106"/>
      <c r="F470" s="106"/>
      <c r="G470" s="106"/>
      <c r="H470" s="106"/>
      <c r="I470" s="106"/>
      <c r="J470" s="106"/>
      <c r="K470" s="106"/>
    </row>
    <row r="471" spans="2:11">
      <c r="B471" s="105"/>
      <c r="C471" s="106"/>
      <c r="D471" s="106"/>
      <c r="E471" s="106"/>
      <c r="F471" s="106"/>
      <c r="G471" s="106"/>
      <c r="H471" s="106"/>
      <c r="I471" s="106"/>
      <c r="J471" s="106"/>
      <c r="K471" s="106"/>
    </row>
    <row r="472" spans="2:11">
      <c r="B472" s="105"/>
      <c r="C472" s="106"/>
      <c r="D472" s="106"/>
      <c r="E472" s="106"/>
      <c r="F472" s="106"/>
      <c r="G472" s="106"/>
      <c r="H472" s="106"/>
      <c r="I472" s="106"/>
      <c r="J472" s="106"/>
      <c r="K472" s="106"/>
    </row>
    <row r="473" spans="2:11">
      <c r="B473" s="105"/>
      <c r="C473" s="106"/>
      <c r="D473" s="106"/>
      <c r="E473" s="106"/>
      <c r="F473" s="106"/>
      <c r="G473" s="106"/>
      <c r="H473" s="106"/>
      <c r="I473" s="106"/>
      <c r="J473" s="106"/>
      <c r="K473" s="106"/>
    </row>
    <row r="474" spans="2:11">
      <c r="B474" s="105"/>
      <c r="C474" s="106"/>
      <c r="D474" s="106"/>
      <c r="E474" s="106"/>
      <c r="F474" s="106"/>
      <c r="G474" s="106"/>
      <c r="H474" s="106"/>
      <c r="I474" s="106"/>
      <c r="J474" s="106"/>
      <c r="K474" s="106"/>
    </row>
    <row r="475" spans="2:11">
      <c r="B475" s="105"/>
      <c r="C475" s="106"/>
      <c r="D475" s="106"/>
      <c r="E475" s="106"/>
      <c r="F475" s="106"/>
      <c r="G475" s="106"/>
      <c r="H475" s="106"/>
      <c r="I475" s="106"/>
      <c r="J475" s="106"/>
      <c r="K475" s="106"/>
    </row>
    <row r="476" spans="2:11">
      <c r="B476" s="105"/>
      <c r="C476" s="106"/>
      <c r="D476" s="106"/>
      <c r="E476" s="106"/>
      <c r="F476" s="106"/>
      <c r="G476" s="106"/>
      <c r="H476" s="106"/>
      <c r="I476" s="106"/>
      <c r="J476" s="106"/>
      <c r="K476" s="106"/>
    </row>
    <row r="477" spans="2:11">
      <c r="B477" s="105"/>
      <c r="C477" s="106"/>
      <c r="D477" s="106"/>
      <c r="E477" s="106"/>
      <c r="F477" s="106"/>
      <c r="G477" s="106"/>
      <c r="H477" s="106"/>
      <c r="I477" s="106"/>
      <c r="J477" s="106"/>
      <c r="K477" s="106"/>
    </row>
    <row r="478" spans="2:11">
      <c r="B478" s="105"/>
      <c r="C478" s="106"/>
      <c r="D478" s="106"/>
      <c r="E478" s="106"/>
      <c r="F478" s="106"/>
      <c r="G478" s="106"/>
      <c r="H478" s="106"/>
      <c r="I478" s="106"/>
      <c r="J478" s="106"/>
      <c r="K478" s="106"/>
    </row>
    <row r="479" spans="2:11">
      <c r="B479" s="105"/>
      <c r="C479" s="106"/>
      <c r="D479" s="106"/>
      <c r="E479" s="106"/>
      <c r="F479" s="106"/>
      <c r="G479" s="106"/>
      <c r="H479" s="106"/>
      <c r="I479" s="106"/>
      <c r="J479" s="106"/>
      <c r="K479" s="106"/>
    </row>
    <row r="480" spans="2:11">
      <c r="B480" s="105"/>
      <c r="C480" s="106"/>
      <c r="D480" s="106"/>
      <c r="E480" s="106"/>
      <c r="F480" s="106"/>
      <c r="G480" s="106"/>
      <c r="H480" s="106"/>
      <c r="I480" s="106"/>
      <c r="J480" s="106"/>
      <c r="K480" s="106"/>
    </row>
    <row r="481" spans="2:11">
      <c r="B481" s="105"/>
      <c r="C481" s="106"/>
      <c r="D481" s="106"/>
      <c r="E481" s="106"/>
      <c r="F481" s="106"/>
      <c r="G481" s="106"/>
      <c r="H481" s="106"/>
      <c r="I481" s="106"/>
      <c r="J481" s="106"/>
      <c r="K481" s="106"/>
    </row>
    <row r="482" spans="2:11">
      <c r="B482" s="105"/>
      <c r="C482" s="106"/>
      <c r="D482" s="106"/>
      <c r="E482" s="106"/>
      <c r="F482" s="106"/>
      <c r="G482" s="106"/>
      <c r="H482" s="106"/>
      <c r="I482" s="106"/>
      <c r="J482" s="106"/>
      <c r="K482" s="106"/>
    </row>
    <row r="483" spans="2:11">
      <c r="B483" s="105"/>
      <c r="C483" s="106"/>
      <c r="D483" s="106"/>
      <c r="E483" s="106"/>
      <c r="F483" s="106"/>
      <c r="G483" s="106"/>
      <c r="H483" s="106"/>
      <c r="I483" s="106"/>
      <c r="J483" s="106"/>
      <c r="K483" s="106"/>
    </row>
    <row r="484" spans="2:11">
      <c r="B484" s="105"/>
      <c r="C484" s="106"/>
      <c r="D484" s="106"/>
      <c r="E484" s="106"/>
      <c r="F484" s="106"/>
      <c r="G484" s="106"/>
      <c r="H484" s="106"/>
      <c r="I484" s="106"/>
      <c r="J484" s="106"/>
      <c r="K484" s="106"/>
    </row>
    <row r="485" spans="2:11">
      <c r="B485" s="105"/>
      <c r="C485" s="106"/>
      <c r="D485" s="106"/>
      <c r="E485" s="106"/>
      <c r="F485" s="106"/>
      <c r="G485" s="106"/>
      <c r="H485" s="106"/>
      <c r="I485" s="106"/>
      <c r="J485" s="106"/>
      <c r="K485" s="106"/>
    </row>
    <row r="486" spans="2:11">
      <c r="B486" s="105"/>
      <c r="C486" s="106"/>
      <c r="D486" s="106"/>
      <c r="E486" s="106"/>
      <c r="F486" s="106"/>
      <c r="G486" s="106"/>
      <c r="H486" s="106"/>
      <c r="I486" s="106"/>
      <c r="J486" s="106"/>
      <c r="K486" s="106"/>
    </row>
    <row r="487" spans="2:11">
      <c r="B487" s="105"/>
      <c r="C487" s="106"/>
      <c r="D487" s="106"/>
      <c r="E487" s="106"/>
      <c r="F487" s="106"/>
      <c r="G487" s="106"/>
      <c r="H487" s="106"/>
      <c r="I487" s="106"/>
      <c r="J487" s="106"/>
      <c r="K487" s="106"/>
    </row>
    <row r="488" spans="2:11">
      <c r="B488" s="105"/>
      <c r="C488" s="106"/>
      <c r="D488" s="106"/>
      <c r="E488" s="106"/>
      <c r="F488" s="106"/>
      <c r="G488" s="106"/>
      <c r="H488" s="106"/>
      <c r="I488" s="106"/>
      <c r="J488" s="106"/>
      <c r="K488" s="106"/>
    </row>
    <row r="489" spans="2:11">
      <c r="B489" s="105"/>
      <c r="C489" s="106"/>
      <c r="D489" s="106"/>
      <c r="E489" s="106"/>
      <c r="F489" s="106"/>
      <c r="G489" s="106"/>
      <c r="H489" s="106"/>
      <c r="I489" s="106"/>
      <c r="J489" s="106"/>
      <c r="K489" s="106"/>
    </row>
    <row r="490" spans="2:11">
      <c r="B490" s="105"/>
      <c r="C490" s="106"/>
      <c r="D490" s="106"/>
      <c r="E490" s="106"/>
      <c r="F490" s="106"/>
      <c r="G490" s="106"/>
      <c r="H490" s="106"/>
      <c r="I490" s="106"/>
      <c r="J490" s="106"/>
      <c r="K490" s="106"/>
    </row>
    <row r="491" spans="2:11">
      <c r="B491" s="105"/>
      <c r="C491" s="106"/>
      <c r="D491" s="106"/>
      <c r="E491" s="106"/>
      <c r="F491" s="106"/>
      <c r="G491" s="106"/>
      <c r="H491" s="106"/>
      <c r="I491" s="106"/>
      <c r="J491" s="106"/>
      <c r="K491" s="106"/>
    </row>
    <row r="492" spans="2:11">
      <c r="B492" s="105"/>
      <c r="C492" s="106"/>
      <c r="D492" s="106"/>
      <c r="E492" s="106"/>
      <c r="F492" s="106"/>
      <c r="G492" s="106"/>
      <c r="H492" s="106"/>
      <c r="I492" s="106"/>
      <c r="J492" s="106"/>
      <c r="K492" s="106"/>
    </row>
    <row r="493" spans="2:11">
      <c r="B493" s="105"/>
      <c r="C493" s="106"/>
      <c r="D493" s="106"/>
      <c r="E493" s="106"/>
      <c r="F493" s="106"/>
      <c r="G493" s="106"/>
      <c r="H493" s="106"/>
      <c r="I493" s="106"/>
      <c r="J493" s="106"/>
      <c r="K493" s="106"/>
    </row>
    <row r="494" spans="2:11">
      <c r="B494" s="105"/>
      <c r="C494" s="106"/>
      <c r="D494" s="106"/>
      <c r="E494" s="106"/>
      <c r="F494" s="106"/>
      <c r="G494" s="106"/>
      <c r="H494" s="106"/>
      <c r="I494" s="106"/>
      <c r="J494" s="106"/>
      <c r="K494" s="106"/>
    </row>
    <row r="495" spans="2:11">
      <c r="B495" s="105"/>
      <c r="C495" s="106"/>
      <c r="D495" s="106"/>
      <c r="E495" s="106"/>
      <c r="F495" s="106"/>
      <c r="G495" s="106"/>
      <c r="H495" s="106"/>
      <c r="I495" s="106"/>
      <c r="J495" s="106"/>
      <c r="K495" s="106"/>
    </row>
    <row r="496" spans="2:11">
      <c r="B496" s="105"/>
      <c r="C496" s="106"/>
      <c r="D496" s="106"/>
      <c r="E496" s="106"/>
      <c r="F496" s="106"/>
      <c r="G496" s="106"/>
      <c r="H496" s="106"/>
      <c r="I496" s="106"/>
      <c r="J496" s="106"/>
      <c r="K496" s="106"/>
    </row>
    <row r="497" spans="2:11">
      <c r="B497" s="105"/>
      <c r="C497" s="106"/>
      <c r="D497" s="106"/>
      <c r="E497" s="106"/>
      <c r="F497" s="106"/>
      <c r="G497" s="106"/>
      <c r="H497" s="106"/>
      <c r="I497" s="106"/>
      <c r="J497" s="106"/>
      <c r="K497" s="106"/>
    </row>
    <row r="498" spans="2:11">
      <c r="B498" s="105"/>
      <c r="C498" s="106"/>
      <c r="D498" s="106"/>
      <c r="E498" s="106"/>
      <c r="F498" s="106"/>
      <c r="G498" s="106"/>
      <c r="H498" s="106"/>
      <c r="I498" s="106"/>
      <c r="J498" s="106"/>
      <c r="K498" s="106"/>
    </row>
    <row r="499" spans="2:11">
      <c r="B499" s="105"/>
      <c r="C499" s="106"/>
      <c r="D499" s="106"/>
      <c r="E499" s="106"/>
      <c r="F499" s="106"/>
      <c r="G499" s="106"/>
      <c r="H499" s="106"/>
      <c r="I499" s="106"/>
      <c r="J499" s="106"/>
      <c r="K499" s="106"/>
    </row>
    <row r="500" spans="2:11">
      <c r="B500" s="105"/>
      <c r="C500" s="106"/>
      <c r="D500" s="106"/>
      <c r="E500" s="106"/>
      <c r="F500" s="106"/>
      <c r="G500" s="106"/>
      <c r="H500" s="106"/>
      <c r="I500" s="106"/>
      <c r="J500" s="106"/>
      <c r="K500" s="106"/>
    </row>
    <row r="501" spans="2:11">
      <c r="B501" s="105"/>
      <c r="C501" s="106"/>
      <c r="D501" s="106"/>
      <c r="E501" s="106"/>
      <c r="F501" s="106"/>
      <c r="G501" s="106"/>
      <c r="H501" s="106"/>
      <c r="I501" s="106"/>
      <c r="J501" s="106"/>
      <c r="K501" s="106"/>
    </row>
    <row r="502" spans="2:11">
      <c r="B502" s="105"/>
      <c r="C502" s="106"/>
      <c r="D502" s="106"/>
      <c r="E502" s="106"/>
      <c r="F502" s="106"/>
      <c r="G502" s="106"/>
      <c r="H502" s="106"/>
      <c r="I502" s="106"/>
      <c r="J502" s="106"/>
      <c r="K502" s="106"/>
    </row>
    <row r="503" spans="2:11">
      <c r="B503" s="105"/>
      <c r="C503" s="106"/>
      <c r="D503" s="106"/>
      <c r="E503" s="106"/>
      <c r="F503" s="106"/>
      <c r="G503" s="106"/>
      <c r="H503" s="106"/>
      <c r="I503" s="106"/>
      <c r="J503" s="106"/>
      <c r="K503" s="106"/>
    </row>
    <row r="504" spans="2:11">
      <c r="B504" s="105"/>
      <c r="C504" s="106"/>
      <c r="D504" s="106"/>
      <c r="E504" s="106"/>
      <c r="F504" s="106"/>
      <c r="G504" s="106"/>
      <c r="H504" s="106"/>
      <c r="I504" s="106"/>
      <c r="J504" s="106"/>
      <c r="K504" s="106"/>
    </row>
    <row r="505" spans="2:11">
      <c r="B505" s="105"/>
      <c r="C505" s="106"/>
      <c r="D505" s="106"/>
      <c r="E505" s="106"/>
      <c r="F505" s="106"/>
      <c r="G505" s="106"/>
      <c r="H505" s="106"/>
      <c r="I505" s="106"/>
      <c r="J505" s="106"/>
      <c r="K505" s="106"/>
    </row>
    <row r="506" spans="2:11">
      <c r="B506" s="105"/>
      <c r="C506" s="106"/>
      <c r="D506" s="106"/>
      <c r="E506" s="106"/>
      <c r="F506" s="106"/>
      <c r="G506" s="106"/>
      <c r="H506" s="106"/>
      <c r="I506" s="106"/>
      <c r="J506" s="106"/>
      <c r="K506" s="106"/>
    </row>
    <row r="507" spans="2:11">
      <c r="B507" s="105"/>
      <c r="C507" s="106"/>
      <c r="D507" s="106"/>
      <c r="E507" s="106"/>
      <c r="F507" s="106"/>
      <c r="G507" s="106"/>
      <c r="H507" s="106"/>
      <c r="I507" s="106"/>
      <c r="J507" s="106"/>
      <c r="K507" s="106"/>
    </row>
    <row r="508" spans="2:11">
      <c r="B508" s="105"/>
      <c r="C508" s="106"/>
      <c r="D508" s="106"/>
      <c r="E508" s="106"/>
      <c r="F508" s="106"/>
      <c r="G508" s="106"/>
      <c r="H508" s="106"/>
      <c r="I508" s="106"/>
      <c r="J508" s="106"/>
      <c r="K508" s="106"/>
    </row>
    <row r="509" spans="2:11">
      <c r="B509" s="105"/>
      <c r="C509" s="106"/>
      <c r="D509" s="106"/>
      <c r="E509" s="106"/>
      <c r="F509" s="106"/>
      <c r="G509" s="106"/>
      <c r="H509" s="106"/>
      <c r="I509" s="106"/>
      <c r="J509" s="106"/>
      <c r="K509" s="106"/>
    </row>
    <row r="510" spans="2:11">
      <c r="B510" s="105"/>
      <c r="C510" s="106"/>
      <c r="D510" s="106"/>
      <c r="E510" s="106"/>
      <c r="F510" s="106"/>
      <c r="G510" s="106"/>
      <c r="H510" s="106"/>
      <c r="I510" s="106"/>
      <c r="J510" s="106"/>
      <c r="K510" s="106"/>
    </row>
    <row r="511" spans="2:11">
      <c r="B511" s="105"/>
      <c r="C511" s="106"/>
      <c r="D511" s="106"/>
      <c r="E511" s="106"/>
      <c r="F511" s="106"/>
      <c r="G511" s="106"/>
      <c r="H511" s="106"/>
      <c r="I511" s="106"/>
      <c r="J511" s="106"/>
      <c r="K511" s="106"/>
    </row>
    <row r="512" spans="2:11">
      <c r="B512" s="105"/>
      <c r="C512" s="106"/>
      <c r="D512" s="106"/>
      <c r="E512" s="106"/>
      <c r="F512" s="106"/>
      <c r="G512" s="106"/>
      <c r="H512" s="106"/>
      <c r="I512" s="106"/>
      <c r="J512" s="106"/>
      <c r="K512" s="106"/>
    </row>
    <row r="513" spans="2:11">
      <c r="B513" s="105"/>
      <c r="C513" s="106"/>
      <c r="D513" s="106"/>
      <c r="E513" s="106"/>
      <c r="F513" s="106"/>
      <c r="G513" s="106"/>
      <c r="H513" s="106"/>
      <c r="I513" s="106"/>
      <c r="J513" s="106"/>
      <c r="K513" s="106"/>
    </row>
    <row r="514" spans="2:11">
      <c r="B514" s="105"/>
      <c r="C514" s="106"/>
      <c r="D514" s="106"/>
      <c r="E514" s="106"/>
      <c r="F514" s="106"/>
      <c r="G514" s="106"/>
      <c r="H514" s="106"/>
      <c r="I514" s="106"/>
      <c r="J514" s="106"/>
      <c r="K514" s="106"/>
    </row>
    <row r="515" spans="2:11">
      <c r="B515" s="105"/>
      <c r="C515" s="106"/>
      <c r="D515" s="106"/>
      <c r="E515" s="106"/>
      <c r="F515" s="106"/>
      <c r="G515" s="106"/>
      <c r="H515" s="106"/>
      <c r="I515" s="106"/>
      <c r="J515" s="106"/>
      <c r="K515" s="106"/>
    </row>
    <row r="516" spans="2:11">
      <c r="B516" s="105"/>
      <c r="C516" s="106"/>
      <c r="D516" s="106"/>
      <c r="E516" s="106"/>
      <c r="F516" s="106"/>
      <c r="G516" s="106"/>
      <c r="H516" s="106"/>
      <c r="I516" s="106"/>
      <c r="J516" s="106"/>
      <c r="K516" s="106"/>
    </row>
    <row r="517" spans="2:11">
      <c r="B517" s="105"/>
      <c r="C517" s="106"/>
      <c r="D517" s="106"/>
      <c r="E517" s="106"/>
      <c r="F517" s="106"/>
      <c r="G517" s="106"/>
      <c r="H517" s="106"/>
      <c r="I517" s="106"/>
      <c r="J517" s="106"/>
      <c r="K517" s="106"/>
    </row>
    <row r="518" spans="2:11">
      <c r="B518" s="105"/>
      <c r="C518" s="106"/>
      <c r="D518" s="106"/>
      <c r="E518" s="106"/>
      <c r="F518" s="106"/>
      <c r="G518" s="106"/>
      <c r="H518" s="106"/>
      <c r="I518" s="106"/>
      <c r="J518" s="106"/>
      <c r="K518" s="106"/>
    </row>
    <row r="519" spans="2:11">
      <c r="B519" s="105"/>
      <c r="C519" s="106"/>
      <c r="D519" s="106"/>
      <c r="E519" s="106"/>
      <c r="F519" s="106"/>
      <c r="G519" s="106"/>
      <c r="H519" s="106"/>
      <c r="I519" s="106"/>
      <c r="J519" s="106"/>
      <c r="K519" s="106"/>
    </row>
    <row r="520" spans="2:11">
      <c r="B520" s="105"/>
      <c r="C520" s="106"/>
      <c r="D520" s="106"/>
      <c r="E520" s="106"/>
      <c r="F520" s="106"/>
      <c r="G520" s="106"/>
      <c r="H520" s="106"/>
      <c r="I520" s="106"/>
      <c r="J520" s="106"/>
      <c r="K520" s="106"/>
    </row>
    <row r="521" spans="2:11">
      <c r="B521" s="105"/>
      <c r="C521" s="106"/>
      <c r="D521" s="106"/>
      <c r="E521" s="106"/>
      <c r="F521" s="106"/>
      <c r="G521" s="106"/>
      <c r="H521" s="106"/>
      <c r="I521" s="106"/>
      <c r="J521" s="106"/>
      <c r="K521" s="106"/>
    </row>
    <row r="522" spans="2:11">
      <c r="B522" s="105"/>
      <c r="C522" s="106"/>
      <c r="D522" s="106"/>
      <c r="E522" s="106"/>
      <c r="F522" s="106"/>
      <c r="G522" s="106"/>
      <c r="H522" s="106"/>
      <c r="I522" s="106"/>
      <c r="J522" s="106"/>
      <c r="K522" s="106"/>
    </row>
    <row r="523" spans="2:11">
      <c r="B523" s="105"/>
      <c r="C523" s="106"/>
      <c r="D523" s="106"/>
      <c r="E523" s="106"/>
      <c r="F523" s="106"/>
      <c r="G523" s="106"/>
      <c r="H523" s="106"/>
      <c r="I523" s="106"/>
      <c r="J523" s="106"/>
      <c r="K523" s="106"/>
    </row>
    <row r="524" spans="2:11">
      <c r="B524" s="105"/>
      <c r="C524" s="106"/>
      <c r="D524" s="106"/>
      <c r="E524" s="106"/>
      <c r="F524" s="106"/>
      <c r="G524" s="106"/>
      <c r="H524" s="106"/>
      <c r="I524" s="106"/>
      <c r="J524" s="106"/>
      <c r="K524" s="106"/>
    </row>
    <row r="525" spans="2:11">
      <c r="B525" s="105"/>
      <c r="C525" s="106"/>
      <c r="D525" s="106"/>
      <c r="E525" s="106"/>
      <c r="F525" s="106"/>
      <c r="G525" s="106"/>
      <c r="H525" s="106"/>
      <c r="I525" s="106"/>
      <c r="J525" s="106"/>
      <c r="K525" s="106"/>
    </row>
    <row r="526" spans="2:11">
      <c r="B526" s="105"/>
      <c r="C526" s="106"/>
      <c r="D526" s="106"/>
      <c r="E526" s="106"/>
      <c r="F526" s="106"/>
      <c r="G526" s="106"/>
      <c r="H526" s="106"/>
      <c r="I526" s="106"/>
      <c r="J526" s="106"/>
      <c r="K526" s="106"/>
    </row>
    <row r="527" spans="2:11">
      <c r="B527" s="105"/>
      <c r="C527" s="106"/>
      <c r="D527" s="106"/>
      <c r="E527" s="106"/>
      <c r="F527" s="106"/>
      <c r="G527" s="106"/>
      <c r="H527" s="106"/>
      <c r="I527" s="106"/>
      <c r="J527" s="106"/>
      <c r="K527" s="106"/>
    </row>
    <row r="528" spans="2:11">
      <c r="B528" s="105"/>
      <c r="C528" s="106"/>
      <c r="D528" s="106"/>
      <c r="E528" s="106"/>
      <c r="F528" s="106"/>
      <c r="G528" s="106"/>
      <c r="H528" s="106"/>
      <c r="I528" s="106"/>
      <c r="J528" s="106"/>
      <c r="K528" s="106"/>
    </row>
    <row r="529" spans="2:11">
      <c r="B529" s="105"/>
      <c r="C529" s="106"/>
      <c r="D529" s="106"/>
      <c r="E529" s="106"/>
      <c r="F529" s="106"/>
      <c r="G529" s="106"/>
      <c r="H529" s="106"/>
      <c r="I529" s="106"/>
      <c r="J529" s="106"/>
      <c r="K529" s="106"/>
    </row>
    <row r="530" spans="2:11">
      <c r="B530" s="105"/>
      <c r="C530" s="106"/>
      <c r="D530" s="106"/>
      <c r="E530" s="106"/>
      <c r="F530" s="106"/>
      <c r="G530" s="106"/>
      <c r="H530" s="106"/>
      <c r="I530" s="106"/>
      <c r="J530" s="106"/>
      <c r="K530" s="106"/>
    </row>
    <row r="531" spans="2:11">
      <c r="B531" s="105"/>
      <c r="C531" s="106"/>
      <c r="D531" s="106"/>
      <c r="E531" s="106"/>
      <c r="F531" s="106"/>
      <c r="G531" s="106"/>
      <c r="H531" s="106"/>
      <c r="I531" s="106"/>
      <c r="J531" s="106"/>
      <c r="K531" s="106"/>
    </row>
    <row r="532" spans="2:11">
      <c r="B532" s="105"/>
      <c r="C532" s="106"/>
      <c r="D532" s="106"/>
      <c r="E532" s="106"/>
      <c r="F532" s="106"/>
      <c r="G532" s="106"/>
      <c r="H532" s="106"/>
      <c r="I532" s="106"/>
      <c r="J532" s="106"/>
      <c r="K532" s="106"/>
    </row>
    <row r="533" spans="2:11">
      <c r="B533" s="105"/>
      <c r="C533" s="106"/>
      <c r="D533" s="106"/>
      <c r="E533" s="106"/>
      <c r="F533" s="106"/>
      <c r="G533" s="106"/>
      <c r="H533" s="106"/>
      <c r="I533" s="106"/>
      <c r="J533" s="106"/>
      <c r="K533" s="106"/>
    </row>
    <row r="534" spans="2:11">
      <c r="B534" s="105"/>
      <c r="C534" s="106"/>
      <c r="D534" s="106"/>
      <c r="E534" s="106"/>
      <c r="F534" s="106"/>
      <c r="G534" s="106"/>
      <c r="H534" s="106"/>
      <c r="I534" s="106"/>
      <c r="J534" s="106"/>
      <c r="K534" s="106"/>
    </row>
    <row r="535" spans="2:11">
      <c r="B535" s="105"/>
      <c r="C535" s="106"/>
      <c r="D535" s="106"/>
      <c r="E535" s="106"/>
      <c r="F535" s="106"/>
      <c r="G535" s="106"/>
      <c r="H535" s="106"/>
      <c r="I535" s="106"/>
      <c r="J535" s="106"/>
      <c r="K535" s="106"/>
    </row>
    <row r="536" spans="2:11">
      <c r="B536" s="105"/>
      <c r="C536" s="106"/>
      <c r="D536" s="106"/>
      <c r="E536" s="106"/>
      <c r="F536" s="106"/>
      <c r="G536" s="106"/>
      <c r="H536" s="106"/>
      <c r="I536" s="106"/>
      <c r="J536" s="106"/>
      <c r="K536" s="106"/>
    </row>
    <row r="537" spans="2:11">
      <c r="B537" s="105"/>
      <c r="C537" s="106"/>
      <c r="D537" s="106"/>
      <c r="E537" s="106"/>
      <c r="F537" s="106"/>
      <c r="G537" s="106"/>
      <c r="H537" s="106"/>
      <c r="I537" s="106"/>
      <c r="J537" s="106"/>
      <c r="K537" s="106"/>
    </row>
    <row r="538" spans="2:11">
      <c r="B538" s="105"/>
      <c r="C538" s="106"/>
      <c r="D538" s="106"/>
      <c r="E538" s="106"/>
      <c r="F538" s="106"/>
      <c r="G538" s="106"/>
      <c r="H538" s="106"/>
      <c r="I538" s="106"/>
      <c r="J538" s="106"/>
      <c r="K538" s="106"/>
    </row>
    <row r="539" spans="2:11">
      <c r="B539" s="105"/>
      <c r="C539" s="106"/>
      <c r="D539" s="106"/>
      <c r="E539" s="106"/>
      <c r="F539" s="106"/>
      <c r="G539" s="106"/>
      <c r="H539" s="106"/>
      <c r="I539" s="106"/>
      <c r="J539" s="106"/>
      <c r="K539" s="106"/>
    </row>
    <row r="540" spans="2:11">
      <c r="B540" s="105"/>
      <c r="C540" s="106"/>
      <c r="D540" s="106"/>
      <c r="E540" s="106"/>
      <c r="F540" s="106"/>
      <c r="G540" s="106"/>
      <c r="H540" s="106"/>
      <c r="I540" s="106"/>
      <c r="J540" s="106"/>
      <c r="K540" s="106"/>
    </row>
    <row r="541" spans="2:11">
      <c r="B541" s="105"/>
      <c r="C541" s="106"/>
      <c r="D541" s="106"/>
      <c r="E541" s="106"/>
      <c r="F541" s="106"/>
      <c r="G541" s="106"/>
      <c r="H541" s="106"/>
      <c r="I541" s="106"/>
      <c r="J541" s="106"/>
      <c r="K541" s="106"/>
    </row>
    <row r="542" spans="2:11">
      <c r="B542" s="105"/>
      <c r="C542" s="106"/>
      <c r="D542" s="106"/>
      <c r="E542" s="106"/>
      <c r="F542" s="106"/>
      <c r="G542" s="106"/>
      <c r="H542" s="106"/>
      <c r="I542" s="106"/>
      <c r="J542" s="106"/>
      <c r="K542" s="106"/>
    </row>
    <row r="543" spans="2:11">
      <c r="B543" s="105"/>
      <c r="C543" s="106"/>
      <c r="D543" s="106"/>
      <c r="E543" s="106"/>
      <c r="F543" s="106"/>
      <c r="G543" s="106"/>
      <c r="H543" s="106"/>
      <c r="I543" s="106"/>
      <c r="J543" s="106"/>
      <c r="K543" s="106"/>
    </row>
    <row r="544" spans="2:11">
      <c r="B544" s="105"/>
      <c r="C544" s="106"/>
      <c r="D544" s="106"/>
      <c r="E544" s="106"/>
      <c r="F544" s="106"/>
      <c r="G544" s="106"/>
      <c r="H544" s="106"/>
      <c r="I544" s="106"/>
      <c r="J544" s="106"/>
      <c r="K544" s="106"/>
    </row>
    <row r="545" spans="2:11">
      <c r="B545" s="105"/>
      <c r="C545" s="106"/>
      <c r="D545" s="106"/>
      <c r="E545" s="106"/>
      <c r="F545" s="106"/>
      <c r="G545" s="106"/>
      <c r="H545" s="106"/>
      <c r="I545" s="106"/>
      <c r="J545" s="106"/>
      <c r="K545" s="106"/>
    </row>
    <row r="546" spans="2:11">
      <c r="B546" s="105"/>
      <c r="C546" s="106"/>
      <c r="D546" s="106"/>
      <c r="E546" s="106"/>
      <c r="F546" s="106"/>
      <c r="G546" s="106"/>
      <c r="H546" s="106"/>
      <c r="I546" s="106"/>
      <c r="J546" s="106"/>
      <c r="K546" s="106"/>
    </row>
    <row r="547" spans="2:11">
      <c r="B547" s="105"/>
      <c r="C547" s="106"/>
      <c r="D547" s="106"/>
      <c r="E547" s="106"/>
      <c r="F547" s="106"/>
      <c r="G547" s="106"/>
      <c r="H547" s="106"/>
      <c r="I547" s="106"/>
      <c r="J547" s="106"/>
      <c r="K547" s="106"/>
    </row>
    <row r="548" spans="2:11">
      <c r="B548" s="105"/>
      <c r="C548" s="106"/>
      <c r="D548" s="106"/>
      <c r="E548" s="106"/>
      <c r="F548" s="106"/>
      <c r="G548" s="106"/>
      <c r="H548" s="106"/>
      <c r="I548" s="106"/>
      <c r="J548" s="106"/>
      <c r="K548" s="106"/>
    </row>
    <row r="549" spans="2:11">
      <c r="B549" s="105"/>
      <c r="C549" s="106"/>
      <c r="D549" s="106"/>
      <c r="E549" s="106"/>
      <c r="F549" s="106"/>
      <c r="G549" s="106"/>
      <c r="H549" s="106"/>
      <c r="I549" s="106"/>
      <c r="J549" s="106"/>
      <c r="K549" s="106"/>
    </row>
    <row r="550" spans="2:11">
      <c r="B550" s="105"/>
      <c r="C550" s="106"/>
      <c r="D550" s="106"/>
      <c r="E550" s="106"/>
      <c r="F550" s="106"/>
      <c r="G550" s="106"/>
      <c r="H550" s="106"/>
      <c r="I550" s="106"/>
      <c r="J550" s="106"/>
      <c r="K550" s="106"/>
    </row>
    <row r="551" spans="2:11">
      <c r="B551" s="105"/>
      <c r="C551" s="106"/>
      <c r="D551" s="106"/>
      <c r="E551" s="106"/>
      <c r="F551" s="106"/>
      <c r="G551" s="106"/>
      <c r="H551" s="106"/>
      <c r="I551" s="106"/>
      <c r="J551" s="106"/>
      <c r="K551" s="106"/>
    </row>
    <row r="552" spans="2:11">
      <c r="B552" s="105"/>
      <c r="C552" s="106"/>
      <c r="D552" s="106"/>
      <c r="E552" s="106"/>
      <c r="F552" s="106"/>
      <c r="G552" s="106"/>
      <c r="H552" s="106"/>
      <c r="I552" s="106"/>
      <c r="J552" s="106"/>
      <c r="K552" s="106"/>
    </row>
    <row r="553" spans="2:11">
      <c r="B553" s="105"/>
      <c r="C553" s="106"/>
      <c r="D553" s="106"/>
      <c r="E553" s="106"/>
      <c r="F553" s="106"/>
      <c r="G553" s="106"/>
      <c r="H553" s="106"/>
      <c r="I553" s="106"/>
      <c r="J553" s="106"/>
      <c r="K553" s="106"/>
    </row>
    <row r="554" spans="2:11">
      <c r="B554" s="105"/>
      <c r="C554" s="106"/>
      <c r="D554" s="106"/>
      <c r="E554" s="106"/>
      <c r="F554" s="106"/>
      <c r="G554" s="106"/>
      <c r="H554" s="106"/>
      <c r="I554" s="106"/>
      <c r="J554" s="106"/>
      <c r="K554" s="106"/>
    </row>
    <row r="555" spans="2:11">
      <c r="B555" s="105"/>
      <c r="C555" s="106"/>
      <c r="D555" s="106"/>
      <c r="E555" s="106"/>
      <c r="F555" s="106"/>
      <c r="G555" s="106"/>
      <c r="H555" s="106"/>
      <c r="I555" s="106"/>
      <c r="J555" s="106"/>
      <c r="K555" s="106"/>
    </row>
    <row r="556" spans="2:11">
      <c r="B556" s="105"/>
      <c r="C556" s="106"/>
      <c r="D556" s="106"/>
      <c r="E556" s="106"/>
      <c r="F556" s="106"/>
      <c r="G556" s="106"/>
      <c r="H556" s="106"/>
      <c r="I556" s="106"/>
      <c r="J556" s="106"/>
      <c r="K556" s="106"/>
    </row>
    <row r="557" spans="2:11">
      <c r="B557" s="105"/>
      <c r="C557" s="106"/>
      <c r="D557" s="106"/>
      <c r="E557" s="106"/>
      <c r="F557" s="106"/>
      <c r="G557" s="106"/>
      <c r="H557" s="106"/>
      <c r="I557" s="106"/>
      <c r="J557" s="106"/>
      <c r="K557" s="106"/>
    </row>
    <row r="558" spans="2:11">
      <c r="B558" s="105"/>
      <c r="C558" s="106"/>
      <c r="D558" s="106"/>
      <c r="E558" s="106"/>
      <c r="F558" s="106"/>
      <c r="G558" s="106"/>
      <c r="H558" s="106"/>
      <c r="I558" s="106"/>
      <c r="J558" s="106"/>
      <c r="K558" s="106"/>
    </row>
    <row r="559" spans="2:11">
      <c r="B559" s="105"/>
      <c r="C559" s="106"/>
      <c r="D559" s="106"/>
      <c r="E559" s="106"/>
      <c r="F559" s="106"/>
      <c r="G559" s="106"/>
      <c r="H559" s="106"/>
      <c r="I559" s="106"/>
      <c r="J559" s="106"/>
      <c r="K559" s="106"/>
    </row>
    <row r="560" spans="2:11">
      <c r="B560" s="105"/>
      <c r="C560" s="106"/>
      <c r="D560" s="106"/>
      <c r="E560" s="106"/>
      <c r="F560" s="106"/>
      <c r="G560" s="106"/>
      <c r="H560" s="106"/>
      <c r="I560" s="106"/>
      <c r="J560" s="106"/>
      <c r="K560" s="106"/>
    </row>
    <row r="561" spans="2:11">
      <c r="B561" s="105"/>
      <c r="C561" s="106"/>
      <c r="D561" s="106"/>
      <c r="E561" s="106"/>
      <c r="F561" s="106"/>
      <c r="G561" s="106"/>
      <c r="H561" s="106"/>
      <c r="I561" s="106"/>
      <c r="J561" s="106"/>
      <c r="K561" s="106"/>
    </row>
    <row r="562" spans="2:11">
      <c r="B562" s="105"/>
      <c r="C562" s="105"/>
      <c r="D562" s="105"/>
      <c r="E562" s="106"/>
      <c r="F562" s="106"/>
      <c r="G562" s="106"/>
      <c r="H562" s="106"/>
      <c r="I562" s="106"/>
      <c r="J562" s="106"/>
      <c r="K562" s="106"/>
    </row>
    <row r="563" spans="2:11">
      <c r="B563" s="105"/>
      <c r="C563" s="105"/>
      <c r="D563" s="105"/>
      <c r="E563" s="106"/>
      <c r="F563" s="106"/>
      <c r="G563" s="106"/>
      <c r="H563" s="106"/>
      <c r="I563" s="106"/>
      <c r="J563" s="106"/>
      <c r="K563" s="106"/>
    </row>
    <row r="564" spans="2:11">
      <c r="B564" s="105"/>
      <c r="C564" s="105"/>
      <c r="D564" s="105"/>
      <c r="E564" s="106"/>
      <c r="F564" s="106"/>
      <c r="G564" s="106"/>
      <c r="H564" s="106"/>
      <c r="I564" s="106"/>
      <c r="J564" s="106"/>
      <c r="K564" s="106"/>
    </row>
    <row r="565" spans="2:11">
      <c r="B565" s="105"/>
      <c r="C565" s="105"/>
      <c r="D565" s="105"/>
      <c r="E565" s="106"/>
      <c r="F565" s="106"/>
      <c r="G565" s="106"/>
      <c r="H565" s="106"/>
      <c r="I565" s="106"/>
      <c r="J565" s="106"/>
      <c r="K565" s="106"/>
    </row>
    <row r="566" spans="2:11">
      <c r="B566" s="105"/>
      <c r="C566" s="105"/>
      <c r="D566" s="105"/>
      <c r="E566" s="106"/>
      <c r="F566" s="106"/>
      <c r="G566" s="106"/>
      <c r="H566" s="106"/>
      <c r="I566" s="106"/>
      <c r="J566" s="106"/>
      <c r="K566" s="106"/>
    </row>
    <row r="567" spans="2:11">
      <c r="B567" s="105"/>
      <c r="C567" s="105"/>
      <c r="D567" s="105"/>
      <c r="E567" s="106"/>
      <c r="F567" s="106"/>
      <c r="G567" s="106"/>
      <c r="H567" s="106"/>
      <c r="I567" s="106"/>
      <c r="J567" s="106"/>
      <c r="K567" s="106"/>
    </row>
    <row r="568" spans="2:11">
      <c r="B568" s="105"/>
      <c r="C568" s="105"/>
      <c r="D568" s="105"/>
      <c r="E568" s="106"/>
      <c r="F568" s="106"/>
      <c r="G568" s="106"/>
      <c r="H568" s="106"/>
      <c r="I568" s="106"/>
      <c r="J568" s="106"/>
      <c r="K568" s="106"/>
    </row>
    <row r="569" spans="2:11">
      <c r="B569" s="105"/>
      <c r="C569" s="105"/>
      <c r="D569" s="105"/>
      <c r="E569" s="106"/>
      <c r="F569" s="106"/>
      <c r="G569" s="106"/>
      <c r="H569" s="106"/>
      <c r="I569" s="106"/>
      <c r="J569" s="106"/>
      <c r="K569" s="106"/>
    </row>
    <row r="570" spans="2:11">
      <c r="B570" s="105"/>
      <c r="C570" s="105"/>
      <c r="D570" s="105"/>
      <c r="E570" s="106"/>
      <c r="F570" s="106"/>
      <c r="G570" s="106"/>
      <c r="H570" s="106"/>
      <c r="I570" s="106"/>
      <c r="J570" s="106"/>
      <c r="K570" s="106"/>
    </row>
    <row r="571" spans="2:11">
      <c r="B571" s="105"/>
      <c r="C571" s="105"/>
      <c r="D571" s="105"/>
      <c r="E571" s="106"/>
      <c r="F571" s="106"/>
      <c r="G571" s="106"/>
      <c r="H571" s="106"/>
      <c r="I571" s="106"/>
      <c r="J571" s="106"/>
      <c r="K571" s="106"/>
    </row>
    <row r="572" spans="2:11">
      <c r="B572" s="105"/>
      <c r="C572" s="105"/>
      <c r="D572" s="105"/>
      <c r="E572" s="106"/>
      <c r="F572" s="106"/>
      <c r="G572" s="106"/>
      <c r="H572" s="106"/>
      <c r="I572" s="106"/>
      <c r="J572" s="106"/>
      <c r="K572" s="106"/>
    </row>
    <row r="573" spans="2:11">
      <c r="B573" s="105"/>
      <c r="C573" s="105"/>
      <c r="D573" s="105"/>
      <c r="E573" s="106"/>
      <c r="F573" s="106"/>
      <c r="G573" s="106"/>
      <c r="H573" s="106"/>
      <c r="I573" s="106"/>
      <c r="J573" s="106"/>
      <c r="K573" s="106"/>
    </row>
    <row r="574" spans="2:11">
      <c r="B574" s="105"/>
      <c r="C574" s="105"/>
      <c r="D574" s="105"/>
      <c r="E574" s="106"/>
      <c r="F574" s="106"/>
      <c r="G574" s="106"/>
      <c r="H574" s="106"/>
      <c r="I574" s="106"/>
      <c r="J574" s="106"/>
      <c r="K574" s="106"/>
    </row>
    <row r="575" spans="2:11">
      <c r="B575" s="105"/>
      <c r="C575" s="105"/>
      <c r="D575" s="105"/>
      <c r="E575" s="106"/>
      <c r="F575" s="106"/>
      <c r="G575" s="106"/>
      <c r="H575" s="106"/>
      <c r="I575" s="106"/>
      <c r="J575" s="106"/>
      <c r="K575" s="106"/>
    </row>
    <row r="576" spans="2:11">
      <c r="B576" s="105"/>
      <c r="C576" s="105"/>
      <c r="D576" s="105"/>
      <c r="E576" s="106"/>
      <c r="F576" s="106"/>
      <c r="G576" s="106"/>
      <c r="H576" s="106"/>
      <c r="I576" s="106"/>
      <c r="J576" s="106"/>
      <c r="K576" s="106"/>
    </row>
    <row r="577" spans="2:11">
      <c r="B577" s="105"/>
      <c r="C577" s="105"/>
      <c r="D577" s="105"/>
      <c r="E577" s="106"/>
      <c r="F577" s="106"/>
      <c r="G577" s="106"/>
      <c r="H577" s="106"/>
      <c r="I577" s="106"/>
      <c r="J577" s="106"/>
      <c r="K577" s="106"/>
    </row>
    <row r="578" spans="2:11">
      <c r="B578" s="105"/>
      <c r="C578" s="105"/>
      <c r="D578" s="105"/>
      <c r="E578" s="106"/>
      <c r="F578" s="106"/>
      <c r="G578" s="106"/>
      <c r="H578" s="106"/>
      <c r="I578" s="106"/>
      <c r="J578" s="106"/>
      <c r="K578" s="106"/>
    </row>
    <row r="579" spans="2:11">
      <c r="B579" s="105"/>
      <c r="C579" s="105"/>
      <c r="D579" s="105"/>
      <c r="E579" s="106"/>
      <c r="F579" s="106"/>
      <c r="G579" s="106"/>
      <c r="H579" s="106"/>
      <c r="I579" s="106"/>
      <c r="J579" s="106"/>
      <c r="K579" s="106"/>
    </row>
    <row r="580" spans="2:11">
      <c r="B580" s="105"/>
      <c r="C580" s="105"/>
      <c r="D580" s="105"/>
      <c r="E580" s="106"/>
      <c r="F580" s="106"/>
      <c r="G580" s="106"/>
      <c r="H580" s="106"/>
      <c r="I580" s="106"/>
      <c r="J580" s="106"/>
      <c r="K580" s="106"/>
    </row>
    <row r="581" spans="2:11">
      <c r="B581" s="105"/>
      <c r="C581" s="105"/>
      <c r="D581" s="105"/>
      <c r="E581" s="106"/>
      <c r="F581" s="106"/>
      <c r="G581" s="106"/>
      <c r="H581" s="106"/>
      <c r="I581" s="106"/>
      <c r="J581" s="106"/>
      <c r="K581" s="106"/>
    </row>
    <row r="582" spans="2:11">
      <c r="B582" s="105"/>
      <c r="C582" s="105"/>
      <c r="D582" s="105"/>
      <c r="E582" s="106"/>
      <c r="F582" s="106"/>
      <c r="G582" s="106"/>
      <c r="H582" s="106"/>
      <c r="I582" s="106"/>
      <c r="J582" s="106"/>
      <c r="K582" s="106"/>
    </row>
    <row r="583" spans="2:11">
      <c r="B583" s="105"/>
      <c r="C583" s="105"/>
      <c r="D583" s="105"/>
      <c r="E583" s="106"/>
      <c r="F583" s="106"/>
      <c r="G583" s="106"/>
      <c r="H583" s="106"/>
      <c r="I583" s="106"/>
      <c r="J583" s="106"/>
      <c r="K583" s="106"/>
    </row>
    <row r="584" spans="2:11">
      <c r="B584" s="105"/>
      <c r="C584" s="105"/>
      <c r="D584" s="105"/>
      <c r="E584" s="106"/>
      <c r="F584" s="106"/>
      <c r="G584" s="106"/>
      <c r="H584" s="106"/>
      <c r="I584" s="106"/>
      <c r="J584" s="106"/>
      <c r="K584" s="106"/>
    </row>
    <row r="585" spans="2:11">
      <c r="B585" s="105"/>
      <c r="C585" s="105"/>
      <c r="D585" s="105"/>
      <c r="E585" s="106"/>
      <c r="F585" s="106"/>
      <c r="G585" s="106"/>
      <c r="H585" s="106"/>
      <c r="I585" s="106"/>
      <c r="J585" s="106"/>
      <c r="K585" s="106"/>
    </row>
    <row r="586" spans="2:11">
      <c r="B586" s="105"/>
      <c r="C586" s="105"/>
      <c r="D586" s="105"/>
      <c r="E586" s="106"/>
      <c r="F586" s="106"/>
      <c r="G586" s="106"/>
      <c r="H586" s="106"/>
      <c r="I586" s="106"/>
      <c r="J586" s="106"/>
      <c r="K586" s="106"/>
    </row>
    <row r="587" spans="2:11">
      <c r="B587" s="105"/>
      <c r="C587" s="105"/>
      <c r="D587" s="105"/>
      <c r="E587" s="106"/>
      <c r="F587" s="106"/>
      <c r="G587" s="106"/>
      <c r="H587" s="106"/>
      <c r="I587" s="106"/>
      <c r="J587" s="106"/>
      <c r="K587" s="106"/>
    </row>
    <row r="588" spans="2:11">
      <c r="B588" s="105"/>
      <c r="C588" s="105"/>
      <c r="D588" s="105"/>
      <c r="E588" s="106"/>
      <c r="F588" s="106"/>
      <c r="G588" s="106"/>
      <c r="H588" s="106"/>
      <c r="I588" s="106"/>
      <c r="J588" s="106"/>
      <c r="K588" s="106"/>
    </row>
    <row r="589" spans="2:11">
      <c r="B589" s="105"/>
      <c r="C589" s="105"/>
      <c r="D589" s="105"/>
      <c r="E589" s="106"/>
      <c r="F589" s="106"/>
      <c r="G589" s="106"/>
      <c r="H589" s="106"/>
      <c r="I589" s="106"/>
      <c r="J589" s="106"/>
      <c r="K589" s="106"/>
    </row>
    <row r="590" spans="2:11">
      <c r="B590" s="105"/>
      <c r="C590" s="105"/>
      <c r="D590" s="105"/>
      <c r="E590" s="106"/>
      <c r="F590" s="106"/>
      <c r="G590" s="106"/>
      <c r="H590" s="106"/>
      <c r="I590" s="106"/>
      <c r="J590" s="106"/>
      <c r="K590" s="106"/>
    </row>
    <row r="591" spans="2:11">
      <c r="B591" s="105"/>
      <c r="C591" s="105"/>
      <c r="D591" s="105"/>
      <c r="E591" s="106"/>
      <c r="F591" s="106"/>
      <c r="G591" s="106"/>
      <c r="H591" s="106"/>
      <c r="I591" s="106"/>
      <c r="J591" s="106"/>
      <c r="K591" s="106"/>
    </row>
    <row r="592" spans="2:11">
      <c r="B592" s="105"/>
      <c r="C592" s="105"/>
      <c r="D592" s="105"/>
      <c r="E592" s="106"/>
      <c r="F592" s="106"/>
      <c r="G592" s="106"/>
      <c r="H592" s="106"/>
      <c r="I592" s="106"/>
      <c r="J592" s="106"/>
      <c r="K592" s="106"/>
    </row>
    <row r="593" spans="2:11">
      <c r="B593" s="105"/>
      <c r="C593" s="105"/>
      <c r="D593" s="105"/>
      <c r="E593" s="106"/>
      <c r="F593" s="106"/>
      <c r="G593" s="106"/>
      <c r="H593" s="106"/>
      <c r="I593" s="106"/>
      <c r="J593" s="106"/>
      <c r="K593" s="106"/>
    </row>
    <row r="594" spans="2:11">
      <c r="B594" s="105"/>
      <c r="C594" s="105"/>
      <c r="D594" s="105"/>
      <c r="E594" s="106"/>
      <c r="F594" s="106"/>
      <c r="G594" s="106"/>
      <c r="H594" s="106"/>
      <c r="I594" s="106"/>
      <c r="J594" s="106"/>
      <c r="K594" s="106"/>
    </row>
    <row r="595" spans="2:11">
      <c r="B595" s="105"/>
      <c r="C595" s="105"/>
      <c r="D595" s="105"/>
      <c r="E595" s="106"/>
      <c r="F595" s="106"/>
      <c r="G595" s="106"/>
      <c r="H595" s="106"/>
      <c r="I595" s="106"/>
      <c r="J595" s="106"/>
      <c r="K595" s="106"/>
    </row>
    <row r="596" spans="2:11">
      <c r="B596" s="105"/>
      <c r="C596" s="105"/>
      <c r="D596" s="105"/>
      <c r="E596" s="106"/>
      <c r="F596" s="106"/>
      <c r="G596" s="106"/>
      <c r="H596" s="106"/>
      <c r="I596" s="106"/>
      <c r="J596" s="106"/>
      <c r="K596" s="106"/>
    </row>
    <row r="597" spans="2:11">
      <c r="B597" s="105"/>
      <c r="C597" s="105"/>
      <c r="D597" s="105"/>
      <c r="E597" s="106"/>
      <c r="F597" s="106"/>
      <c r="G597" s="106"/>
      <c r="H597" s="106"/>
      <c r="I597" s="106"/>
      <c r="J597" s="106"/>
      <c r="K597" s="106"/>
    </row>
    <row r="598" spans="2:11">
      <c r="B598" s="105"/>
      <c r="C598" s="105"/>
      <c r="D598" s="105"/>
      <c r="E598" s="106"/>
      <c r="F598" s="106"/>
      <c r="G598" s="106"/>
      <c r="H598" s="106"/>
      <c r="I598" s="106"/>
      <c r="J598" s="106"/>
      <c r="K598" s="106"/>
    </row>
    <row r="599" spans="2:11">
      <c r="B599" s="105"/>
      <c r="C599" s="105"/>
      <c r="D599" s="105"/>
      <c r="E599" s="106"/>
      <c r="F599" s="106"/>
      <c r="G599" s="106"/>
      <c r="H599" s="106"/>
      <c r="I599" s="106"/>
      <c r="J599" s="106"/>
      <c r="K599" s="106"/>
    </row>
    <row r="600" spans="2:11">
      <c r="B600" s="105"/>
      <c r="C600" s="105"/>
      <c r="D600" s="105"/>
      <c r="E600" s="106"/>
      <c r="F600" s="106"/>
      <c r="G600" s="106"/>
      <c r="H600" s="106"/>
      <c r="I600" s="106"/>
      <c r="J600" s="106"/>
      <c r="K600" s="106"/>
    </row>
    <row r="601" spans="2:11">
      <c r="B601" s="105"/>
      <c r="C601" s="105"/>
      <c r="D601" s="105"/>
      <c r="E601" s="106"/>
      <c r="F601" s="106"/>
      <c r="G601" s="106"/>
      <c r="H601" s="106"/>
      <c r="I601" s="106"/>
      <c r="J601" s="106"/>
      <c r="K601" s="106"/>
    </row>
    <row r="602" spans="2:11">
      <c r="B602" s="105"/>
      <c r="C602" s="105"/>
      <c r="D602" s="105"/>
      <c r="E602" s="106"/>
      <c r="F602" s="106"/>
      <c r="G602" s="106"/>
      <c r="H602" s="106"/>
      <c r="I602" s="106"/>
      <c r="J602" s="106"/>
      <c r="K602" s="106"/>
    </row>
    <row r="603" spans="2:11">
      <c r="B603" s="105"/>
      <c r="C603" s="105"/>
      <c r="D603" s="105"/>
      <c r="E603" s="106"/>
      <c r="F603" s="106"/>
      <c r="G603" s="106"/>
      <c r="H603" s="106"/>
      <c r="I603" s="106"/>
      <c r="J603" s="106"/>
      <c r="K603" s="106"/>
    </row>
    <row r="604" spans="2:11">
      <c r="B604" s="105"/>
      <c r="C604" s="105"/>
      <c r="D604" s="105"/>
      <c r="E604" s="106"/>
      <c r="F604" s="106"/>
      <c r="G604" s="106"/>
      <c r="H604" s="106"/>
      <c r="I604" s="106"/>
      <c r="J604" s="106"/>
      <c r="K604" s="106"/>
    </row>
    <row r="605" spans="2:11">
      <c r="B605" s="105"/>
      <c r="C605" s="105"/>
      <c r="D605" s="105"/>
      <c r="E605" s="106"/>
      <c r="F605" s="106"/>
      <c r="G605" s="106"/>
      <c r="H605" s="106"/>
      <c r="I605" s="106"/>
      <c r="J605" s="106"/>
      <c r="K605" s="106"/>
    </row>
    <row r="606" spans="2:11">
      <c r="B606" s="105"/>
      <c r="C606" s="105"/>
      <c r="D606" s="105"/>
      <c r="E606" s="106"/>
      <c r="F606" s="106"/>
      <c r="G606" s="106"/>
      <c r="H606" s="106"/>
      <c r="I606" s="106"/>
      <c r="J606" s="106"/>
      <c r="K606" s="106"/>
    </row>
    <row r="607" spans="2:11">
      <c r="B607" s="105"/>
      <c r="C607" s="105"/>
      <c r="D607" s="105"/>
      <c r="E607" s="106"/>
      <c r="F607" s="106"/>
      <c r="G607" s="106"/>
      <c r="H607" s="106"/>
      <c r="I607" s="106"/>
      <c r="J607" s="106"/>
      <c r="K607" s="106"/>
    </row>
    <row r="608" spans="2:11">
      <c r="B608" s="105"/>
      <c r="C608" s="105"/>
      <c r="D608" s="105"/>
      <c r="E608" s="106"/>
      <c r="F608" s="106"/>
      <c r="G608" s="106"/>
      <c r="H608" s="106"/>
      <c r="I608" s="106"/>
      <c r="J608" s="106"/>
      <c r="K608" s="106"/>
    </row>
    <row r="609" spans="2:11">
      <c r="B609" s="105"/>
      <c r="C609" s="105"/>
      <c r="D609" s="105"/>
      <c r="E609" s="106"/>
      <c r="F609" s="106"/>
      <c r="G609" s="106"/>
      <c r="H609" s="106"/>
      <c r="I609" s="106"/>
      <c r="J609" s="106"/>
      <c r="K609" s="106"/>
    </row>
    <row r="610" spans="2:11">
      <c r="B610" s="105"/>
      <c r="C610" s="105"/>
      <c r="D610" s="105"/>
      <c r="E610" s="106"/>
      <c r="F610" s="106"/>
      <c r="G610" s="106"/>
      <c r="H610" s="106"/>
      <c r="I610" s="106"/>
      <c r="J610" s="106"/>
      <c r="K610" s="106"/>
    </row>
    <row r="611" spans="2:11">
      <c r="B611" s="105"/>
      <c r="C611" s="105"/>
      <c r="D611" s="105"/>
      <c r="E611" s="106"/>
      <c r="F611" s="106"/>
      <c r="G611" s="106"/>
      <c r="H611" s="106"/>
      <c r="I611" s="106"/>
      <c r="J611" s="106"/>
      <c r="K611" s="106"/>
    </row>
    <row r="612" spans="2:11">
      <c r="B612" s="105"/>
      <c r="C612" s="105"/>
      <c r="D612" s="105"/>
      <c r="E612" s="106"/>
      <c r="F612" s="106"/>
      <c r="G612" s="106"/>
      <c r="H612" s="106"/>
      <c r="I612" s="106"/>
      <c r="J612" s="106"/>
      <c r="K612" s="106"/>
    </row>
    <row r="613" spans="2:11">
      <c r="B613" s="105"/>
      <c r="C613" s="105"/>
      <c r="D613" s="105"/>
      <c r="E613" s="106"/>
      <c r="F613" s="106"/>
      <c r="G613" s="106"/>
      <c r="H613" s="106"/>
      <c r="I613" s="106"/>
      <c r="J613" s="106"/>
      <c r="K613" s="106"/>
    </row>
    <row r="614" spans="2:11">
      <c r="B614" s="105"/>
      <c r="C614" s="105"/>
      <c r="D614" s="105"/>
      <c r="E614" s="106"/>
      <c r="F614" s="106"/>
      <c r="G614" s="106"/>
      <c r="H614" s="106"/>
      <c r="I614" s="106"/>
      <c r="J614" s="106"/>
      <c r="K614" s="106"/>
    </row>
    <row r="615" spans="2:11">
      <c r="B615" s="105"/>
      <c r="C615" s="105"/>
      <c r="D615" s="105"/>
      <c r="E615" s="106"/>
      <c r="F615" s="106"/>
      <c r="G615" s="106"/>
      <c r="H615" s="106"/>
      <c r="I615" s="106"/>
      <c r="J615" s="106"/>
      <c r="K615" s="106"/>
    </row>
    <row r="616" spans="2:11">
      <c r="B616" s="105"/>
      <c r="C616" s="105"/>
      <c r="D616" s="105"/>
      <c r="E616" s="106"/>
      <c r="F616" s="106"/>
      <c r="G616" s="106"/>
      <c r="H616" s="106"/>
      <c r="I616" s="106"/>
      <c r="J616" s="106"/>
      <c r="K616" s="106"/>
    </row>
    <row r="617" spans="2:11">
      <c r="B617" s="105"/>
      <c r="C617" s="105"/>
      <c r="D617" s="105"/>
      <c r="E617" s="106"/>
      <c r="F617" s="106"/>
      <c r="G617" s="106"/>
      <c r="H617" s="106"/>
      <c r="I617" s="106"/>
      <c r="J617" s="106"/>
      <c r="K617" s="106"/>
    </row>
    <row r="618" spans="2:11">
      <c r="B618" s="105"/>
      <c r="C618" s="105"/>
      <c r="D618" s="105"/>
      <c r="E618" s="106"/>
      <c r="F618" s="106"/>
      <c r="G618" s="106"/>
      <c r="H618" s="106"/>
      <c r="I618" s="106"/>
      <c r="J618" s="106"/>
      <c r="K618" s="106"/>
    </row>
    <row r="619" spans="2:11">
      <c r="B619" s="105"/>
      <c r="C619" s="105"/>
      <c r="D619" s="105"/>
      <c r="E619" s="106"/>
      <c r="F619" s="106"/>
      <c r="G619" s="106"/>
      <c r="H619" s="106"/>
      <c r="I619" s="106"/>
      <c r="J619" s="106"/>
      <c r="K619" s="106"/>
    </row>
    <row r="620" spans="2:11">
      <c r="B620" s="105"/>
      <c r="C620" s="105"/>
      <c r="D620" s="105"/>
      <c r="E620" s="106"/>
      <c r="F620" s="106"/>
      <c r="G620" s="106"/>
      <c r="H620" s="106"/>
      <c r="I620" s="106"/>
      <c r="J620" s="106"/>
      <c r="K620" s="106"/>
    </row>
    <row r="621" spans="2:11">
      <c r="B621" s="105"/>
      <c r="C621" s="105"/>
      <c r="D621" s="105"/>
      <c r="E621" s="106"/>
      <c r="F621" s="106"/>
      <c r="G621" s="106"/>
      <c r="H621" s="106"/>
      <c r="I621" s="106"/>
      <c r="J621" s="106"/>
      <c r="K621" s="106"/>
    </row>
    <row r="622" spans="2:11">
      <c r="B622" s="105"/>
      <c r="C622" s="105"/>
      <c r="D622" s="105"/>
      <c r="E622" s="106"/>
      <c r="F622" s="106"/>
      <c r="G622" s="106"/>
      <c r="H622" s="106"/>
      <c r="I622" s="106"/>
      <c r="J622" s="106"/>
      <c r="K622" s="106"/>
    </row>
    <row r="623" spans="2:11">
      <c r="B623" s="105"/>
      <c r="C623" s="105"/>
      <c r="D623" s="105"/>
      <c r="E623" s="106"/>
      <c r="F623" s="106"/>
      <c r="G623" s="106"/>
      <c r="H623" s="106"/>
      <c r="I623" s="106"/>
      <c r="J623" s="106"/>
      <c r="K623" s="106"/>
    </row>
    <row r="624" spans="2:11">
      <c r="B624" s="105"/>
      <c r="C624" s="105"/>
      <c r="D624" s="105"/>
      <c r="E624" s="106"/>
      <c r="F624" s="106"/>
      <c r="G624" s="106"/>
      <c r="H624" s="106"/>
      <c r="I624" s="106"/>
      <c r="J624" s="106"/>
      <c r="K624" s="106"/>
    </row>
    <row r="625" spans="2:11">
      <c r="B625" s="105"/>
      <c r="C625" s="105"/>
      <c r="D625" s="105"/>
      <c r="E625" s="106"/>
      <c r="F625" s="106"/>
      <c r="G625" s="106"/>
      <c r="H625" s="106"/>
      <c r="I625" s="106"/>
      <c r="J625" s="106"/>
      <c r="K625" s="106"/>
    </row>
    <row r="626" spans="2:11">
      <c r="B626" s="105"/>
      <c r="C626" s="105"/>
      <c r="D626" s="105"/>
      <c r="E626" s="106"/>
      <c r="F626" s="106"/>
      <c r="G626" s="106"/>
      <c r="H626" s="106"/>
      <c r="I626" s="106"/>
      <c r="J626" s="106"/>
      <c r="K626" s="106"/>
    </row>
    <row r="627" spans="2:11">
      <c r="B627" s="105"/>
      <c r="C627" s="105"/>
      <c r="D627" s="105"/>
      <c r="E627" s="106"/>
      <c r="F627" s="106"/>
      <c r="G627" s="106"/>
      <c r="H627" s="106"/>
      <c r="I627" s="106"/>
      <c r="J627" s="106"/>
      <c r="K627" s="106"/>
    </row>
    <row r="628" spans="2:11">
      <c r="B628" s="105"/>
      <c r="C628" s="105"/>
      <c r="D628" s="105"/>
      <c r="E628" s="106"/>
      <c r="F628" s="106"/>
      <c r="G628" s="106"/>
      <c r="H628" s="106"/>
      <c r="I628" s="106"/>
      <c r="J628" s="106"/>
      <c r="K628" s="106"/>
    </row>
    <row r="629" spans="2:11">
      <c r="B629" s="105"/>
      <c r="C629" s="105"/>
      <c r="D629" s="105"/>
      <c r="E629" s="106"/>
      <c r="F629" s="106"/>
      <c r="G629" s="106"/>
      <c r="H629" s="106"/>
      <c r="I629" s="106"/>
      <c r="J629" s="106"/>
      <c r="K629" s="106"/>
    </row>
    <row r="630" spans="2:11">
      <c r="B630" s="105"/>
      <c r="C630" s="105"/>
      <c r="D630" s="105"/>
      <c r="E630" s="106"/>
      <c r="F630" s="106"/>
      <c r="G630" s="106"/>
      <c r="H630" s="106"/>
      <c r="I630" s="106"/>
      <c r="J630" s="106"/>
      <c r="K630" s="106"/>
    </row>
    <row r="631" spans="2:11">
      <c r="B631" s="105"/>
      <c r="C631" s="105"/>
      <c r="D631" s="105"/>
      <c r="E631" s="106"/>
      <c r="F631" s="106"/>
      <c r="G631" s="106"/>
      <c r="H631" s="106"/>
      <c r="I631" s="106"/>
      <c r="J631" s="106"/>
      <c r="K631" s="106"/>
    </row>
    <row r="632" spans="2:11">
      <c r="B632" s="105"/>
      <c r="C632" s="105"/>
      <c r="D632" s="105"/>
      <c r="E632" s="106"/>
      <c r="F632" s="106"/>
      <c r="G632" s="106"/>
      <c r="H632" s="106"/>
      <c r="I632" s="106"/>
      <c r="J632" s="106"/>
      <c r="K632" s="106"/>
    </row>
    <row r="633" spans="2:11">
      <c r="B633" s="105"/>
      <c r="C633" s="105"/>
      <c r="D633" s="105"/>
      <c r="E633" s="106"/>
      <c r="F633" s="106"/>
      <c r="G633" s="106"/>
      <c r="H633" s="106"/>
      <c r="I633" s="106"/>
      <c r="J633" s="106"/>
      <c r="K633" s="106"/>
    </row>
    <row r="634" spans="2:11">
      <c r="B634" s="105"/>
      <c r="C634" s="105"/>
      <c r="D634" s="105"/>
      <c r="E634" s="106"/>
      <c r="F634" s="106"/>
      <c r="G634" s="106"/>
      <c r="H634" s="106"/>
      <c r="I634" s="106"/>
      <c r="J634" s="106"/>
      <c r="K634" s="106"/>
    </row>
    <row r="635" spans="2:11">
      <c r="B635" s="105"/>
      <c r="C635" s="105"/>
      <c r="D635" s="105"/>
      <c r="E635" s="106"/>
      <c r="F635" s="106"/>
      <c r="G635" s="106"/>
      <c r="H635" s="106"/>
      <c r="I635" s="106"/>
      <c r="J635" s="106"/>
      <c r="K635" s="106"/>
    </row>
    <row r="636" spans="2:11">
      <c r="B636" s="105"/>
      <c r="C636" s="105"/>
      <c r="D636" s="105"/>
      <c r="E636" s="106"/>
      <c r="F636" s="106"/>
      <c r="G636" s="106"/>
      <c r="H636" s="106"/>
      <c r="I636" s="106"/>
      <c r="J636" s="106"/>
      <c r="K636" s="106"/>
    </row>
    <row r="637" spans="2:11">
      <c r="B637" s="105"/>
      <c r="C637" s="105"/>
      <c r="D637" s="105"/>
      <c r="E637" s="106"/>
      <c r="F637" s="106"/>
      <c r="G637" s="106"/>
      <c r="H637" s="106"/>
      <c r="I637" s="106"/>
      <c r="J637" s="106"/>
      <c r="K637" s="106"/>
    </row>
    <row r="638" spans="2:11">
      <c r="B638" s="105"/>
      <c r="C638" s="105"/>
      <c r="D638" s="105"/>
      <c r="E638" s="106"/>
      <c r="F638" s="106"/>
      <c r="G638" s="106"/>
      <c r="H638" s="106"/>
      <c r="I638" s="106"/>
      <c r="J638" s="106"/>
      <c r="K638" s="106"/>
    </row>
    <row r="639" spans="2:11">
      <c r="B639" s="105"/>
      <c r="C639" s="105"/>
      <c r="D639" s="105"/>
      <c r="E639" s="106"/>
      <c r="F639" s="106"/>
      <c r="G639" s="106"/>
      <c r="H639" s="106"/>
      <c r="I639" s="106"/>
      <c r="J639" s="106"/>
      <c r="K639" s="106"/>
    </row>
    <row r="640" spans="2:11">
      <c r="B640" s="105"/>
      <c r="C640" s="105"/>
      <c r="D640" s="105"/>
      <c r="E640" s="106"/>
      <c r="F640" s="106"/>
      <c r="G640" s="106"/>
      <c r="H640" s="106"/>
      <c r="I640" s="106"/>
      <c r="J640" s="106"/>
      <c r="K640" s="106"/>
    </row>
    <row r="641" spans="2:11">
      <c r="B641" s="105"/>
      <c r="C641" s="105"/>
      <c r="D641" s="105"/>
      <c r="E641" s="106"/>
      <c r="F641" s="106"/>
      <c r="G641" s="106"/>
      <c r="H641" s="106"/>
      <c r="I641" s="106"/>
      <c r="J641" s="106"/>
      <c r="K641" s="106"/>
    </row>
    <row r="642" spans="2:11">
      <c r="B642" s="105"/>
      <c r="C642" s="105"/>
      <c r="D642" s="105"/>
      <c r="E642" s="106"/>
      <c r="F642" s="106"/>
      <c r="G642" s="106"/>
      <c r="H642" s="106"/>
      <c r="I642" s="106"/>
      <c r="J642" s="106"/>
      <c r="K642" s="106"/>
    </row>
    <row r="643" spans="2:11">
      <c r="B643" s="105"/>
      <c r="C643" s="105"/>
      <c r="D643" s="105"/>
      <c r="E643" s="106"/>
      <c r="F643" s="106"/>
      <c r="G643" s="106"/>
      <c r="H643" s="106"/>
      <c r="I643" s="106"/>
      <c r="J643" s="106"/>
      <c r="K643" s="106"/>
    </row>
    <row r="644" spans="2:11">
      <c r="B644" s="105"/>
      <c r="C644" s="105"/>
      <c r="D644" s="105"/>
      <c r="E644" s="106"/>
      <c r="F644" s="106"/>
      <c r="G644" s="106"/>
      <c r="H644" s="106"/>
      <c r="I644" s="106"/>
      <c r="J644" s="106"/>
      <c r="K644" s="106"/>
    </row>
    <row r="645" spans="2:11">
      <c r="B645" s="105"/>
      <c r="C645" s="105"/>
      <c r="D645" s="105"/>
      <c r="E645" s="106"/>
      <c r="F645" s="106"/>
      <c r="G645" s="106"/>
      <c r="H645" s="106"/>
      <c r="I645" s="106"/>
      <c r="J645" s="106"/>
      <c r="K645" s="106"/>
    </row>
    <row r="646" spans="2:11">
      <c r="B646" s="105"/>
      <c r="C646" s="105"/>
      <c r="D646" s="105"/>
      <c r="E646" s="106"/>
      <c r="F646" s="106"/>
      <c r="G646" s="106"/>
      <c r="H646" s="106"/>
      <c r="I646" s="106"/>
      <c r="J646" s="106"/>
      <c r="K646" s="106"/>
    </row>
    <row r="647" spans="2:11">
      <c r="B647" s="105"/>
      <c r="C647" s="105"/>
      <c r="D647" s="105"/>
      <c r="E647" s="106"/>
      <c r="F647" s="106"/>
      <c r="G647" s="106"/>
      <c r="H647" s="106"/>
      <c r="I647" s="106"/>
      <c r="J647" s="106"/>
      <c r="K647" s="106"/>
    </row>
    <row r="648" spans="2:11">
      <c r="B648" s="105"/>
      <c r="C648" s="105"/>
      <c r="D648" s="105"/>
      <c r="E648" s="106"/>
      <c r="F648" s="106"/>
      <c r="G648" s="106"/>
      <c r="H648" s="106"/>
      <c r="I648" s="106"/>
      <c r="J648" s="106"/>
      <c r="K648" s="106"/>
    </row>
    <row r="649" spans="2:11">
      <c r="B649" s="105"/>
      <c r="C649" s="105"/>
      <c r="D649" s="105"/>
      <c r="E649" s="106"/>
      <c r="F649" s="106"/>
      <c r="G649" s="106"/>
      <c r="H649" s="106"/>
      <c r="I649" s="106"/>
      <c r="J649" s="106"/>
      <c r="K649" s="106"/>
    </row>
    <row r="650" spans="2:11">
      <c r="B650" s="105"/>
      <c r="C650" s="105"/>
      <c r="D650" s="105"/>
      <c r="E650" s="106"/>
      <c r="F650" s="106"/>
      <c r="G650" s="106"/>
      <c r="H650" s="106"/>
      <c r="I650" s="106"/>
      <c r="J650" s="106"/>
      <c r="K650" s="106"/>
    </row>
    <row r="651" spans="2:11">
      <c r="B651" s="105"/>
      <c r="C651" s="105"/>
      <c r="D651" s="105"/>
      <c r="E651" s="106"/>
      <c r="F651" s="106"/>
      <c r="G651" s="106"/>
      <c r="H651" s="106"/>
      <c r="I651" s="106"/>
      <c r="J651" s="106"/>
      <c r="K651" s="106"/>
    </row>
    <row r="652" spans="2:11">
      <c r="B652" s="105"/>
      <c r="C652" s="105"/>
      <c r="D652" s="105"/>
      <c r="E652" s="106"/>
      <c r="F652" s="106"/>
      <c r="G652" s="106"/>
      <c r="H652" s="106"/>
      <c r="I652" s="106"/>
      <c r="J652" s="106"/>
      <c r="K652" s="106"/>
    </row>
    <row r="653" spans="2:11">
      <c r="B653" s="105"/>
      <c r="C653" s="105"/>
      <c r="D653" s="105"/>
      <c r="E653" s="106"/>
      <c r="F653" s="106"/>
      <c r="G653" s="106"/>
      <c r="H653" s="106"/>
      <c r="I653" s="106"/>
      <c r="J653" s="106"/>
      <c r="K653" s="106"/>
    </row>
    <row r="654" spans="2:11">
      <c r="B654" s="105"/>
      <c r="C654" s="105"/>
      <c r="D654" s="105"/>
      <c r="E654" s="106"/>
      <c r="F654" s="106"/>
      <c r="G654" s="106"/>
      <c r="H654" s="106"/>
      <c r="I654" s="106"/>
      <c r="J654" s="106"/>
      <c r="K654" s="106"/>
    </row>
    <row r="655" spans="2:11">
      <c r="B655" s="105"/>
      <c r="C655" s="105"/>
      <c r="D655" s="105"/>
      <c r="E655" s="106"/>
      <c r="F655" s="106"/>
      <c r="G655" s="106"/>
      <c r="H655" s="106"/>
      <c r="I655" s="106"/>
      <c r="J655" s="106"/>
      <c r="K655" s="106"/>
    </row>
    <row r="656" spans="2:11">
      <c r="B656" s="105"/>
      <c r="C656" s="105"/>
      <c r="D656" s="105"/>
      <c r="E656" s="106"/>
      <c r="F656" s="106"/>
      <c r="G656" s="106"/>
      <c r="H656" s="106"/>
      <c r="I656" s="106"/>
      <c r="J656" s="106"/>
      <c r="K656" s="106"/>
    </row>
    <row r="657" spans="2:11">
      <c r="B657" s="105"/>
      <c r="C657" s="105"/>
      <c r="D657" s="105"/>
      <c r="E657" s="106"/>
      <c r="F657" s="106"/>
      <c r="G657" s="106"/>
      <c r="H657" s="106"/>
      <c r="I657" s="106"/>
      <c r="J657" s="106"/>
      <c r="K657" s="106"/>
    </row>
    <row r="658" spans="2:11">
      <c r="B658" s="105"/>
      <c r="C658" s="105"/>
      <c r="D658" s="105"/>
      <c r="E658" s="106"/>
      <c r="F658" s="106"/>
      <c r="G658" s="106"/>
      <c r="H658" s="106"/>
      <c r="I658" s="106"/>
      <c r="J658" s="106"/>
      <c r="K658" s="106"/>
    </row>
    <row r="659" spans="2:11">
      <c r="B659" s="105"/>
      <c r="C659" s="105"/>
      <c r="D659" s="105"/>
      <c r="E659" s="106"/>
      <c r="F659" s="106"/>
      <c r="G659" s="106"/>
      <c r="H659" s="106"/>
      <c r="I659" s="106"/>
      <c r="J659" s="106"/>
      <c r="K659" s="106"/>
    </row>
    <row r="660" spans="2:11">
      <c r="B660" s="105"/>
      <c r="C660" s="105"/>
      <c r="D660" s="105"/>
      <c r="E660" s="106"/>
      <c r="F660" s="106"/>
      <c r="G660" s="106"/>
      <c r="H660" s="106"/>
      <c r="I660" s="106"/>
      <c r="J660" s="106"/>
      <c r="K660" s="106"/>
    </row>
    <row r="661" spans="2:11">
      <c r="B661" s="105"/>
      <c r="C661" s="105"/>
      <c r="D661" s="105"/>
      <c r="E661" s="106"/>
      <c r="F661" s="106"/>
      <c r="G661" s="106"/>
      <c r="H661" s="106"/>
      <c r="I661" s="106"/>
      <c r="J661" s="106"/>
      <c r="K661" s="106"/>
    </row>
    <row r="662" spans="2:11">
      <c r="B662" s="105"/>
      <c r="C662" s="105"/>
      <c r="D662" s="105"/>
      <c r="E662" s="106"/>
      <c r="F662" s="106"/>
      <c r="G662" s="106"/>
      <c r="H662" s="106"/>
      <c r="I662" s="106"/>
      <c r="J662" s="106"/>
      <c r="K662" s="106"/>
    </row>
    <row r="663" spans="2:11">
      <c r="B663" s="105"/>
      <c r="C663" s="105"/>
      <c r="D663" s="105"/>
      <c r="E663" s="106"/>
      <c r="F663" s="106"/>
      <c r="G663" s="106"/>
      <c r="H663" s="106"/>
      <c r="I663" s="106"/>
      <c r="J663" s="106"/>
      <c r="K663" s="106"/>
    </row>
    <row r="664" spans="2:11">
      <c r="B664" s="105"/>
      <c r="C664" s="105"/>
      <c r="D664" s="105"/>
      <c r="E664" s="106"/>
      <c r="F664" s="106"/>
      <c r="G664" s="106"/>
      <c r="H664" s="106"/>
      <c r="I664" s="106"/>
      <c r="J664" s="106"/>
      <c r="K664" s="106"/>
    </row>
    <row r="665" spans="2:11">
      <c r="B665" s="105"/>
      <c r="C665" s="105"/>
      <c r="D665" s="105"/>
      <c r="E665" s="106"/>
      <c r="F665" s="106"/>
      <c r="G665" s="106"/>
      <c r="H665" s="106"/>
      <c r="I665" s="106"/>
      <c r="J665" s="106"/>
      <c r="K665" s="106"/>
    </row>
    <row r="666" spans="2:11">
      <c r="B666" s="105"/>
      <c r="C666" s="105"/>
      <c r="D666" s="105"/>
      <c r="E666" s="106"/>
      <c r="F666" s="106"/>
      <c r="G666" s="106"/>
      <c r="H666" s="106"/>
      <c r="I666" s="106"/>
      <c r="J666" s="106"/>
      <c r="K666" s="106"/>
    </row>
    <row r="667" spans="2:11">
      <c r="B667" s="105"/>
      <c r="C667" s="105"/>
      <c r="D667" s="105"/>
      <c r="E667" s="106"/>
      <c r="F667" s="106"/>
      <c r="G667" s="106"/>
      <c r="H667" s="106"/>
      <c r="I667" s="106"/>
      <c r="J667" s="106"/>
      <c r="K667" s="106"/>
    </row>
    <row r="668" spans="2:11">
      <c r="B668" s="105"/>
      <c r="C668" s="105"/>
      <c r="D668" s="105"/>
      <c r="E668" s="106"/>
      <c r="F668" s="106"/>
      <c r="G668" s="106"/>
      <c r="H668" s="106"/>
      <c r="I668" s="106"/>
      <c r="J668" s="106"/>
      <c r="K668" s="106"/>
    </row>
    <row r="669" spans="2:11">
      <c r="B669" s="105"/>
      <c r="C669" s="105"/>
      <c r="D669" s="105"/>
      <c r="E669" s="106"/>
      <c r="F669" s="106"/>
      <c r="G669" s="106"/>
      <c r="H669" s="106"/>
      <c r="I669" s="106"/>
      <c r="J669" s="106"/>
      <c r="K669" s="106"/>
    </row>
    <row r="670" spans="2:11">
      <c r="B670" s="105"/>
      <c r="C670" s="105"/>
      <c r="D670" s="105"/>
      <c r="E670" s="106"/>
      <c r="F670" s="106"/>
      <c r="G670" s="106"/>
      <c r="H670" s="106"/>
      <c r="I670" s="106"/>
      <c r="J670" s="106"/>
      <c r="K670" s="106"/>
    </row>
    <row r="671" spans="2:11">
      <c r="B671" s="105"/>
      <c r="C671" s="105"/>
      <c r="D671" s="105"/>
      <c r="E671" s="106"/>
      <c r="F671" s="106"/>
      <c r="G671" s="106"/>
      <c r="H671" s="106"/>
      <c r="I671" s="106"/>
      <c r="J671" s="106"/>
      <c r="K671" s="106"/>
    </row>
    <row r="672" spans="2:11">
      <c r="B672" s="105"/>
      <c r="C672" s="105"/>
      <c r="D672" s="105"/>
      <c r="E672" s="106"/>
      <c r="F672" s="106"/>
      <c r="G672" s="106"/>
      <c r="H672" s="106"/>
      <c r="I672" s="106"/>
      <c r="J672" s="106"/>
      <c r="K672" s="106"/>
    </row>
    <row r="673" spans="2:11">
      <c r="B673" s="105"/>
      <c r="C673" s="105"/>
      <c r="D673" s="105"/>
      <c r="E673" s="106"/>
      <c r="F673" s="106"/>
      <c r="G673" s="106"/>
      <c r="H673" s="106"/>
      <c r="I673" s="106"/>
      <c r="J673" s="106"/>
      <c r="K673" s="106"/>
    </row>
    <row r="674" spans="2:11">
      <c r="B674" s="105"/>
      <c r="C674" s="105"/>
      <c r="D674" s="105"/>
      <c r="E674" s="106"/>
      <c r="F674" s="106"/>
      <c r="G674" s="106"/>
      <c r="H674" s="106"/>
      <c r="I674" s="106"/>
      <c r="J674" s="106"/>
      <c r="K674" s="106"/>
    </row>
    <row r="675" spans="2:11">
      <c r="B675" s="105"/>
      <c r="C675" s="105"/>
      <c r="D675" s="105"/>
      <c r="E675" s="106"/>
      <c r="F675" s="106"/>
      <c r="G675" s="106"/>
      <c r="H675" s="106"/>
      <c r="I675" s="106"/>
      <c r="J675" s="106"/>
      <c r="K675" s="106"/>
    </row>
    <row r="676" spans="2:11">
      <c r="B676" s="105"/>
      <c r="C676" s="105"/>
      <c r="D676" s="105"/>
      <c r="E676" s="106"/>
      <c r="F676" s="106"/>
      <c r="G676" s="106"/>
      <c r="H676" s="106"/>
      <c r="I676" s="106"/>
      <c r="J676" s="106"/>
      <c r="K676" s="106"/>
    </row>
    <row r="677" spans="2:11">
      <c r="B677" s="105"/>
      <c r="C677" s="105"/>
      <c r="D677" s="105"/>
      <c r="E677" s="106"/>
      <c r="F677" s="106"/>
      <c r="G677" s="106"/>
      <c r="H677" s="106"/>
      <c r="I677" s="106"/>
      <c r="J677" s="106"/>
      <c r="K677" s="106"/>
    </row>
    <row r="678" spans="2:11">
      <c r="B678" s="105"/>
      <c r="C678" s="105"/>
      <c r="D678" s="105"/>
      <c r="E678" s="106"/>
      <c r="F678" s="106"/>
      <c r="G678" s="106"/>
      <c r="H678" s="106"/>
      <c r="I678" s="106"/>
      <c r="J678" s="106"/>
      <c r="K678" s="106"/>
    </row>
    <row r="679" spans="2:11">
      <c r="B679" s="105"/>
      <c r="C679" s="105"/>
      <c r="D679" s="105"/>
      <c r="E679" s="106"/>
      <c r="F679" s="106"/>
      <c r="G679" s="106"/>
      <c r="H679" s="106"/>
      <c r="I679" s="106"/>
      <c r="J679" s="106"/>
      <c r="K679" s="106"/>
    </row>
    <row r="680" spans="2:11">
      <c r="B680" s="105"/>
      <c r="C680" s="105"/>
      <c r="D680" s="105"/>
      <c r="E680" s="106"/>
      <c r="F680" s="106"/>
      <c r="G680" s="106"/>
      <c r="H680" s="106"/>
      <c r="I680" s="106"/>
      <c r="J680" s="106"/>
      <c r="K680" s="106"/>
    </row>
    <row r="681" spans="2:11">
      <c r="B681" s="105"/>
      <c r="C681" s="105"/>
      <c r="D681" s="105"/>
      <c r="E681" s="106"/>
      <c r="F681" s="106"/>
      <c r="G681" s="106"/>
      <c r="H681" s="106"/>
      <c r="I681" s="106"/>
      <c r="J681" s="106"/>
      <c r="K681" s="106"/>
    </row>
    <row r="682" spans="2:11">
      <c r="B682" s="105"/>
      <c r="C682" s="105"/>
      <c r="D682" s="105"/>
      <c r="E682" s="106"/>
      <c r="F682" s="106"/>
      <c r="G682" s="106"/>
      <c r="H682" s="106"/>
      <c r="I682" s="106"/>
      <c r="J682" s="106"/>
      <c r="K682" s="106"/>
    </row>
    <row r="683" spans="2:11">
      <c r="B683" s="105"/>
      <c r="C683" s="105"/>
      <c r="D683" s="105"/>
      <c r="E683" s="106"/>
      <c r="F683" s="106"/>
      <c r="G683" s="106"/>
      <c r="H683" s="106"/>
      <c r="I683" s="106"/>
      <c r="J683" s="106"/>
      <c r="K683" s="106"/>
    </row>
    <row r="684" spans="2:11">
      <c r="B684" s="105"/>
      <c r="C684" s="105"/>
      <c r="D684" s="105"/>
      <c r="E684" s="106"/>
      <c r="F684" s="106"/>
      <c r="G684" s="106"/>
      <c r="H684" s="106"/>
      <c r="I684" s="106"/>
      <c r="J684" s="106"/>
      <c r="K684" s="106"/>
    </row>
    <row r="685" spans="2:11">
      <c r="B685" s="105"/>
      <c r="C685" s="105"/>
      <c r="D685" s="105"/>
      <c r="E685" s="106"/>
      <c r="F685" s="106"/>
      <c r="G685" s="106"/>
      <c r="H685" s="106"/>
      <c r="I685" s="106"/>
      <c r="J685" s="106"/>
      <c r="K685" s="106"/>
    </row>
    <row r="686" spans="2:11">
      <c r="B686" s="105"/>
      <c r="C686" s="105"/>
      <c r="D686" s="105"/>
      <c r="E686" s="106"/>
      <c r="F686" s="106"/>
      <c r="G686" s="106"/>
      <c r="H686" s="106"/>
      <c r="I686" s="106"/>
      <c r="J686" s="106"/>
      <c r="K686" s="106"/>
    </row>
    <row r="687" spans="2:11">
      <c r="B687" s="105"/>
      <c r="C687" s="105"/>
      <c r="D687" s="105"/>
      <c r="E687" s="106"/>
      <c r="F687" s="106"/>
      <c r="G687" s="106"/>
      <c r="H687" s="106"/>
      <c r="I687" s="106"/>
      <c r="J687" s="106"/>
      <c r="K687" s="106"/>
    </row>
    <row r="688" spans="2:11">
      <c r="B688" s="105"/>
      <c r="C688" s="105"/>
      <c r="D688" s="105"/>
      <c r="E688" s="106"/>
      <c r="F688" s="106"/>
      <c r="G688" s="106"/>
      <c r="H688" s="106"/>
      <c r="I688" s="106"/>
      <c r="J688" s="106"/>
      <c r="K688" s="106"/>
    </row>
    <row r="689" spans="2:11">
      <c r="B689" s="105"/>
      <c r="C689" s="105"/>
      <c r="D689" s="105"/>
      <c r="E689" s="106"/>
      <c r="F689" s="106"/>
      <c r="G689" s="106"/>
      <c r="H689" s="106"/>
      <c r="I689" s="106"/>
      <c r="J689" s="106"/>
      <c r="K689" s="106"/>
    </row>
    <row r="690" spans="2:11">
      <c r="B690" s="105"/>
      <c r="C690" s="105"/>
      <c r="D690" s="105"/>
      <c r="E690" s="106"/>
      <c r="F690" s="106"/>
      <c r="G690" s="106"/>
      <c r="H690" s="106"/>
      <c r="I690" s="106"/>
      <c r="J690" s="106"/>
      <c r="K690" s="106"/>
    </row>
    <row r="691" spans="2:11">
      <c r="B691" s="105"/>
      <c r="C691" s="105"/>
      <c r="D691" s="105"/>
      <c r="E691" s="106"/>
      <c r="F691" s="106"/>
      <c r="G691" s="106"/>
      <c r="H691" s="106"/>
      <c r="I691" s="106"/>
      <c r="J691" s="106"/>
      <c r="K691" s="106"/>
    </row>
    <row r="692" spans="2:11">
      <c r="B692" s="105"/>
      <c r="C692" s="105"/>
      <c r="D692" s="105"/>
      <c r="E692" s="106"/>
      <c r="F692" s="106"/>
      <c r="G692" s="106"/>
      <c r="H692" s="106"/>
      <c r="I692" s="106"/>
      <c r="J692" s="106"/>
      <c r="K692" s="106"/>
    </row>
    <row r="693" spans="2:11">
      <c r="B693" s="105"/>
      <c r="C693" s="105"/>
      <c r="D693" s="105"/>
      <c r="E693" s="106"/>
      <c r="F693" s="106"/>
      <c r="G693" s="106"/>
      <c r="H693" s="106"/>
      <c r="I693" s="106"/>
      <c r="J693" s="106"/>
      <c r="K693" s="106"/>
    </row>
    <row r="694" spans="2:11">
      <c r="B694" s="105"/>
      <c r="C694" s="105"/>
      <c r="D694" s="105"/>
      <c r="E694" s="106"/>
      <c r="F694" s="106"/>
      <c r="G694" s="106"/>
      <c r="H694" s="106"/>
      <c r="I694" s="106"/>
      <c r="J694" s="106"/>
      <c r="K694" s="106"/>
    </row>
    <row r="695" spans="2:11">
      <c r="B695" s="105"/>
      <c r="C695" s="105"/>
      <c r="D695" s="105"/>
      <c r="E695" s="106"/>
      <c r="F695" s="106"/>
      <c r="G695" s="106"/>
      <c r="H695" s="106"/>
      <c r="I695" s="106"/>
      <c r="J695" s="106"/>
      <c r="K695" s="106"/>
    </row>
    <row r="696" spans="2:11">
      <c r="B696" s="105"/>
      <c r="C696" s="105"/>
      <c r="D696" s="105"/>
      <c r="E696" s="106"/>
      <c r="F696" s="106"/>
      <c r="G696" s="106"/>
      <c r="H696" s="106"/>
      <c r="I696" s="106"/>
      <c r="J696" s="106"/>
      <c r="K696" s="106"/>
    </row>
    <row r="697" spans="2:11">
      <c r="B697" s="105"/>
      <c r="C697" s="105"/>
      <c r="D697" s="105"/>
      <c r="E697" s="106"/>
      <c r="F697" s="106"/>
      <c r="G697" s="106"/>
      <c r="H697" s="106"/>
      <c r="I697" s="106"/>
      <c r="J697" s="106"/>
      <c r="K697" s="106"/>
    </row>
    <row r="698" spans="2:11">
      <c r="B698" s="105"/>
      <c r="C698" s="105"/>
      <c r="D698" s="105"/>
      <c r="E698" s="106"/>
      <c r="F698" s="106"/>
      <c r="G698" s="106"/>
      <c r="H698" s="106"/>
      <c r="I698" s="106"/>
      <c r="J698" s="106"/>
      <c r="K698" s="106"/>
    </row>
    <row r="699" spans="2:11">
      <c r="B699" s="105"/>
      <c r="C699" s="105"/>
      <c r="D699" s="105"/>
      <c r="E699" s="106"/>
      <c r="F699" s="106"/>
      <c r="G699" s="106"/>
      <c r="H699" s="106"/>
      <c r="I699" s="106"/>
      <c r="J699" s="106"/>
      <c r="K699" s="106"/>
    </row>
    <row r="700" spans="2:11">
      <c r="B700" s="105"/>
      <c r="C700" s="105"/>
      <c r="D700" s="105"/>
      <c r="E700" s="106"/>
      <c r="F700" s="106"/>
      <c r="G700" s="106"/>
      <c r="H700" s="106"/>
      <c r="I700" s="106"/>
      <c r="J700" s="106"/>
      <c r="K700" s="106"/>
    </row>
    <row r="701" spans="2:11">
      <c r="B701" s="105"/>
      <c r="C701" s="105"/>
      <c r="D701" s="105"/>
      <c r="E701" s="106"/>
      <c r="F701" s="106"/>
      <c r="G701" s="106"/>
      <c r="H701" s="106"/>
      <c r="I701" s="106"/>
      <c r="J701" s="106"/>
      <c r="K701" s="106"/>
    </row>
    <row r="702" spans="2:11">
      <c r="B702" s="105"/>
      <c r="C702" s="105"/>
      <c r="D702" s="105"/>
      <c r="E702" s="106"/>
      <c r="F702" s="106"/>
      <c r="G702" s="106"/>
      <c r="H702" s="106"/>
      <c r="I702" s="106"/>
      <c r="J702" s="106"/>
      <c r="K702" s="106"/>
    </row>
    <row r="703" spans="2:11">
      <c r="B703" s="105"/>
      <c r="C703" s="105"/>
      <c r="D703" s="105"/>
      <c r="E703" s="106"/>
      <c r="F703" s="106"/>
      <c r="G703" s="106"/>
      <c r="H703" s="106"/>
      <c r="I703" s="106"/>
      <c r="J703" s="106"/>
      <c r="K703" s="106"/>
    </row>
    <row r="704" spans="2:11">
      <c r="B704" s="105"/>
      <c r="C704" s="105"/>
      <c r="D704" s="105"/>
      <c r="E704" s="106"/>
      <c r="F704" s="106"/>
      <c r="G704" s="106"/>
      <c r="H704" s="106"/>
      <c r="I704" s="106"/>
      <c r="J704" s="106"/>
      <c r="K704" s="106"/>
    </row>
    <row r="705" spans="2:11">
      <c r="B705" s="105"/>
      <c r="C705" s="105"/>
      <c r="D705" s="105"/>
      <c r="E705" s="106"/>
      <c r="F705" s="106"/>
      <c r="G705" s="106"/>
      <c r="H705" s="106"/>
      <c r="I705" s="106"/>
      <c r="J705" s="106"/>
      <c r="K705" s="106"/>
    </row>
    <row r="706" spans="2:11">
      <c r="B706" s="105"/>
      <c r="C706" s="105"/>
      <c r="D706" s="105"/>
      <c r="E706" s="106"/>
      <c r="F706" s="106"/>
      <c r="G706" s="106"/>
      <c r="H706" s="106"/>
      <c r="I706" s="106"/>
      <c r="J706" s="106"/>
      <c r="K706" s="106"/>
    </row>
    <row r="707" spans="2:11">
      <c r="B707" s="105"/>
      <c r="C707" s="105"/>
      <c r="D707" s="105"/>
      <c r="E707" s="106"/>
      <c r="F707" s="106"/>
      <c r="G707" s="106"/>
      <c r="H707" s="106"/>
      <c r="I707" s="106"/>
      <c r="J707" s="106"/>
      <c r="K707" s="106"/>
    </row>
    <row r="708" spans="2:11">
      <c r="B708" s="105"/>
      <c r="C708" s="105"/>
      <c r="D708" s="105"/>
      <c r="E708" s="106"/>
      <c r="F708" s="106"/>
      <c r="G708" s="106"/>
      <c r="H708" s="106"/>
      <c r="I708" s="106"/>
      <c r="J708" s="106"/>
      <c r="K708" s="106"/>
    </row>
    <row r="709" spans="2:11">
      <c r="B709" s="105"/>
      <c r="C709" s="105"/>
      <c r="D709" s="105"/>
      <c r="E709" s="106"/>
      <c r="F709" s="106"/>
      <c r="G709" s="106"/>
      <c r="H709" s="106"/>
      <c r="I709" s="106"/>
      <c r="J709" s="106"/>
      <c r="K709" s="106"/>
    </row>
    <row r="710" spans="2:11">
      <c r="B710" s="105"/>
      <c r="C710" s="105"/>
      <c r="D710" s="105"/>
      <c r="E710" s="106"/>
      <c r="F710" s="106"/>
      <c r="G710" s="106"/>
      <c r="H710" s="106"/>
      <c r="I710" s="106"/>
      <c r="J710" s="106"/>
      <c r="K710" s="106"/>
    </row>
    <row r="711" spans="2:11">
      <c r="B711" s="105"/>
      <c r="C711" s="105"/>
      <c r="D711" s="105"/>
      <c r="E711" s="106"/>
      <c r="F711" s="106"/>
      <c r="G711" s="106"/>
      <c r="H711" s="106"/>
      <c r="I711" s="106"/>
      <c r="J711" s="106"/>
      <c r="K711" s="106"/>
    </row>
    <row r="712" spans="2:11">
      <c r="B712" s="105"/>
      <c r="C712" s="105"/>
      <c r="D712" s="105"/>
      <c r="E712" s="106"/>
      <c r="F712" s="106"/>
      <c r="G712" s="106"/>
      <c r="H712" s="106"/>
      <c r="I712" s="106"/>
      <c r="J712" s="106"/>
      <c r="K712" s="106"/>
    </row>
    <row r="713" spans="2:11">
      <c r="B713" s="105"/>
      <c r="C713" s="105"/>
      <c r="D713" s="105"/>
      <c r="E713" s="106"/>
      <c r="F713" s="106"/>
      <c r="G713" s="106"/>
      <c r="H713" s="106"/>
      <c r="I713" s="106"/>
      <c r="J713" s="106"/>
      <c r="K713" s="106"/>
    </row>
    <row r="714" spans="2:11">
      <c r="B714" s="105"/>
      <c r="C714" s="105"/>
      <c r="D714" s="105"/>
      <c r="E714" s="106"/>
      <c r="F714" s="106"/>
      <c r="G714" s="106"/>
      <c r="H714" s="106"/>
      <c r="I714" s="106"/>
      <c r="J714" s="106"/>
      <c r="K714" s="106"/>
    </row>
    <row r="715" spans="2:11">
      <c r="B715" s="105"/>
      <c r="C715" s="105"/>
      <c r="D715" s="105"/>
      <c r="E715" s="106"/>
      <c r="F715" s="106"/>
      <c r="G715" s="106"/>
      <c r="H715" s="106"/>
      <c r="I715" s="106"/>
      <c r="J715" s="106"/>
      <c r="K715" s="106"/>
    </row>
    <row r="716" spans="2:11">
      <c r="B716" s="105"/>
      <c r="C716" s="105"/>
      <c r="D716" s="105"/>
      <c r="E716" s="106"/>
      <c r="F716" s="106"/>
      <c r="G716" s="106"/>
      <c r="H716" s="106"/>
      <c r="I716" s="106"/>
      <c r="J716" s="106"/>
      <c r="K716" s="106"/>
    </row>
    <row r="717" spans="2:11">
      <c r="B717" s="105"/>
      <c r="C717" s="105"/>
      <c r="D717" s="105"/>
      <c r="E717" s="106"/>
      <c r="F717" s="106"/>
      <c r="G717" s="106"/>
      <c r="H717" s="106"/>
      <c r="I717" s="106"/>
      <c r="J717" s="106"/>
      <c r="K717" s="106"/>
    </row>
    <row r="718" spans="2:11">
      <c r="B718" s="105"/>
      <c r="C718" s="105"/>
      <c r="D718" s="105"/>
      <c r="E718" s="106"/>
      <c r="F718" s="106"/>
      <c r="G718" s="106"/>
      <c r="H718" s="106"/>
      <c r="I718" s="106"/>
      <c r="J718" s="106"/>
      <c r="K718" s="106"/>
    </row>
    <row r="719" spans="2:11">
      <c r="B719" s="105"/>
      <c r="C719" s="105"/>
      <c r="D719" s="105"/>
      <c r="E719" s="106"/>
      <c r="F719" s="106"/>
      <c r="G719" s="106"/>
      <c r="H719" s="106"/>
      <c r="I719" s="106"/>
      <c r="J719" s="106"/>
      <c r="K719" s="106"/>
    </row>
    <row r="720" spans="2:11">
      <c r="B720" s="105"/>
      <c r="C720" s="105"/>
      <c r="D720" s="105"/>
      <c r="E720" s="106"/>
      <c r="F720" s="106"/>
      <c r="G720" s="106"/>
      <c r="H720" s="106"/>
      <c r="I720" s="106"/>
      <c r="J720" s="106"/>
      <c r="K720" s="106"/>
    </row>
    <row r="721" spans="2:11">
      <c r="B721" s="105"/>
      <c r="C721" s="105"/>
      <c r="D721" s="105"/>
      <c r="E721" s="106"/>
      <c r="F721" s="106"/>
      <c r="G721" s="106"/>
      <c r="H721" s="106"/>
      <c r="I721" s="106"/>
      <c r="J721" s="106"/>
      <c r="K721" s="106"/>
    </row>
    <row r="722" spans="2:11">
      <c r="B722" s="105"/>
      <c r="C722" s="105"/>
      <c r="D722" s="105"/>
      <c r="E722" s="106"/>
      <c r="F722" s="106"/>
      <c r="G722" s="106"/>
      <c r="H722" s="106"/>
      <c r="I722" s="106"/>
      <c r="J722" s="106"/>
      <c r="K722" s="106"/>
    </row>
    <row r="723" spans="2:11">
      <c r="B723" s="105"/>
      <c r="C723" s="105"/>
      <c r="D723" s="105"/>
      <c r="E723" s="106"/>
      <c r="F723" s="106"/>
      <c r="G723" s="106"/>
      <c r="H723" s="106"/>
      <c r="I723" s="106"/>
      <c r="J723" s="106"/>
      <c r="K723" s="106"/>
    </row>
    <row r="724" spans="2:11">
      <c r="B724" s="105"/>
      <c r="C724" s="105"/>
      <c r="D724" s="105"/>
      <c r="E724" s="106"/>
      <c r="F724" s="106"/>
      <c r="G724" s="106"/>
      <c r="H724" s="106"/>
      <c r="I724" s="106"/>
      <c r="J724" s="106"/>
      <c r="K724" s="106"/>
    </row>
    <row r="725" spans="2:11">
      <c r="B725" s="105"/>
      <c r="C725" s="105"/>
      <c r="D725" s="105"/>
      <c r="E725" s="106"/>
      <c r="F725" s="106"/>
      <c r="G725" s="106"/>
      <c r="H725" s="106"/>
      <c r="I725" s="106"/>
      <c r="J725" s="106"/>
      <c r="K725" s="106"/>
    </row>
    <row r="726" spans="2:11">
      <c r="B726" s="105"/>
      <c r="C726" s="105"/>
      <c r="D726" s="105"/>
      <c r="E726" s="106"/>
      <c r="F726" s="106"/>
      <c r="G726" s="106"/>
      <c r="H726" s="106"/>
      <c r="I726" s="106"/>
      <c r="J726" s="106"/>
      <c r="K726" s="106"/>
    </row>
    <row r="727" spans="2:11">
      <c r="B727" s="105"/>
      <c r="C727" s="105"/>
      <c r="D727" s="105"/>
      <c r="E727" s="106"/>
      <c r="F727" s="106"/>
      <c r="G727" s="106"/>
      <c r="H727" s="106"/>
      <c r="I727" s="106"/>
      <c r="J727" s="106"/>
      <c r="K727" s="106"/>
    </row>
    <row r="728" spans="2:11">
      <c r="B728" s="105"/>
      <c r="C728" s="105"/>
      <c r="D728" s="105"/>
      <c r="E728" s="106"/>
      <c r="F728" s="106"/>
      <c r="G728" s="106"/>
      <c r="H728" s="106"/>
      <c r="I728" s="106"/>
      <c r="J728" s="106"/>
      <c r="K728" s="106"/>
    </row>
    <row r="729" spans="2:11">
      <c r="B729" s="105"/>
      <c r="C729" s="105"/>
      <c r="D729" s="105"/>
      <c r="E729" s="106"/>
      <c r="F729" s="106"/>
      <c r="G729" s="106"/>
      <c r="H729" s="106"/>
      <c r="I729" s="106"/>
      <c r="J729" s="106"/>
      <c r="K729" s="106"/>
    </row>
    <row r="730" spans="2:11">
      <c r="B730" s="105"/>
      <c r="C730" s="105"/>
      <c r="D730" s="105"/>
      <c r="E730" s="106"/>
      <c r="F730" s="106"/>
      <c r="G730" s="106"/>
      <c r="H730" s="106"/>
      <c r="I730" s="106"/>
      <c r="J730" s="106"/>
      <c r="K730" s="106"/>
    </row>
    <row r="731" spans="2:11">
      <c r="B731" s="105"/>
      <c r="C731" s="105"/>
      <c r="D731" s="105"/>
      <c r="E731" s="106"/>
      <c r="F731" s="106"/>
      <c r="G731" s="106"/>
      <c r="H731" s="106"/>
      <c r="I731" s="106"/>
      <c r="J731" s="106"/>
      <c r="K731" s="106"/>
    </row>
    <row r="732" spans="2:11">
      <c r="B732" s="105"/>
      <c r="C732" s="105"/>
      <c r="D732" s="105"/>
      <c r="E732" s="106"/>
      <c r="F732" s="106"/>
      <c r="G732" s="106"/>
      <c r="H732" s="106"/>
      <c r="I732" s="106"/>
      <c r="J732" s="106"/>
      <c r="K732" s="106"/>
    </row>
    <row r="733" spans="2:11">
      <c r="B733" s="105"/>
      <c r="C733" s="105"/>
      <c r="D733" s="105"/>
      <c r="E733" s="106"/>
      <c r="F733" s="106"/>
      <c r="G733" s="106"/>
      <c r="H733" s="106"/>
      <c r="I733" s="106"/>
      <c r="J733" s="106"/>
      <c r="K733" s="106"/>
    </row>
    <row r="734" spans="2:11">
      <c r="B734" s="105"/>
      <c r="C734" s="105"/>
      <c r="D734" s="105"/>
      <c r="E734" s="106"/>
      <c r="F734" s="106"/>
      <c r="G734" s="106"/>
      <c r="H734" s="106"/>
      <c r="I734" s="106"/>
      <c r="J734" s="106"/>
      <c r="K734" s="106"/>
    </row>
    <row r="735" spans="2:11">
      <c r="B735" s="105"/>
      <c r="C735" s="105"/>
      <c r="D735" s="105"/>
      <c r="E735" s="106"/>
      <c r="F735" s="106"/>
      <c r="G735" s="106"/>
      <c r="H735" s="106"/>
      <c r="I735" s="106"/>
      <c r="J735" s="106"/>
      <c r="K735" s="106"/>
    </row>
    <row r="736" spans="2:11">
      <c r="B736" s="105"/>
      <c r="C736" s="105"/>
      <c r="D736" s="105"/>
      <c r="E736" s="106"/>
      <c r="F736" s="106"/>
      <c r="G736" s="106"/>
      <c r="H736" s="106"/>
      <c r="I736" s="106"/>
      <c r="J736" s="106"/>
      <c r="K736" s="106"/>
    </row>
    <row r="737" spans="2:11">
      <c r="B737" s="105"/>
      <c r="C737" s="105"/>
      <c r="D737" s="105"/>
      <c r="E737" s="106"/>
      <c r="F737" s="106"/>
      <c r="G737" s="106"/>
      <c r="H737" s="106"/>
      <c r="I737" s="106"/>
      <c r="J737" s="106"/>
      <c r="K737" s="106"/>
    </row>
    <row r="738" spans="2:11">
      <c r="B738" s="105"/>
      <c r="C738" s="105"/>
      <c r="D738" s="105"/>
      <c r="E738" s="106"/>
      <c r="F738" s="106"/>
      <c r="G738" s="106"/>
      <c r="H738" s="106"/>
      <c r="I738" s="106"/>
      <c r="J738" s="106"/>
      <c r="K738" s="106"/>
    </row>
    <row r="739" spans="2:11">
      <c r="B739" s="105"/>
      <c r="C739" s="105"/>
      <c r="D739" s="105"/>
      <c r="E739" s="106"/>
      <c r="F739" s="106"/>
      <c r="G739" s="106"/>
      <c r="H739" s="106"/>
      <c r="I739" s="106"/>
      <c r="J739" s="106"/>
      <c r="K739" s="106"/>
    </row>
    <row r="740" spans="2:11">
      <c r="B740" s="105"/>
      <c r="C740" s="105"/>
      <c r="D740" s="105"/>
      <c r="E740" s="106"/>
      <c r="F740" s="106"/>
      <c r="G740" s="106"/>
      <c r="H740" s="106"/>
      <c r="I740" s="106"/>
      <c r="J740" s="106"/>
      <c r="K740" s="106"/>
    </row>
    <row r="741" spans="2:11">
      <c r="B741" s="105"/>
      <c r="C741" s="105"/>
      <c r="D741" s="105"/>
      <c r="E741" s="106"/>
      <c r="F741" s="106"/>
      <c r="G741" s="106"/>
      <c r="H741" s="106"/>
      <c r="I741" s="106"/>
      <c r="J741" s="106"/>
      <c r="K741" s="106"/>
    </row>
    <row r="742" spans="2:11">
      <c r="B742" s="105"/>
      <c r="C742" s="105"/>
      <c r="D742" s="105"/>
      <c r="E742" s="106"/>
      <c r="F742" s="106"/>
      <c r="G742" s="106"/>
      <c r="H742" s="106"/>
      <c r="I742" s="106"/>
      <c r="J742" s="106"/>
      <c r="K742" s="106"/>
    </row>
    <row r="743" spans="2:11">
      <c r="B743" s="105"/>
      <c r="C743" s="105"/>
      <c r="D743" s="105"/>
      <c r="E743" s="106"/>
      <c r="F743" s="106"/>
      <c r="G743" s="106"/>
      <c r="H743" s="106"/>
      <c r="I743" s="106"/>
      <c r="J743" s="106"/>
      <c r="K743" s="106"/>
    </row>
    <row r="744" spans="2:11">
      <c r="B744" s="105"/>
      <c r="C744" s="105"/>
      <c r="D744" s="105"/>
      <c r="E744" s="106"/>
      <c r="F744" s="106"/>
      <c r="G744" s="106"/>
      <c r="H744" s="106"/>
      <c r="I744" s="106"/>
      <c r="J744" s="106"/>
      <c r="K744" s="106"/>
    </row>
    <row r="745" spans="2:11">
      <c r="B745" s="105"/>
      <c r="C745" s="105"/>
      <c r="D745" s="105"/>
      <c r="E745" s="106"/>
      <c r="F745" s="106"/>
      <c r="G745" s="106"/>
      <c r="H745" s="106"/>
      <c r="I745" s="106"/>
      <c r="J745" s="106"/>
      <c r="K745" s="106"/>
    </row>
    <row r="746" spans="2:11">
      <c r="B746" s="105"/>
      <c r="C746" s="105"/>
      <c r="D746" s="105"/>
      <c r="E746" s="106"/>
      <c r="F746" s="106"/>
      <c r="G746" s="106"/>
      <c r="H746" s="106"/>
      <c r="I746" s="106"/>
      <c r="J746" s="106"/>
      <c r="K746" s="106"/>
    </row>
    <row r="747" spans="2:11">
      <c r="B747" s="105"/>
      <c r="C747" s="105"/>
      <c r="D747" s="105"/>
      <c r="E747" s="106"/>
      <c r="F747" s="106"/>
      <c r="G747" s="106"/>
      <c r="H747" s="106"/>
      <c r="I747" s="106"/>
      <c r="J747" s="106"/>
      <c r="K747" s="106"/>
    </row>
    <row r="748" spans="2:11">
      <c r="B748" s="105"/>
      <c r="C748" s="105"/>
      <c r="D748" s="105"/>
      <c r="E748" s="106"/>
      <c r="F748" s="106"/>
      <c r="G748" s="106"/>
      <c r="H748" s="106"/>
      <c r="I748" s="106"/>
      <c r="J748" s="106"/>
      <c r="K748" s="106"/>
    </row>
    <row r="749" spans="2:11">
      <c r="B749" s="105"/>
      <c r="C749" s="105"/>
      <c r="D749" s="105"/>
      <c r="E749" s="106"/>
      <c r="F749" s="106"/>
      <c r="G749" s="106"/>
      <c r="H749" s="106"/>
      <c r="I749" s="106"/>
      <c r="J749" s="106"/>
      <c r="K749" s="106"/>
    </row>
    <row r="750" spans="2:11">
      <c r="B750" s="105"/>
      <c r="C750" s="105"/>
      <c r="D750" s="105"/>
      <c r="E750" s="106"/>
      <c r="F750" s="106"/>
      <c r="G750" s="106"/>
      <c r="H750" s="106"/>
      <c r="I750" s="106"/>
      <c r="J750" s="106"/>
      <c r="K750" s="106"/>
    </row>
    <row r="751" spans="2:11">
      <c r="B751" s="105"/>
      <c r="C751" s="105"/>
      <c r="D751" s="105"/>
      <c r="E751" s="106"/>
      <c r="F751" s="106"/>
      <c r="G751" s="106"/>
      <c r="H751" s="106"/>
      <c r="I751" s="106"/>
      <c r="J751" s="106"/>
      <c r="K751" s="106"/>
    </row>
    <row r="752" spans="2:11">
      <c r="B752" s="105"/>
      <c r="C752" s="105"/>
      <c r="D752" s="105"/>
      <c r="E752" s="106"/>
      <c r="F752" s="106"/>
      <c r="G752" s="106"/>
      <c r="H752" s="106"/>
      <c r="I752" s="106"/>
      <c r="J752" s="106"/>
      <c r="K752" s="106"/>
    </row>
    <row r="753" spans="2:11">
      <c r="B753" s="105"/>
      <c r="C753" s="105"/>
      <c r="D753" s="105"/>
      <c r="E753" s="106"/>
      <c r="F753" s="106"/>
      <c r="G753" s="106"/>
      <c r="H753" s="106"/>
      <c r="I753" s="106"/>
      <c r="J753" s="106"/>
      <c r="K753" s="106"/>
    </row>
    <row r="754" spans="2:11">
      <c r="B754" s="105"/>
      <c r="C754" s="105"/>
      <c r="D754" s="105"/>
      <c r="E754" s="106"/>
      <c r="F754" s="106"/>
      <c r="G754" s="106"/>
      <c r="H754" s="106"/>
      <c r="I754" s="106"/>
      <c r="J754" s="106"/>
      <c r="K754" s="106"/>
    </row>
    <row r="755" spans="2:11">
      <c r="B755" s="105"/>
      <c r="C755" s="105"/>
      <c r="D755" s="105"/>
      <c r="E755" s="106"/>
      <c r="F755" s="106"/>
      <c r="G755" s="106"/>
      <c r="H755" s="106"/>
      <c r="I755" s="106"/>
      <c r="J755" s="106"/>
      <c r="K755" s="106"/>
    </row>
    <row r="756" spans="2:11">
      <c r="B756" s="105"/>
      <c r="C756" s="105"/>
      <c r="D756" s="105"/>
      <c r="E756" s="106"/>
      <c r="F756" s="106"/>
      <c r="G756" s="106"/>
      <c r="H756" s="106"/>
      <c r="I756" s="106"/>
      <c r="J756" s="106"/>
      <c r="K756" s="106"/>
    </row>
    <row r="757" spans="2:11">
      <c r="B757" s="105"/>
      <c r="C757" s="105"/>
      <c r="D757" s="105"/>
      <c r="E757" s="106"/>
      <c r="F757" s="106"/>
      <c r="G757" s="106"/>
      <c r="H757" s="106"/>
      <c r="I757" s="106"/>
      <c r="J757" s="106"/>
      <c r="K757" s="106"/>
    </row>
    <row r="758" spans="2:11">
      <c r="B758" s="105"/>
      <c r="C758" s="105"/>
      <c r="D758" s="105"/>
      <c r="E758" s="106"/>
      <c r="F758" s="106"/>
      <c r="G758" s="106"/>
      <c r="H758" s="106"/>
      <c r="I758" s="106"/>
      <c r="J758" s="106"/>
      <c r="K758" s="106"/>
    </row>
    <row r="759" spans="2:11">
      <c r="B759" s="105"/>
      <c r="C759" s="105"/>
      <c r="D759" s="105"/>
      <c r="E759" s="106"/>
      <c r="F759" s="106"/>
      <c r="G759" s="106"/>
      <c r="H759" s="106"/>
      <c r="I759" s="106"/>
      <c r="J759" s="106"/>
      <c r="K759" s="106"/>
    </row>
    <row r="760" spans="2:11">
      <c r="B760" s="105"/>
      <c r="C760" s="105"/>
      <c r="D760" s="105"/>
      <c r="E760" s="106"/>
      <c r="F760" s="106"/>
      <c r="G760" s="106"/>
      <c r="H760" s="106"/>
      <c r="I760" s="106"/>
      <c r="J760" s="106"/>
      <c r="K760" s="106"/>
    </row>
    <row r="761" spans="2:11">
      <c r="B761" s="105"/>
      <c r="C761" s="105"/>
      <c r="D761" s="105"/>
      <c r="E761" s="106"/>
      <c r="F761" s="106"/>
      <c r="G761" s="106"/>
      <c r="H761" s="106"/>
      <c r="I761" s="106"/>
      <c r="J761" s="106"/>
      <c r="K761" s="106"/>
    </row>
    <row r="762" spans="2:11">
      <c r="B762" s="105"/>
      <c r="C762" s="105"/>
      <c r="D762" s="105"/>
      <c r="E762" s="106"/>
      <c r="F762" s="106"/>
      <c r="G762" s="106"/>
      <c r="H762" s="106"/>
      <c r="I762" s="106"/>
      <c r="J762" s="106"/>
      <c r="K762" s="106"/>
    </row>
    <row r="763" spans="2:11">
      <c r="B763" s="105"/>
      <c r="C763" s="105"/>
      <c r="D763" s="105"/>
      <c r="E763" s="106"/>
      <c r="F763" s="106"/>
      <c r="G763" s="106"/>
      <c r="H763" s="106"/>
      <c r="I763" s="106"/>
      <c r="J763" s="106"/>
      <c r="K763" s="106"/>
    </row>
    <row r="764" spans="2:11">
      <c r="B764" s="105"/>
      <c r="C764" s="105"/>
      <c r="D764" s="105"/>
      <c r="E764" s="106"/>
      <c r="F764" s="106"/>
      <c r="G764" s="106"/>
      <c r="H764" s="106"/>
      <c r="I764" s="106"/>
      <c r="J764" s="106"/>
      <c r="K764" s="106"/>
    </row>
    <row r="765" spans="2:11">
      <c r="B765" s="105"/>
      <c r="C765" s="105"/>
      <c r="D765" s="105"/>
      <c r="E765" s="106"/>
      <c r="F765" s="106"/>
      <c r="G765" s="106"/>
      <c r="H765" s="106"/>
      <c r="I765" s="106"/>
      <c r="J765" s="106"/>
      <c r="K765" s="106"/>
    </row>
    <row r="766" spans="2:11">
      <c r="B766" s="105"/>
      <c r="C766" s="105"/>
      <c r="D766" s="105"/>
      <c r="E766" s="106"/>
      <c r="F766" s="106"/>
      <c r="G766" s="106"/>
      <c r="H766" s="106"/>
      <c r="I766" s="106"/>
      <c r="J766" s="106"/>
      <c r="K766" s="106"/>
    </row>
    <row r="767" spans="2:11">
      <c r="B767" s="105"/>
      <c r="C767" s="105"/>
      <c r="D767" s="105"/>
      <c r="E767" s="106"/>
      <c r="F767" s="106"/>
      <c r="G767" s="106"/>
      <c r="H767" s="106"/>
      <c r="I767" s="106"/>
      <c r="J767" s="106"/>
      <c r="K767" s="106"/>
    </row>
    <row r="768" spans="2:11">
      <c r="B768" s="105"/>
      <c r="C768" s="105"/>
      <c r="D768" s="105"/>
      <c r="E768" s="106"/>
      <c r="F768" s="106"/>
      <c r="G768" s="106"/>
      <c r="H768" s="106"/>
      <c r="I768" s="106"/>
      <c r="J768" s="106"/>
      <c r="K768" s="106"/>
    </row>
    <row r="769" spans="2:11">
      <c r="B769" s="105"/>
      <c r="C769" s="105"/>
      <c r="D769" s="105"/>
      <c r="E769" s="106"/>
      <c r="F769" s="106"/>
      <c r="G769" s="106"/>
      <c r="H769" s="106"/>
      <c r="I769" s="106"/>
      <c r="J769" s="106"/>
      <c r="K769" s="106"/>
    </row>
    <row r="770" spans="2:11">
      <c r="B770" s="105"/>
      <c r="C770" s="105"/>
      <c r="D770" s="105"/>
      <c r="E770" s="106"/>
      <c r="F770" s="106"/>
      <c r="G770" s="106"/>
      <c r="H770" s="106"/>
      <c r="I770" s="106"/>
      <c r="J770" s="106"/>
      <c r="K770" s="106"/>
    </row>
    <row r="771" spans="2:11">
      <c r="B771" s="105"/>
      <c r="C771" s="105"/>
      <c r="D771" s="105"/>
      <c r="E771" s="106"/>
      <c r="F771" s="106"/>
      <c r="G771" s="106"/>
      <c r="H771" s="106"/>
      <c r="I771" s="106"/>
      <c r="J771" s="106"/>
      <c r="K771" s="106"/>
    </row>
    <row r="772" spans="2:11">
      <c r="B772" s="105"/>
      <c r="C772" s="105"/>
      <c r="D772" s="105"/>
      <c r="E772" s="106"/>
      <c r="F772" s="106"/>
      <c r="G772" s="106"/>
      <c r="H772" s="106"/>
      <c r="I772" s="106"/>
      <c r="J772" s="106"/>
      <c r="K772" s="106"/>
    </row>
    <row r="773" spans="2:11">
      <c r="B773" s="105"/>
      <c r="C773" s="105"/>
      <c r="D773" s="105"/>
      <c r="E773" s="106"/>
      <c r="F773" s="106"/>
      <c r="G773" s="106"/>
      <c r="H773" s="106"/>
      <c r="I773" s="106"/>
      <c r="J773" s="106"/>
      <c r="K773" s="106"/>
    </row>
    <row r="774" spans="2:11">
      <c r="B774" s="105"/>
      <c r="C774" s="105"/>
      <c r="D774" s="105"/>
      <c r="E774" s="106"/>
      <c r="F774" s="106"/>
      <c r="G774" s="106"/>
      <c r="H774" s="106"/>
      <c r="I774" s="106"/>
      <c r="J774" s="106"/>
      <c r="K774" s="106"/>
    </row>
    <row r="775" spans="2:11">
      <c r="B775" s="105"/>
      <c r="C775" s="105"/>
      <c r="D775" s="105"/>
      <c r="E775" s="106"/>
      <c r="F775" s="106"/>
      <c r="G775" s="106"/>
      <c r="H775" s="106"/>
      <c r="I775" s="106"/>
      <c r="J775" s="106"/>
      <c r="K775" s="106"/>
    </row>
    <row r="776" spans="2:11">
      <c r="B776" s="105"/>
      <c r="C776" s="105"/>
      <c r="D776" s="105"/>
      <c r="E776" s="106"/>
      <c r="F776" s="106"/>
      <c r="G776" s="106"/>
      <c r="H776" s="106"/>
      <c r="I776" s="106"/>
      <c r="J776" s="106"/>
      <c r="K776" s="106"/>
    </row>
    <row r="777" spans="2:11">
      <c r="B777" s="105"/>
      <c r="C777" s="105"/>
      <c r="D777" s="105"/>
      <c r="E777" s="106"/>
      <c r="F777" s="106"/>
      <c r="G777" s="106"/>
      <c r="H777" s="106"/>
      <c r="I777" s="106"/>
      <c r="J777" s="106"/>
      <c r="K777" s="106"/>
    </row>
    <row r="778" spans="2:11">
      <c r="B778" s="105"/>
      <c r="C778" s="105"/>
      <c r="D778" s="105"/>
      <c r="E778" s="106"/>
      <c r="F778" s="106"/>
      <c r="G778" s="106"/>
      <c r="H778" s="106"/>
      <c r="I778" s="106"/>
      <c r="J778" s="106"/>
      <c r="K778" s="106"/>
    </row>
    <row r="779" spans="2:11">
      <c r="B779" s="105"/>
      <c r="C779" s="105"/>
      <c r="D779" s="105"/>
      <c r="E779" s="106"/>
      <c r="F779" s="106"/>
      <c r="G779" s="106"/>
      <c r="H779" s="106"/>
      <c r="I779" s="106"/>
      <c r="J779" s="106"/>
      <c r="K779" s="106"/>
    </row>
    <row r="780" spans="2:11">
      <c r="B780" s="105"/>
      <c r="C780" s="105"/>
      <c r="D780" s="105"/>
      <c r="E780" s="106"/>
      <c r="F780" s="106"/>
      <c r="G780" s="106"/>
      <c r="H780" s="106"/>
      <c r="I780" s="106"/>
      <c r="J780" s="106"/>
      <c r="K780" s="106"/>
    </row>
    <row r="781" spans="2:11">
      <c r="B781" s="105"/>
      <c r="C781" s="105"/>
      <c r="D781" s="105"/>
      <c r="E781" s="106"/>
      <c r="F781" s="106"/>
      <c r="G781" s="106"/>
      <c r="H781" s="106"/>
      <c r="I781" s="106"/>
      <c r="J781" s="106"/>
      <c r="K781" s="106"/>
    </row>
    <row r="782" spans="2:11">
      <c r="B782" s="105"/>
      <c r="C782" s="105"/>
      <c r="D782" s="105"/>
      <c r="E782" s="106"/>
      <c r="F782" s="106"/>
      <c r="G782" s="106"/>
      <c r="H782" s="106"/>
      <c r="I782" s="106"/>
      <c r="J782" s="106"/>
      <c r="K782" s="106"/>
    </row>
    <row r="783" spans="2:11">
      <c r="B783" s="105"/>
      <c r="C783" s="105"/>
      <c r="D783" s="105"/>
      <c r="E783" s="106"/>
      <c r="F783" s="106"/>
      <c r="G783" s="106"/>
      <c r="H783" s="106"/>
      <c r="I783" s="106"/>
      <c r="J783" s="106"/>
      <c r="K783" s="106"/>
    </row>
    <row r="784" spans="2:11">
      <c r="B784" s="105"/>
      <c r="C784" s="105"/>
      <c r="D784" s="105"/>
      <c r="E784" s="106"/>
      <c r="F784" s="106"/>
      <c r="G784" s="106"/>
      <c r="H784" s="106"/>
      <c r="I784" s="106"/>
      <c r="J784" s="106"/>
      <c r="K784" s="106"/>
    </row>
    <row r="785" spans="2:11">
      <c r="B785" s="105"/>
      <c r="C785" s="105"/>
      <c r="D785" s="105"/>
      <c r="E785" s="106"/>
      <c r="F785" s="106"/>
      <c r="G785" s="106"/>
      <c r="H785" s="106"/>
      <c r="I785" s="106"/>
      <c r="J785" s="106"/>
      <c r="K785" s="106"/>
    </row>
    <row r="786" spans="2:11">
      <c r="B786" s="105"/>
      <c r="C786" s="105"/>
      <c r="D786" s="105"/>
      <c r="E786" s="106"/>
      <c r="F786" s="106"/>
      <c r="G786" s="106"/>
      <c r="H786" s="106"/>
      <c r="I786" s="106"/>
      <c r="J786" s="106"/>
      <c r="K786" s="106"/>
    </row>
    <row r="787" spans="2:11">
      <c r="B787" s="105"/>
      <c r="C787" s="105"/>
      <c r="D787" s="105"/>
      <c r="E787" s="106"/>
      <c r="F787" s="106"/>
      <c r="G787" s="106"/>
      <c r="H787" s="106"/>
      <c r="I787" s="106"/>
      <c r="J787" s="106"/>
      <c r="K787" s="106"/>
    </row>
    <row r="788" spans="2:11">
      <c r="B788" s="105"/>
      <c r="C788" s="105"/>
      <c r="D788" s="105"/>
      <c r="E788" s="106"/>
      <c r="F788" s="106"/>
      <c r="G788" s="106"/>
      <c r="H788" s="106"/>
      <c r="I788" s="106"/>
      <c r="J788" s="106"/>
      <c r="K788" s="106"/>
    </row>
    <row r="789" spans="2:11">
      <c r="B789" s="105"/>
      <c r="C789" s="105"/>
      <c r="D789" s="105"/>
      <c r="E789" s="106"/>
      <c r="F789" s="106"/>
      <c r="G789" s="106"/>
      <c r="H789" s="106"/>
      <c r="I789" s="106"/>
      <c r="J789" s="106"/>
      <c r="K789" s="106"/>
    </row>
    <row r="790" spans="2:11">
      <c r="B790" s="105"/>
      <c r="C790" s="105"/>
      <c r="D790" s="105"/>
      <c r="E790" s="106"/>
      <c r="F790" s="106"/>
      <c r="G790" s="106"/>
      <c r="H790" s="106"/>
      <c r="I790" s="106"/>
      <c r="J790" s="106"/>
      <c r="K790" s="106"/>
    </row>
    <row r="791" spans="2:11">
      <c r="B791" s="105"/>
      <c r="C791" s="105"/>
      <c r="D791" s="105"/>
      <c r="E791" s="106"/>
      <c r="F791" s="106"/>
      <c r="G791" s="106"/>
      <c r="H791" s="106"/>
      <c r="I791" s="106"/>
      <c r="J791" s="106"/>
      <c r="K791" s="106"/>
    </row>
    <row r="792" spans="2:11">
      <c r="B792" s="105"/>
      <c r="C792" s="105"/>
      <c r="D792" s="105"/>
      <c r="E792" s="106"/>
      <c r="F792" s="106"/>
      <c r="G792" s="106"/>
      <c r="H792" s="106"/>
      <c r="I792" s="106"/>
      <c r="J792" s="106"/>
      <c r="K792" s="106"/>
    </row>
    <row r="793" spans="2:11">
      <c r="B793" s="105"/>
      <c r="C793" s="105"/>
      <c r="D793" s="105"/>
      <c r="E793" s="106"/>
      <c r="F793" s="106"/>
      <c r="G793" s="106"/>
      <c r="H793" s="106"/>
      <c r="I793" s="106"/>
      <c r="J793" s="106"/>
      <c r="K793" s="106"/>
    </row>
    <row r="794" spans="2:11">
      <c r="B794" s="105"/>
      <c r="C794" s="105"/>
      <c r="D794" s="105"/>
      <c r="E794" s="106"/>
      <c r="F794" s="106"/>
      <c r="G794" s="106"/>
      <c r="H794" s="106"/>
      <c r="I794" s="106"/>
      <c r="J794" s="106"/>
      <c r="K794" s="106"/>
    </row>
    <row r="795" spans="2:11">
      <c r="B795" s="105"/>
      <c r="C795" s="105"/>
      <c r="D795" s="105"/>
      <c r="E795" s="106"/>
      <c r="F795" s="106"/>
      <c r="G795" s="106"/>
      <c r="H795" s="106"/>
      <c r="I795" s="106"/>
      <c r="J795" s="106"/>
      <c r="K795" s="106"/>
    </row>
    <row r="796" spans="2:11">
      <c r="B796" s="105"/>
      <c r="C796" s="105"/>
      <c r="D796" s="105"/>
      <c r="E796" s="106"/>
      <c r="F796" s="106"/>
      <c r="G796" s="106"/>
      <c r="H796" s="106"/>
      <c r="I796" s="106"/>
      <c r="J796" s="106"/>
      <c r="K796" s="106"/>
    </row>
    <row r="797" spans="2:11">
      <c r="B797" s="105"/>
      <c r="C797" s="105"/>
      <c r="D797" s="105"/>
      <c r="E797" s="106"/>
      <c r="F797" s="106"/>
      <c r="G797" s="106"/>
      <c r="H797" s="106"/>
      <c r="I797" s="106"/>
      <c r="J797" s="106"/>
      <c r="K797" s="106"/>
    </row>
    <row r="798" spans="2:11">
      <c r="B798" s="105"/>
      <c r="C798" s="105"/>
      <c r="D798" s="105"/>
      <c r="E798" s="106"/>
      <c r="F798" s="106"/>
      <c r="G798" s="106"/>
      <c r="H798" s="106"/>
      <c r="I798" s="106"/>
      <c r="J798" s="106"/>
      <c r="K798" s="106"/>
    </row>
    <row r="799" spans="2:11">
      <c r="B799" s="105"/>
      <c r="C799" s="105"/>
      <c r="D799" s="105"/>
      <c r="E799" s="106"/>
      <c r="F799" s="106"/>
      <c r="G799" s="106"/>
      <c r="H799" s="106"/>
      <c r="I799" s="106"/>
      <c r="J799" s="106"/>
      <c r="K799" s="106"/>
    </row>
    <row r="800" spans="2:11">
      <c r="B800" s="105"/>
      <c r="C800" s="105"/>
      <c r="D800" s="105"/>
      <c r="E800" s="106"/>
      <c r="F800" s="106"/>
      <c r="G800" s="106"/>
      <c r="H800" s="106"/>
      <c r="I800" s="106"/>
      <c r="J800" s="106"/>
      <c r="K800" s="106"/>
    </row>
    <row r="801" spans="2:11">
      <c r="B801" s="105"/>
      <c r="C801" s="105"/>
      <c r="D801" s="105"/>
      <c r="E801" s="106"/>
      <c r="F801" s="106"/>
      <c r="G801" s="106"/>
      <c r="H801" s="106"/>
      <c r="I801" s="106"/>
      <c r="J801" s="106"/>
      <c r="K801" s="106"/>
    </row>
    <row r="802" spans="2:11">
      <c r="B802" s="105"/>
      <c r="C802" s="105"/>
      <c r="D802" s="105"/>
      <c r="E802" s="106"/>
      <c r="F802" s="106"/>
      <c r="G802" s="106"/>
      <c r="H802" s="106"/>
      <c r="I802" s="106"/>
      <c r="J802" s="106"/>
      <c r="K802" s="106"/>
    </row>
    <row r="803" spans="2:11">
      <c r="B803" s="105"/>
      <c r="C803" s="105"/>
      <c r="D803" s="105"/>
      <c r="E803" s="106"/>
      <c r="F803" s="106"/>
      <c r="G803" s="106"/>
      <c r="H803" s="106"/>
      <c r="I803" s="106"/>
      <c r="J803" s="106"/>
      <c r="K803" s="106"/>
    </row>
    <row r="804" spans="2:11">
      <c r="B804" s="105"/>
      <c r="C804" s="105"/>
      <c r="D804" s="105"/>
      <c r="E804" s="106"/>
      <c r="F804" s="106"/>
      <c r="G804" s="106"/>
      <c r="H804" s="106"/>
      <c r="I804" s="106"/>
      <c r="J804" s="106"/>
      <c r="K804" s="106"/>
    </row>
    <row r="805" spans="2:11">
      <c r="B805" s="105"/>
      <c r="C805" s="105"/>
      <c r="D805" s="105"/>
      <c r="E805" s="106"/>
      <c r="F805" s="106"/>
      <c r="G805" s="106"/>
      <c r="H805" s="106"/>
      <c r="I805" s="106"/>
      <c r="J805" s="106"/>
      <c r="K805" s="106"/>
    </row>
    <row r="806" spans="2:11">
      <c r="B806" s="105"/>
      <c r="C806" s="105"/>
      <c r="D806" s="105"/>
      <c r="E806" s="106"/>
      <c r="F806" s="106"/>
      <c r="G806" s="106"/>
      <c r="H806" s="106"/>
      <c r="I806" s="106"/>
      <c r="J806" s="106"/>
      <c r="K806" s="106"/>
    </row>
    <row r="807" spans="2:11">
      <c r="B807" s="105"/>
      <c r="C807" s="105"/>
      <c r="D807" s="105"/>
      <c r="E807" s="106"/>
      <c r="F807" s="106"/>
      <c r="G807" s="106"/>
      <c r="H807" s="106"/>
      <c r="I807" s="106"/>
      <c r="J807" s="106"/>
      <c r="K807" s="106"/>
    </row>
    <row r="808" spans="2:11">
      <c r="B808" s="105"/>
      <c r="C808" s="105"/>
      <c r="D808" s="105"/>
      <c r="E808" s="106"/>
      <c r="F808" s="106"/>
      <c r="G808" s="106"/>
      <c r="H808" s="106"/>
      <c r="I808" s="106"/>
      <c r="J808" s="106"/>
      <c r="K808" s="106"/>
    </row>
    <row r="809" spans="2:11">
      <c r="B809" s="105"/>
      <c r="C809" s="105"/>
      <c r="D809" s="105"/>
      <c r="E809" s="106"/>
      <c r="F809" s="106"/>
      <c r="G809" s="106"/>
      <c r="H809" s="106"/>
      <c r="I809" s="106"/>
      <c r="J809" s="106"/>
      <c r="K809" s="106"/>
    </row>
    <row r="810" spans="2:11">
      <c r="B810" s="105"/>
      <c r="C810" s="105"/>
      <c r="D810" s="105"/>
      <c r="E810" s="106"/>
      <c r="F810" s="106"/>
      <c r="G810" s="106"/>
      <c r="H810" s="106"/>
      <c r="I810" s="106"/>
      <c r="J810" s="106"/>
      <c r="K810" s="106"/>
    </row>
    <row r="811" spans="2:11">
      <c r="B811" s="105"/>
      <c r="C811" s="105"/>
      <c r="D811" s="105"/>
      <c r="E811" s="106"/>
      <c r="F811" s="106"/>
      <c r="G811" s="106"/>
      <c r="H811" s="106"/>
      <c r="I811" s="106"/>
      <c r="J811" s="106"/>
      <c r="K811" s="106"/>
    </row>
    <row r="812" spans="2:11">
      <c r="B812" s="105"/>
      <c r="C812" s="105"/>
      <c r="D812" s="105"/>
      <c r="E812" s="106"/>
      <c r="F812" s="106"/>
      <c r="G812" s="106"/>
      <c r="H812" s="106"/>
      <c r="I812" s="106"/>
      <c r="J812" s="106"/>
      <c r="K812" s="106"/>
    </row>
    <row r="813" spans="2:11">
      <c r="B813" s="105"/>
      <c r="C813" s="105"/>
      <c r="D813" s="105"/>
      <c r="E813" s="106"/>
      <c r="F813" s="106"/>
      <c r="G813" s="106"/>
      <c r="H813" s="106"/>
      <c r="I813" s="106"/>
      <c r="J813" s="106"/>
      <c r="K813" s="106"/>
    </row>
    <row r="814" spans="2:11">
      <c r="B814" s="105"/>
      <c r="C814" s="105"/>
      <c r="D814" s="105"/>
      <c r="E814" s="106"/>
      <c r="F814" s="106"/>
      <c r="G814" s="106"/>
      <c r="H814" s="106"/>
      <c r="I814" s="106"/>
      <c r="J814" s="106"/>
      <c r="K814" s="106"/>
    </row>
    <row r="815" spans="2:11">
      <c r="B815" s="105"/>
      <c r="C815" s="105"/>
      <c r="D815" s="105"/>
      <c r="E815" s="106"/>
      <c r="F815" s="106"/>
      <c r="G815" s="106"/>
      <c r="H815" s="106"/>
      <c r="I815" s="106"/>
      <c r="J815" s="106"/>
      <c r="K815" s="106"/>
    </row>
    <row r="816" spans="2:11">
      <c r="B816" s="105"/>
      <c r="C816" s="105"/>
      <c r="D816" s="105"/>
      <c r="E816" s="106"/>
      <c r="F816" s="106"/>
      <c r="G816" s="106"/>
      <c r="H816" s="106"/>
      <c r="I816" s="106"/>
      <c r="J816" s="106"/>
      <c r="K816" s="106"/>
    </row>
    <row r="817" spans="2:11">
      <c r="B817" s="105"/>
      <c r="C817" s="105"/>
      <c r="D817" s="105"/>
      <c r="E817" s="106"/>
      <c r="F817" s="106"/>
      <c r="G817" s="106"/>
      <c r="H817" s="106"/>
      <c r="I817" s="106"/>
      <c r="J817" s="106"/>
      <c r="K817" s="106"/>
    </row>
    <row r="818" spans="2:11">
      <c r="B818" s="105"/>
      <c r="C818" s="105"/>
      <c r="D818" s="105"/>
      <c r="E818" s="106"/>
      <c r="F818" s="106"/>
      <c r="G818" s="106"/>
      <c r="H818" s="106"/>
      <c r="I818" s="106"/>
      <c r="J818" s="106"/>
      <c r="K818" s="106"/>
    </row>
    <row r="819" spans="2:11">
      <c r="B819" s="105"/>
      <c r="C819" s="105"/>
      <c r="D819" s="105"/>
      <c r="E819" s="106"/>
      <c r="F819" s="106"/>
      <c r="G819" s="106"/>
      <c r="H819" s="106"/>
      <c r="I819" s="106"/>
      <c r="J819" s="106"/>
      <c r="K819" s="106"/>
    </row>
    <row r="820" spans="2:11">
      <c r="B820" s="105"/>
      <c r="C820" s="105"/>
      <c r="D820" s="105"/>
      <c r="E820" s="106"/>
      <c r="F820" s="106"/>
      <c r="G820" s="106"/>
      <c r="H820" s="106"/>
      <c r="I820" s="106"/>
      <c r="J820" s="106"/>
      <c r="K820" s="106"/>
    </row>
    <row r="821" spans="2:11">
      <c r="B821" s="105"/>
      <c r="C821" s="105"/>
      <c r="D821" s="105"/>
      <c r="E821" s="106"/>
      <c r="F821" s="106"/>
      <c r="G821" s="106"/>
      <c r="H821" s="106"/>
      <c r="I821" s="106"/>
      <c r="J821" s="106"/>
      <c r="K821" s="106"/>
    </row>
    <row r="822" spans="2:11">
      <c r="B822" s="105"/>
      <c r="C822" s="105"/>
      <c r="D822" s="105"/>
      <c r="E822" s="106"/>
      <c r="F822" s="106"/>
      <c r="G822" s="106"/>
      <c r="H822" s="106"/>
      <c r="I822" s="106"/>
      <c r="J822" s="106"/>
      <c r="K822" s="106"/>
    </row>
    <row r="823" spans="2:11">
      <c r="B823" s="105"/>
      <c r="C823" s="105"/>
      <c r="D823" s="105"/>
      <c r="E823" s="106"/>
      <c r="F823" s="106"/>
      <c r="G823" s="106"/>
      <c r="H823" s="106"/>
      <c r="I823" s="106"/>
      <c r="J823" s="106"/>
      <c r="K823" s="106"/>
    </row>
    <row r="824" spans="2:11">
      <c r="B824" s="105"/>
      <c r="C824" s="105"/>
      <c r="D824" s="105"/>
      <c r="E824" s="106"/>
      <c r="F824" s="106"/>
      <c r="G824" s="106"/>
      <c r="H824" s="106"/>
      <c r="I824" s="106"/>
      <c r="J824" s="106"/>
      <c r="K824" s="106"/>
    </row>
    <row r="825" spans="2:11">
      <c r="B825" s="105"/>
      <c r="C825" s="105"/>
      <c r="D825" s="105"/>
      <c r="E825" s="106"/>
      <c r="F825" s="106"/>
      <c r="G825" s="106"/>
      <c r="H825" s="106"/>
      <c r="I825" s="106"/>
      <c r="J825" s="106"/>
      <c r="K825" s="106"/>
    </row>
    <row r="826" spans="2:11">
      <c r="B826" s="105"/>
      <c r="C826" s="105"/>
      <c r="D826" s="105"/>
      <c r="E826" s="106"/>
      <c r="F826" s="106"/>
      <c r="G826" s="106"/>
      <c r="H826" s="106"/>
      <c r="I826" s="106"/>
      <c r="J826" s="106"/>
      <c r="K826" s="106"/>
    </row>
    <row r="827" spans="2:11">
      <c r="B827" s="105"/>
      <c r="C827" s="105"/>
      <c r="D827" s="105"/>
      <c r="E827" s="106"/>
      <c r="F827" s="106"/>
      <c r="G827" s="106"/>
      <c r="H827" s="106"/>
      <c r="I827" s="106"/>
      <c r="J827" s="106"/>
      <c r="K827" s="106"/>
    </row>
    <row r="828" spans="2:11">
      <c r="B828" s="105"/>
      <c r="C828" s="105"/>
      <c r="D828" s="105"/>
      <c r="E828" s="106"/>
      <c r="F828" s="106"/>
      <c r="G828" s="106"/>
      <c r="H828" s="106"/>
      <c r="I828" s="106"/>
      <c r="J828" s="106"/>
      <c r="K828" s="106"/>
    </row>
    <row r="829" spans="2:11">
      <c r="B829" s="105"/>
      <c r="C829" s="105"/>
      <c r="D829" s="105"/>
      <c r="E829" s="106"/>
      <c r="F829" s="106"/>
      <c r="G829" s="106"/>
      <c r="H829" s="106"/>
      <c r="I829" s="106"/>
      <c r="J829" s="106"/>
      <c r="K829" s="106"/>
    </row>
    <row r="830" spans="2:11">
      <c r="B830" s="105"/>
      <c r="C830" s="105"/>
      <c r="D830" s="105"/>
      <c r="E830" s="106"/>
      <c r="F830" s="106"/>
      <c r="G830" s="106"/>
      <c r="H830" s="106"/>
      <c r="I830" s="106"/>
      <c r="J830" s="106"/>
      <c r="K830" s="106"/>
    </row>
    <row r="831" spans="2:11">
      <c r="B831" s="105"/>
      <c r="C831" s="105"/>
      <c r="D831" s="105"/>
      <c r="E831" s="106"/>
      <c r="F831" s="106"/>
      <c r="G831" s="106"/>
      <c r="H831" s="106"/>
      <c r="I831" s="106"/>
      <c r="J831" s="106"/>
      <c r="K831" s="106"/>
    </row>
    <row r="832" spans="2:11">
      <c r="B832" s="105"/>
      <c r="C832" s="105"/>
      <c r="D832" s="105"/>
      <c r="E832" s="106"/>
      <c r="F832" s="106"/>
      <c r="G832" s="106"/>
      <c r="H832" s="106"/>
      <c r="I832" s="106"/>
      <c r="J832" s="106"/>
      <c r="K832" s="106"/>
    </row>
    <row r="833" spans="2:11">
      <c r="B833" s="105"/>
      <c r="C833" s="105"/>
      <c r="D833" s="105"/>
      <c r="E833" s="106"/>
      <c r="F833" s="106"/>
      <c r="G833" s="106"/>
      <c r="H833" s="106"/>
      <c r="I833" s="106"/>
      <c r="J833" s="106"/>
      <c r="K833" s="106"/>
    </row>
    <row r="834" spans="2:11">
      <c r="B834" s="105"/>
      <c r="C834" s="105"/>
      <c r="D834" s="105"/>
      <c r="E834" s="106"/>
      <c r="F834" s="106"/>
      <c r="G834" s="106"/>
      <c r="H834" s="106"/>
      <c r="I834" s="106"/>
      <c r="J834" s="106"/>
      <c r="K834" s="106"/>
    </row>
    <row r="835" spans="2:11">
      <c r="B835" s="105"/>
      <c r="C835" s="105"/>
      <c r="D835" s="105"/>
      <c r="E835" s="106"/>
      <c r="F835" s="106"/>
      <c r="G835" s="106"/>
      <c r="H835" s="106"/>
      <c r="I835" s="106"/>
      <c r="J835" s="106"/>
      <c r="K835" s="106"/>
    </row>
    <row r="836" spans="2:11">
      <c r="B836" s="105"/>
      <c r="C836" s="105"/>
      <c r="D836" s="105"/>
      <c r="E836" s="106"/>
      <c r="F836" s="106"/>
      <c r="G836" s="106"/>
      <c r="H836" s="106"/>
      <c r="I836" s="106"/>
      <c r="J836" s="106"/>
      <c r="K836" s="106"/>
    </row>
    <row r="837" spans="2:11">
      <c r="B837" s="105"/>
      <c r="C837" s="105"/>
      <c r="D837" s="105"/>
      <c r="E837" s="106"/>
      <c r="F837" s="106"/>
      <c r="G837" s="106"/>
      <c r="H837" s="106"/>
      <c r="I837" s="106"/>
      <c r="J837" s="106"/>
      <c r="K837" s="106"/>
    </row>
    <row r="838" spans="2:11">
      <c r="B838" s="105"/>
      <c r="C838" s="105"/>
      <c r="D838" s="105"/>
      <c r="E838" s="106"/>
      <c r="F838" s="106"/>
      <c r="G838" s="106"/>
      <c r="H838" s="106"/>
      <c r="I838" s="106"/>
      <c r="J838" s="106"/>
      <c r="K838" s="106"/>
    </row>
    <row r="839" spans="2:11">
      <c r="B839" s="105"/>
      <c r="C839" s="105"/>
      <c r="D839" s="105"/>
      <c r="E839" s="106"/>
      <c r="F839" s="106"/>
      <c r="G839" s="106"/>
      <c r="H839" s="106"/>
      <c r="I839" s="106"/>
      <c r="J839" s="106"/>
      <c r="K839" s="106"/>
    </row>
    <row r="840" spans="2:11">
      <c r="B840" s="105"/>
      <c r="C840" s="105"/>
      <c r="D840" s="105"/>
      <c r="E840" s="106"/>
      <c r="F840" s="106"/>
      <c r="G840" s="106"/>
      <c r="H840" s="106"/>
      <c r="I840" s="106"/>
      <c r="J840" s="106"/>
      <c r="K840" s="106"/>
    </row>
    <row r="841" spans="2:11">
      <c r="B841" s="105"/>
      <c r="C841" s="105"/>
      <c r="D841" s="105"/>
      <c r="E841" s="106"/>
      <c r="F841" s="106"/>
      <c r="G841" s="106"/>
      <c r="H841" s="106"/>
      <c r="I841" s="106"/>
      <c r="J841" s="106"/>
      <c r="K841" s="106"/>
    </row>
    <row r="842" spans="2:11">
      <c r="B842" s="105"/>
      <c r="C842" s="105"/>
      <c r="D842" s="105"/>
      <c r="E842" s="106"/>
      <c r="F842" s="106"/>
      <c r="G842" s="106"/>
      <c r="H842" s="106"/>
      <c r="I842" s="106"/>
      <c r="J842" s="106"/>
      <c r="K842" s="106"/>
    </row>
    <row r="843" spans="2:11">
      <c r="B843" s="105"/>
      <c r="C843" s="105"/>
      <c r="D843" s="105"/>
      <c r="E843" s="106"/>
      <c r="F843" s="106"/>
      <c r="G843" s="106"/>
      <c r="H843" s="106"/>
      <c r="I843" s="106"/>
      <c r="J843" s="106"/>
      <c r="K843" s="106"/>
    </row>
    <row r="844" spans="2:11">
      <c r="B844" s="105"/>
      <c r="C844" s="105"/>
      <c r="D844" s="105"/>
      <c r="E844" s="106"/>
      <c r="F844" s="106"/>
      <c r="G844" s="106"/>
      <c r="H844" s="106"/>
      <c r="I844" s="106"/>
      <c r="J844" s="106"/>
      <c r="K844" s="106"/>
    </row>
    <row r="845" spans="2:11">
      <c r="B845" s="105"/>
      <c r="C845" s="105"/>
      <c r="D845" s="105"/>
      <c r="E845" s="106"/>
      <c r="F845" s="106"/>
      <c r="G845" s="106"/>
      <c r="H845" s="106"/>
      <c r="I845" s="106"/>
      <c r="J845" s="106"/>
      <c r="K845" s="106"/>
    </row>
    <row r="846" spans="2:11">
      <c r="B846" s="105"/>
      <c r="C846" s="105"/>
      <c r="D846" s="105"/>
      <c r="E846" s="106"/>
      <c r="F846" s="106"/>
      <c r="G846" s="106"/>
      <c r="H846" s="106"/>
      <c r="I846" s="106"/>
      <c r="J846" s="106"/>
      <c r="K846" s="106"/>
    </row>
    <row r="847" spans="2:11">
      <c r="B847" s="105"/>
      <c r="C847" s="105"/>
      <c r="D847" s="105"/>
      <c r="E847" s="106"/>
      <c r="F847" s="106"/>
      <c r="G847" s="106"/>
      <c r="H847" s="106"/>
      <c r="I847" s="106"/>
      <c r="J847" s="106"/>
      <c r="K847" s="106"/>
    </row>
    <row r="848" spans="2:11">
      <c r="B848" s="105"/>
      <c r="C848" s="105"/>
      <c r="D848" s="105"/>
      <c r="E848" s="106"/>
      <c r="F848" s="106"/>
      <c r="G848" s="106"/>
      <c r="H848" s="106"/>
      <c r="I848" s="106"/>
      <c r="J848" s="106"/>
      <c r="K848" s="106"/>
    </row>
    <row r="849" spans="2:11">
      <c r="B849" s="105"/>
      <c r="C849" s="105"/>
      <c r="D849" s="105"/>
      <c r="E849" s="106"/>
      <c r="F849" s="106"/>
      <c r="G849" s="106"/>
      <c r="H849" s="106"/>
      <c r="I849" s="106"/>
      <c r="J849" s="106"/>
      <c r="K849" s="106"/>
    </row>
    <row r="850" spans="2:11">
      <c r="B850" s="105"/>
      <c r="C850" s="105"/>
      <c r="D850" s="105"/>
      <c r="E850" s="106"/>
      <c r="F850" s="106"/>
      <c r="G850" s="106"/>
      <c r="H850" s="106"/>
      <c r="I850" s="106"/>
      <c r="J850" s="106"/>
      <c r="K850" s="106"/>
    </row>
    <row r="851" spans="2:11">
      <c r="B851" s="105"/>
      <c r="C851" s="105"/>
      <c r="D851" s="105"/>
      <c r="E851" s="106"/>
      <c r="F851" s="106"/>
      <c r="G851" s="106"/>
      <c r="H851" s="106"/>
      <c r="I851" s="106"/>
      <c r="J851" s="106"/>
      <c r="K851" s="106"/>
    </row>
    <row r="852" spans="2:11">
      <c r="B852" s="105"/>
      <c r="C852" s="105"/>
      <c r="D852" s="105"/>
      <c r="E852" s="106"/>
      <c r="F852" s="106"/>
      <c r="G852" s="106"/>
      <c r="H852" s="106"/>
      <c r="I852" s="106"/>
      <c r="J852" s="106"/>
      <c r="K852" s="106"/>
    </row>
    <row r="853" spans="2:11">
      <c r="B853" s="105"/>
      <c r="C853" s="105"/>
      <c r="D853" s="105"/>
      <c r="E853" s="106"/>
      <c r="F853" s="106"/>
      <c r="G853" s="106"/>
      <c r="H853" s="106"/>
      <c r="I853" s="106"/>
      <c r="J853" s="106"/>
      <c r="K853" s="106"/>
    </row>
    <row r="854" spans="2:11">
      <c r="B854" s="105"/>
      <c r="C854" s="105"/>
      <c r="D854" s="105"/>
      <c r="E854" s="106"/>
      <c r="F854" s="106"/>
      <c r="G854" s="106"/>
      <c r="H854" s="106"/>
      <c r="I854" s="106"/>
      <c r="J854" s="106"/>
      <c r="K854" s="106"/>
    </row>
    <row r="855" spans="2:11">
      <c r="B855" s="105"/>
      <c r="C855" s="105"/>
      <c r="D855" s="105"/>
      <c r="E855" s="106"/>
      <c r="F855" s="106"/>
      <c r="G855" s="106"/>
      <c r="H855" s="106"/>
      <c r="I855" s="106"/>
      <c r="J855" s="106"/>
      <c r="K855" s="106"/>
    </row>
    <row r="856" spans="2:11">
      <c r="B856" s="105"/>
      <c r="C856" s="105"/>
      <c r="D856" s="105"/>
      <c r="E856" s="106"/>
      <c r="F856" s="106"/>
      <c r="G856" s="106"/>
      <c r="H856" s="106"/>
      <c r="I856" s="106"/>
      <c r="J856" s="106"/>
      <c r="K856" s="106"/>
    </row>
    <row r="857" spans="2:11">
      <c r="B857" s="105"/>
      <c r="C857" s="105"/>
      <c r="D857" s="105"/>
      <c r="E857" s="106"/>
      <c r="F857" s="106"/>
      <c r="G857" s="106"/>
      <c r="H857" s="106"/>
      <c r="I857" s="106"/>
      <c r="J857" s="106"/>
      <c r="K857" s="106"/>
    </row>
    <row r="858" spans="2:11">
      <c r="B858" s="105"/>
      <c r="C858" s="105"/>
      <c r="D858" s="105"/>
      <c r="E858" s="106"/>
      <c r="F858" s="106"/>
      <c r="G858" s="106"/>
      <c r="H858" s="106"/>
      <c r="I858" s="106"/>
      <c r="J858" s="106"/>
      <c r="K858" s="106"/>
    </row>
    <row r="859" spans="2:11">
      <c r="B859" s="105"/>
      <c r="C859" s="105"/>
      <c r="D859" s="105"/>
      <c r="E859" s="106"/>
      <c r="F859" s="106"/>
      <c r="G859" s="106"/>
      <c r="H859" s="106"/>
      <c r="I859" s="106"/>
      <c r="J859" s="106"/>
      <c r="K859" s="106"/>
    </row>
    <row r="860" spans="2:11">
      <c r="B860" s="105"/>
      <c r="C860" s="105"/>
      <c r="D860" s="105"/>
      <c r="E860" s="106"/>
      <c r="F860" s="106"/>
      <c r="G860" s="106"/>
      <c r="H860" s="106"/>
      <c r="I860" s="106"/>
      <c r="J860" s="106"/>
      <c r="K860" s="106"/>
    </row>
    <row r="861" spans="2:11">
      <c r="B861" s="105"/>
      <c r="C861" s="105"/>
      <c r="D861" s="105"/>
      <c r="E861" s="106"/>
      <c r="F861" s="106"/>
      <c r="G861" s="106"/>
      <c r="H861" s="106"/>
      <c r="I861" s="106"/>
      <c r="J861" s="106"/>
      <c r="K861" s="106"/>
    </row>
    <row r="862" spans="2:11">
      <c r="B862" s="105"/>
      <c r="C862" s="105"/>
      <c r="D862" s="105"/>
      <c r="E862" s="106"/>
      <c r="F862" s="106"/>
      <c r="G862" s="106"/>
      <c r="H862" s="106"/>
      <c r="I862" s="106"/>
      <c r="J862" s="106"/>
      <c r="K862" s="106"/>
    </row>
    <row r="863" spans="2:11">
      <c r="B863" s="105"/>
      <c r="C863" s="105"/>
      <c r="D863" s="105"/>
      <c r="E863" s="106"/>
      <c r="F863" s="106"/>
      <c r="G863" s="106"/>
      <c r="H863" s="106"/>
      <c r="I863" s="106"/>
      <c r="J863" s="106"/>
      <c r="K863" s="106"/>
    </row>
    <row r="864" spans="2:11">
      <c r="B864" s="105"/>
      <c r="C864" s="105"/>
      <c r="D864" s="105"/>
      <c r="E864" s="106"/>
      <c r="F864" s="106"/>
      <c r="G864" s="106"/>
      <c r="H864" s="106"/>
      <c r="I864" s="106"/>
      <c r="J864" s="106"/>
      <c r="K864" s="106"/>
    </row>
    <row r="865" spans="2:11">
      <c r="B865" s="105"/>
      <c r="C865" s="105"/>
      <c r="D865" s="105"/>
      <c r="E865" s="106"/>
      <c r="F865" s="106"/>
      <c r="G865" s="106"/>
      <c r="H865" s="106"/>
      <c r="I865" s="106"/>
      <c r="J865" s="106"/>
      <c r="K865" s="106"/>
    </row>
    <row r="866" spans="2:11">
      <c r="B866" s="105"/>
      <c r="C866" s="105"/>
      <c r="D866" s="105"/>
      <c r="E866" s="106"/>
      <c r="F866" s="106"/>
      <c r="G866" s="106"/>
      <c r="H866" s="106"/>
      <c r="I866" s="106"/>
      <c r="J866" s="106"/>
      <c r="K866" s="106"/>
    </row>
    <row r="867" spans="2:11">
      <c r="B867" s="105"/>
      <c r="C867" s="105"/>
      <c r="D867" s="105"/>
      <c r="E867" s="106"/>
      <c r="F867" s="106"/>
      <c r="G867" s="106"/>
      <c r="H867" s="106"/>
      <c r="I867" s="106"/>
      <c r="J867" s="106"/>
      <c r="K867" s="106"/>
    </row>
    <row r="868" spans="2:11">
      <c r="B868" s="105"/>
      <c r="C868" s="105"/>
      <c r="D868" s="105"/>
      <c r="E868" s="106"/>
      <c r="F868" s="106"/>
      <c r="G868" s="106"/>
      <c r="H868" s="106"/>
      <c r="I868" s="106"/>
      <c r="J868" s="106"/>
      <c r="K868" s="106"/>
    </row>
    <row r="869" spans="2:11">
      <c r="B869" s="105"/>
      <c r="C869" s="105"/>
      <c r="D869" s="105"/>
      <c r="E869" s="106"/>
      <c r="F869" s="106"/>
      <c r="G869" s="106"/>
      <c r="H869" s="106"/>
      <c r="I869" s="106"/>
      <c r="J869" s="106"/>
      <c r="K869" s="106"/>
    </row>
    <row r="870" spans="2:11">
      <c r="B870" s="105"/>
      <c r="C870" s="105"/>
      <c r="D870" s="105"/>
      <c r="E870" s="106"/>
      <c r="F870" s="106"/>
      <c r="G870" s="106"/>
      <c r="H870" s="106"/>
      <c r="I870" s="106"/>
      <c r="J870" s="106"/>
      <c r="K870" s="106"/>
    </row>
    <row r="871" spans="2:11">
      <c r="B871" s="105"/>
      <c r="C871" s="105"/>
      <c r="D871" s="105"/>
      <c r="E871" s="106"/>
      <c r="F871" s="106"/>
      <c r="G871" s="106"/>
      <c r="H871" s="106"/>
      <c r="I871" s="106"/>
      <c r="J871" s="106"/>
      <c r="K871" s="106"/>
    </row>
    <row r="872" spans="2:11">
      <c r="B872" s="105"/>
      <c r="C872" s="105"/>
      <c r="D872" s="105"/>
      <c r="E872" s="106"/>
      <c r="F872" s="106"/>
      <c r="G872" s="106"/>
      <c r="H872" s="106"/>
      <c r="I872" s="106"/>
      <c r="J872" s="106"/>
      <c r="K872" s="106"/>
    </row>
    <row r="873" spans="2:11">
      <c r="B873" s="105"/>
      <c r="C873" s="105"/>
      <c r="D873" s="105"/>
      <c r="E873" s="106"/>
      <c r="F873" s="106"/>
      <c r="G873" s="106"/>
      <c r="H873" s="106"/>
      <c r="I873" s="106"/>
      <c r="J873" s="106"/>
      <c r="K873" s="106"/>
    </row>
    <row r="874" spans="2:11">
      <c r="B874" s="105"/>
      <c r="C874" s="105"/>
      <c r="D874" s="105"/>
      <c r="E874" s="106"/>
      <c r="F874" s="106"/>
      <c r="G874" s="106"/>
      <c r="H874" s="106"/>
      <c r="I874" s="106"/>
      <c r="J874" s="106"/>
      <c r="K874" s="106"/>
    </row>
    <row r="875" spans="2:11">
      <c r="B875" s="105"/>
      <c r="C875" s="105"/>
      <c r="D875" s="105"/>
      <c r="E875" s="106"/>
      <c r="F875" s="106"/>
      <c r="G875" s="106"/>
      <c r="H875" s="106"/>
      <c r="I875" s="106"/>
      <c r="J875" s="106"/>
      <c r="K875" s="106"/>
    </row>
    <row r="876" spans="2:11">
      <c r="B876" s="105"/>
      <c r="C876" s="105"/>
      <c r="D876" s="105"/>
      <c r="E876" s="106"/>
      <c r="F876" s="106"/>
      <c r="G876" s="106"/>
      <c r="H876" s="106"/>
      <c r="I876" s="106"/>
      <c r="J876" s="106"/>
      <c r="K876" s="106"/>
    </row>
    <row r="877" spans="2:11">
      <c r="B877" s="105"/>
      <c r="C877" s="105"/>
      <c r="D877" s="105"/>
      <c r="E877" s="106"/>
      <c r="F877" s="106"/>
      <c r="G877" s="106"/>
      <c r="H877" s="106"/>
      <c r="I877" s="106"/>
      <c r="J877" s="106"/>
      <c r="K877" s="106"/>
    </row>
    <row r="878" spans="2:11">
      <c r="B878" s="105"/>
      <c r="C878" s="105"/>
      <c r="D878" s="105"/>
      <c r="E878" s="106"/>
      <c r="F878" s="106"/>
      <c r="G878" s="106"/>
      <c r="H878" s="106"/>
      <c r="I878" s="106"/>
      <c r="J878" s="106"/>
      <c r="K878" s="106"/>
    </row>
    <row r="879" spans="2:11">
      <c r="B879" s="105"/>
      <c r="C879" s="105"/>
      <c r="D879" s="105"/>
      <c r="E879" s="106"/>
      <c r="F879" s="106"/>
      <c r="G879" s="106"/>
      <c r="H879" s="106"/>
      <c r="I879" s="106"/>
      <c r="J879" s="106"/>
      <c r="K879" s="106"/>
    </row>
    <row r="880" spans="2:11">
      <c r="B880" s="105"/>
      <c r="C880" s="105"/>
      <c r="D880" s="105"/>
      <c r="E880" s="106"/>
      <c r="F880" s="106"/>
      <c r="G880" s="106"/>
      <c r="H880" s="106"/>
      <c r="I880" s="106"/>
      <c r="J880" s="106"/>
      <c r="K880" s="106"/>
    </row>
    <row r="881" spans="2:11">
      <c r="B881" s="105"/>
      <c r="C881" s="105"/>
      <c r="D881" s="105"/>
      <c r="E881" s="106"/>
      <c r="F881" s="106"/>
      <c r="G881" s="106"/>
      <c r="H881" s="106"/>
      <c r="I881" s="106"/>
      <c r="J881" s="106"/>
      <c r="K881" s="106"/>
    </row>
    <row r="882" spans="2:11">
      <c r="B882" s="105"/>
      <c r="C882" s="105"/>
      <c r="D882" s="105"/>
      <c r="E882" s="106"/>
      <c r="F882" s="106"/>
      <c r="G882" s="106"/>
      <c r="H882" s="106"/>
      <c r="I882" s="106"/>
      <c r="J882" s="106"/>
      <c r="K882" s="106"/>
    </row>
    <row r="883" spans="2:11">
      <c r="B883" s="105"/>
      <c r="C883" s="105"/>
      <c r="D883" s="105"/>
      <c r="E883" s="106"/>
      <c r="F883" s="106"/>
      <c r="G883" s="106"/>
      <c r="H883" s="106"/>
      <c r="I883" s="106"/>
      <c r="J883" s="106"/>
      <c r="K883" s="106"/>
    </row>
    <row r="884" spans="2:11">
      <c r="B884" s="105"/>
      <c r="C884" s="105"/>
      <c r="D884" s="105"/>
      <c r="E884" s="106"/>
      <c r="F884" s="106"/>
      <c r="G884" s="106"/>
      <c r="H884" s="106"/>
      <c r="I884" s="106"/>
      <c r="J884" s="106"/>
      <c r="K884" s="106"/>
    </row>
    <row r="885" spans="2:11">
      <c r="B885" s="105"/>
      <c r="C885" s="105"/>
      <c r="D885" s="105"/>
      <c r="E885" s="106"/>
      <c r="F885" s="106"/>
      <c r="G885" s="106"/>
      <c r="H885" s="106"/>
      <c r="I885" s="106"/>
      <c r="J885" s="106"/>
      <c r="K885" s="106"/>
    </row>
    <row r="886" spans="2:11">
      <c r="B886" s="105"/>
      <c r="C886" s="105"/>
      <c r="D886" s="105"/>
      <c r="E886" s="106"/>
      <c r="F886" s="106"/>
      <c r="G886" s="106"/>
      <c r="H886" s="106"/>
      <c r="I886" s="106"/>
      <c r="J886" s="106"/>
      <c r="K886" s="106"/>
    </row>
    <row r="887" spans="2:11">
      <c r="B887" s="105"/>
      <c r="C887" s="105"/>
      <c r="D887" s="105"/>
      <c r="E887" s="106"/>
      <c r="F887" s="106"/>
      <c r="G887" s="106"/>
      <c r="H887" s="106"/>
      <c r="I887" s="106"/>
      <c r="J887" s="106"/>
      <c r="K887" s="106"/>
    </row>
    <row r="888" spans="2:11">
      <c r="B888" s="105"/>
      <c r="C888" s="105"/>
      <c r="D888" s="105"/>
      <c r="E888" s="106"/>
      <c r="F888" s="106"/>
      <c r="G888" s="106"/>
      <c r="H888" s="106"/>
      <c r="I888" s="106"/>
      <c r="J888" s="106"/>
      <c r="K888" s="106"/>
    </row>
    <row r="889" spans="2:11">
      <c r="B889" s="105"/>
      <c r="C889" s="105"/>
      <c r="D889" s="105"/>
      <c r="E889" s="106"/>
      <c r="F889" s="106"/>
      <c r="G889" s="106"/>
      <c r="H889" s="106"/>
      <c r="I889" s="106"/>
      <c r="J889" s="106"/>
      <c r="K889" s="106"/>
    </row>
    <row r="890" spans="2:11">
      <c r="B890" s="105"/>
      <c r="C890" s="105"/>
      <c r="D890" s="105"/>
      <c r="E890" s="106"/>
      <c r="F890" s="106"/>
      <c r="G890" s="106"/>
      <c r="H890" s="106"/>
      <c r="I890" s="106"/>
      <c r="J890" s="106"/>
      <c r="K890" s="106"/>
    </row>
    <row r="891" spans="2:11">
      <c r="B891" s="105"/>
      <c r="C891" s="105"/>
      <c r="D891" s="105"/>
      <c r="E891" s="106"/>
      <c r="F891" s="106"/>
      <c r="G891" s="106"/>
      <c r="H891" s="106"/>
      <c r="I891" s="106"/>
      <c r="J891" s="106"/>
      <c r="K891" s="106"/>
    </row>
    <row r="892" spans="2:11">
      <c r="B892" s="105"/>
      <c r="C892" s="105"/>
      <c r="D892" s="105"/>
      <c r="E892" s="106"/>
      <c r="F892" s="106"/>
      <c r="G892" s="106"/>
      <c r="H892" s="106"/>
      <c r="I892" s="106"/>
      <c r="J892" s="106"/>
      <c r="K892" s="106"/>
    </row>
    <row r="893" spans="2:11">
      <c r="B893" s="105"/>
      <c r="C893" s="105"/>
      <c r="D893" s="105"/>
      <c r="E893" s="106"/>
      <c r="F893" s="106"/>
      <c r="G893" s="106"/>
      <c r="H893" s="106"/>
      <c r="I893" s="106"/>
      <c r="J893" s="106"/>
      <c r="K893" s="106"/>
    </row>
    <row r="894" spans="2:11">
      <c r="B894" s="105"/>
      <c r="C894" s="105"/>
      <c r="D894" s="105"/>
      <c r="E894" s="106"/>
      <c r="F894" s="106"/>
      <c r="G894" s="106"/>
      <c r="H894" s="106"/>
      <c r="I894" s="106"/>
      <c r="J894" s="106"/>
      <c r="K894" s="106"/>
    </row>
    <row r="895" spans="2:11">
      <c r="B895" s="105"/>
      <c r="C895" s="105"/>
      <c r="D895" s="105"/>
      <c r="E895" s="106"/>
      <c r="F895" s="106"/>
      <c r="G895" s="106"/>
      <c r="H895" s="106"/>
      <c r="I895" s="106"/>
      <c r="J895" s="106"/>
      <c r="K895" s="106"/>
    </row>
    <row r="896" spans="2:11">
      <c r="B896" s="105"/>
      <c r="C896" s="105"/>
      <c r="D896" s="105"/>
      <c r="E896" s="106"/>
      <c r="F896" s="106"/>
      <c r="G896" s="106"/>
      <c r="H896" s="106"/>
      <c r="I896" s="106"/>
      <c r="J896" s="106"/>
      <c r="K896" s="106"/>
    </row>
    <row r="897" spans="2:11">
      <c r="B897" s="105"/>
      <c r="C897" s="105"/>
      <c r="D897" s="105"/>
      <c r="E897" s="106"/>
      <c r="F897" s="106"/>
      <c r="G897" s="106"/>
      <c r="H897" s="106"/>
      <c r="I897" s="106"/>
      <c r="J897" s="106"/>
      <c r="K897" s="106"/>
    </row>
    <row r="898" spans="2:11">
      <c r="B898" s="105"/>
      <c r="C898" s="105"/>
      <c r="D898" s="105"/>
      <c r="E898" s="106"/>
      <c r="F898" s="106"/>
      <c r="G898" s="106"/>
      <c r="H898" s="106"/>
      <c r="I898" s="106"/>
      <c r="J898" s="106"/>
      <c r="K898" s="106"/>
    </row>
    <row r="899" spans="2:11">
      <c r="B899" s="105"/>
      <c r="C899" s="105"/>
      <c r="D899" s="105"/>
      <c r="E899" s="106"/>
      <c r="F899" s="106"/>
      <c r="G899" s="106"/>
      <c r="H899" s="106"/>
      <c r="I899" s="106"/>
      <c r="J899" s="106"/>
      <c r="K899" s="106"/>
    </row>
    <row r="900" spans="2:11">
      <c r="B900" s="105"/>
      <c r="C900" s="105"/>
      <c r="D900" s="105"/>
      <c r="E900" s="106"/>
      <c r="F900" s="106"/>
      <c r="G900" s="106"/>
      <c r="H900" s="106"/>
      <c r="I900" s="106"/>
      <c r="J900" s="106"/>
      <c r="K900" s="106"/>
    </row>
    <row r="901" spans="2:11">
      <c r="B901" s="105"/>
      <c r="C901" s="105"/>
      <c r="D901" s="105"/>
      <c r="E901" s="106"/>
      <c r="F901" s="106"/>
      <c r="G901" s="106"/>
      <c r="H901" s="106"/>
      <c r="I901" s="106"/>
      <c r="J901" s="106"/>
      <c r="K901" s="106"/>
    </row>
    <row r="902" spans="2:11">
      <c r="B902" s="105"/>
      <c r="C902" s="105"/>
      <c r="D902" s="105"/>
      <c r="E902" s="106"/>
      <c r="F902" s="106"/>
      <c r="G902" s="106"/>
      <c r="H902" s="106"/>
      <c r="I902" s="106"/>
      <c r="J902" s="106"/>
      <c r="K902" s="106"/>
    </row>
    <row r="903" spans="2:11">
      <c r="B903" s="105"/>
      <c r="C903" s="105"/>
      <c r="D903" s="105"/>
      <c r="E903" s="106"/>
      <c r="F903" s="106"/>
      <c r="G903" s="106"/>
      <c r="H903" s="106"/>
      <c r="I903" s="106"/>
      <c r="J903" s="106"/>
      <c r="K903" s="106"/>
    </row>
    <row r="904" spans="2:11">
      <c r="B904" s="105"/>
      <c r="C904" s="105"/>
      <c r="D904" s="105"/>
      <c r="E904" s="106"/>
      <c r="F904" s="106"/>
      <c r="G904" s="106"/>
      <c r="H904" s="106"/>
      <c r="I904" s="106"/>
      <c r="J904" s="106"/>
      <c r="K904" s="106"/>
    </row>
    <row r="905" spans="2:11">
      <c r="B905" s="105"/>
      <c r="C905" s="105"/>
      <c r="D905" s="105"/>
      <c r="E905" s="106"/>
      <c r="F905" s="106"/>
      <c r="G905" s="106"/>
      <c r="H905" s="106"/>
      <c r="I905" s="106"/>
      <c r="J905" s="106"/>
      <c r="K905" s="106"/>
    </row>
    <row r="906" spans="2:11">
      <c r="B906" s="105"/>
      <c r="C906" s="105"/>
      <c r="D906" s="105"/>
      <c r="E906" s="106"/>
      <c r="F906" s="106"/>
      <c r="G906" s="106"/>
      <c r="H906" s="106"/>
      <c r="I906" s="106"/>
      <c r="J906" s="106"/>
      <c r="K906" s="106"/>
    </row>
    <row r="907" spans="2:11">
      <c r="B907" s="105"/>
      <c r="C907" s="105"/>
      <c r="D907" s="105"/>
      <c r="E907" s="106"/>
      <c r="F907" s="106"/>
      <c r="G907" s="106"/>
      <c r="H907" s="106"/>
      <c r="I907" s="106"/>
      <c r="J907" s="106"/>
      <c r="K907" s="106"/>
    </row>
    <row r="908" spans="2:11">
      <c r="B908" s="105"/>
      <c r="C908" s="105"/>
      <c r="D908" s="105"/>
      <c r="E908" s="106"/>
      <c r="F908" s="106"/>
      <c r="G908" s="106"/>
      <c r="H908" s="106"/>
      <c r="I908" s="106"/>
      <c r="J908" s="106"/>
      <c r="K908" s="106"/>
    </row>
    <row r="909" spans="2:11">
      <c r="B909" s="105"/>
      <c r="C909" s="105"/>
      <c r="D909" s="105"/>
      <c r="E909" s="106"/>
      <c r="F909" s="106"/>
      <c r="G909" s="106"/>
      <c r="H909" s="106"/>
      <c r="I909" s="106"/>
      <c r="J909" s="106"/>
      <c r="K909" s="106"/>
    </row>
    <row r="910" spans="2:11">
      <c r="B910" s="105"/>
      <c r="C910" s="105"/>
      <c r="D910" s="105"/>
      <c r="E910" s="106"/>
      <c r="F910" s="106"/>
      <c r="G910" s="106"/>
      <c r="H910" s="106"/>
      <c r="I910" s="106"/>
      <c r="J910" s="106"/>
      <c r="K910" s="106"/>
    </row>
    <row r="911" spans="2:11">
      <c r="B911" s="105"/>
      <c r="C911" s="105"/>
      <c r="D911" s="105"/>
      <c r="E911" s="106"/>
      <c r="F911" s="106"/>
      <c r="G911" s="106"/>
      <c r="H911" s="106"/>
      <c r="I911" s="106"/>
      <c r="J911" s="106"/>
      <c r="K911" s="106"/>
    </row>
    <row r="912" spans="2:11">
      <c r="B912" s="105"/>
      <c r="C912" s="105"/>
      <c r="D912" s="105"/>
      <c r="E912" s="106"/>
      <c r="F912" s="106"/>
      <c r="G912" s="106"/>
      <c r="H912" s="106"/>
      <c r="I912" s="106"/>
      <c r="J912" s="106"/>
      <c r="K912" s="106"/>
    </row>
    <row r="913" spans="2:11">
      <c r="B913" s="105"/>
      <c r="C913" s="105"/>
      <c r="D913" s="105"/>
      <c r="E913" s="106"/>
      <c r="F913" s="106"/>
      <c r="G913" s="106"/>
      <c r="H913" s="106"/>
      <c r="I913" s="106"/>
      <c r="J913" s="106"/>
      <c r="K913" s="106"/>
    </row>
    <row r="914" spans="2:11">
      <c r="B914" s="105"/>
      <c r="C914" s="105"/>
      <c r="D914" s="105"/>
      <c r="E914" s="106"/>
      <c r="F914" s="106"/>
      <c r="G914" s="106"/>
      <c r="H914" s="106"/>
      <c r="I914" s="106"/>
      <c r="J914" s="106"/>
      <c r="K914" s="106"/>
    </row>
    <row r="915" spans="2:11">
      <c r="B915" s="105"/>
      <c r="C915" s="105"/>
      <c r="D915" s="105"/>
      <c r="E915" s="106"/>
      <c r="F915" s="106"/>
      <c r="G915" s="106"/>
      <c r="H915" s="106"/>
      <c r="I915" s="106"/>
      <c r="J915" s="106"/>
      <c r="K915" s="106"/>
    </row>
    <row r="916" spans="2:11">
      <c r="B916" s="105"/>
      <c r="C916" s="105"/>
      <c r="D916" s="105"/>
      <c r="E916" s="106"/>
      <c r="F916" s="106"/>
      <c r="G916" s="106"/>
      <c r="H916" s="106"/>
      <c r="I916" s="106"/>
      <c r="J916" s="106"/>
      <c r="K916" s="106"/>
    </row>
    <row r="917" spans="2:11">
      <c r="B917" s="105"/>
      <c r="C917" s="105"/>
      <c r="D917" s="105"/>
      <c r="E917" s="106"/>
      <c r="F917" s="106"/>
      <c r="G917" s="106"/>
      <c r="H917" s="106"/>
      <c r="I917" s="106"/>
      <c r="J917" s="106"/>
      <c r="K917" s="106"/>
    </row>
    <row r="918" spans="2:11">
      <c r="B918" s="105"/>
      <c r="C918" s="105"/>
      <c r="D918" s="105"/>
      <c r="E918" s="106"/>
      <c r="F918" s="106"/>
      <c r="G918" s="106"/>
      <c r="H918" s="106"/>
      <c r="I918" s="106"/>
      <c r="J918" s="106"/>
      <c r="K918" s="106"/>
    </row>
    <row r="919" spans="2:11">
      <c r="B919" s="105"/>
      <c r="C919" s="105"/>
      <c r="D919" s="105"/>
      <c r="E919" s="106"/>
      <c r="F919" s="106"/>
      <c r="G919" s="106"/>
      <c r="H919" s="106"/>
      <c r="I919" s="106"/>
      <c r="J919" s="106"/>
      <c r="K919" s="106"/>
    </row>
    <row r="920" spans="2:11">
      <c r="B920" s="105"/>
      <c r="C920" s="105"/>
      <c r="D920" s="105"/>
      <c r="E920" s="106"/>
      <c r="F920" s="106"/>
      <c r="G920" s="106"/>
      <c r="H920" s="106"/>
      <c r="I920" s="106"/>
      <c r="J920" s="106"/>
      <c r="K920" s="106"/>
    </row>
    <row r="921" spans="2:11">
      <c r="B921" s="105"/>
      <c r="C921" s="105"/>
      <c r="D921" s="105"/>
      <c r="E921" s="106"/>
      <c r="F921" s="106"/>
      <c r="G921" s="106"/>
      <c r="H921" s="106"/>
      <c r="I921" s="106"/>
      <c r="J921" s="106"/>
      <c r="K921" s="106"/>
    </row>
    <row r="922" spans="2:11">
      <c r="B922" s="105"/>
      <c r="C922" s="105"/>
      <c r="D922" s="105"/>
      <c r="E922" s="106"/>
      <c r="F922" s="106"/>
      <c r="G922" s="106"/>
      <c r="H922" s="106"/>
      <c r="I922" s="106"/>
      <c r="J922" s="106"/>
      <c r="K922" s="106"/>
    </row>
    <row r="923" spans="2:11">
      <c r="B923" s="105"/>
      <c r="C923" s="105"/>
      <c r="D923" s="105"/>
      <c r="E923" s="106"/>
      <c r="F923" s="106"/>
      <c r="G923" s="106"/>
      <c r="H923" s="106"/>
      <c r="I923" s="106"/>
      <c r="J923" s="106"/>
      <c r="K923" s="106"/>
    </row>
    <row r="924" spans="2:11">
      <c r="B924" s="105"/>
      <c r="C924" s="105"/>
      <c r="D924" s="105"/>
      <c r="E924" s="106"/>
      <c r="F924" s="106"/>
      <c r="G924" s="106"/>
      <c r="H924" s="106"/>
      <c r="I924" s="106"/>
      <c r="J924" s="106"/>
      <c r="K924" s="106"/>
    </row>
    <row r="925" spans="2:11">
      <c r="B925" s="105"/>
      <c r="C925" s="105"/>
      <c r="D925" s="105"/>
      <c r="E925" s="106"/>
      <c r="F925" s="106"/>
      <c r="G925" s="106"/>
      <c r="H925" s="106"/>
      <c r="I925" s="106"/>
      <c r="J925" s="106"/>
      <c r="K925" s="106"/>
    </row>
    <row r="926" spans="2:11">
      <c r="B926" s="105"/>
      <c r="C926" s="105"/>
      <c r="D926" s="105"/>
      <c r="E926" s="106"/>
      <c r="F926" s="106"/>
      <c r="G926" s="106"/>
      <c r="H926" s="106"/>
      <c r="I926" s="106"/>
      <c r="J926" s="106"/>
      <c r="K926" s="106"/>
    </row>
    <row r="927" spans="2:11">
      <c r="B927" s="105"/>
      <c r="C927" s="105"/>
      <c r="D927" s="105"/>
      <c r="E927" s="106"/>
      <c r="F927" s="106"/>
      <c r="G927" s="106"/>
      <c r="H927" s="106"/>
      <c r="I927" s="106"/>
      <c r="J927" s="106"/>
      <c r="K927" s="106"/>
    </row>
    <row r="928" spans="2:11">
      <c r="B928" s="105"/>
      <c r="C928" s="105"/>
      <c r="D928" s="105"/>
      <c r="E928" s="106"/>
      <c r="F928" s="106"/>
      <c r="G928" s="106"/>
      <c r="H928" s="106"/>
      <c r="I928" s="106"/>
      <c r="J928" s="106"/>
      <c r="K928" s="106"/>
    </row>
    <row r="929" spans="2:11">
      <c r="B929" s="105"/>
      <c r="C929" s="105"/>
      <c r="D929" s="105"/>
      <c r="E929" s="106"/>
      <c r="F929" s="106"/>
      <c r="G929" s="106"/>
      <c r="H929" s="106"/>
      <c r="I929" s="106"/>
      <c r="J929" s="106"/>
      <c r="K929" s="106"/>
    </row>
    <row r="930" spans="2:11">
      <c r="B930" s="105"/>
      <c r="C930" s="105"/>
      <c r="D930" s="105"/>
      <c r="E930" s="106"/>
      <c r="F930" s="106"/>
      <c r="G930" s="106"/>
      <c r="H930" s="106"/>
      <c r="I930" s="106"/>
      <c r="J930" s="106"/>
      <c r="K930" s="106"/>
    </row>
    <row r="931" spans="2:11">
      <c r="B931" s="105"/>
      <c r="C931" s="105"/>
      <c r="D931" s="105"/>
      <c r="E931" s="106"/>
      <c r="F931" s="106"/>
      <c r="G931" s="106"/>
      <c r="H931" s="106"/>
      <c r="I931" s="106"/>
      <c r="J931" s="106"/>
      <c r="K931" s="106"/>
    </row>
    <row r="932" spans="2:11">
      <c r="B932" s="105"/>
      <c r="C932" s="105"/>
      <c r="D932" s="105"/>
      <c r="E932" s="106"/>
      <c r="F932" s="106"/>
      <c r="G932" s="106"/>
      <c r="H932" s="106"/>
      <c r="I932" s="106"/>
      <c r="J932" s="106"/>
      <c r="K932" s="106"/>
    </row>
    <row r="933" spans="2:11">
      <c r="B933" s="105"/>
      <c r="C933" s="105"/>
      <c r="D933" s="105"/>
      <c r="E933" s="106"/>
      <c r="F933" s="106"/>
      <c r="G933" s="106"/>
      <c r="H933" s="106"/>
      <c r="I933" s="106"/>
      <c r="J933" s="106"/>
      <c r="K933" s="106"/>
    </row>
    <row r="934" spans="2:11">
      <c r="B934" s="105"/>
      <c r="C934" s="105"/>
      <c r="D934" s="105"/>
      <c r="E934" s="106"/>
      <c r="F934" s="106"/>
      <c r="G934" s="106"/>
      <c r="H934" s="106"/>
      <c r="I934" s="106"/>
      <c r="J934" s="106"/>
      <c r="K934" s="106"/>
    </row>
    <row r="935" spans="2:11">
      <c r="B935" s="105"/>
      <c r="C935" s="105"/>
      <c r="D935" s="105"/>
      <c r="E935" s="106"/>
      <c r="F935" s="106"/>
      <c r="G935" s="106"/>
      <c r="H935" s="106"/>
      <c r="I935" s="106"/>
      <c r="J935" s="106"/>
      <c r="K935" s="106"/>
    </row>
    <row r="936" spans="2:11">
      <c r="B936" s="105"/>
      <c r="C936" s="105"/>
      <c r="D936" s="105"/>
      <c r="E936" s="106"/>
      <c r="F936" s="106"/>
      <c r="G936" s="106"/>
      <c r="H936" s="106"/>
      <c r="I936" s="106"/>
      <c r="J936" s="106"/>
      <c r="K936" s="106"/>
    </row>
    <row r="937" spans="2:11">
      <c r="B937" s="105"/>
      <c r="C937" s="105"/>
      <c r="D937" s="105"/>
      <c r="E937" s="106"/>
      <c r="F937" s="106"/>
      <c r="G937" s="106"/>
      <c r="H937" s="106"/>
      <c r="I937" s="106"/>
      <c r="J937" s="106"/>
      <c r="K937" s="106"/>
    </row>
    <row r="938" spans="2:11">
      <c r="B938" s="105"/>
      <c r="C938" s="105"/>
      <c r="D938" s="105"/>
      <c r="E938" s="106"/>
      <c r="F938" s="106"/>
      <c r="G938" s="106"/>
      <c r="H938" s="106"/>
      <c r="I938" s="106"/>
      <c r="J938" s="106"/>
      <c r="K938" s="106"/>
    </row>
    <row r="939" spans="2:11">
      <c r="B939" s="105"/>
      <c r="C939" s="105"/>
      <c r="D939" s="105"/>
      <c r="E939" s="106"/>
      <c r="F939" s="106"/>
      <c r="G939" s="106"/>
      <c r="H939" s="106"/>
      <c r="I939" s="106"/>
      <c r="J939" s="106"/>
      <c r="K939" s="106"/>
    </row>
    <row r="940" spans="2:11">
      <c r="B940" s="105"/>
      <c r="C940" s="105"/>
      <c r="D940" s="105"/>
      <c r="E940" s="106"/>
      <c r="F940" s="106"/>
      <c r="G940" s="106"/>
      <c r="H940" s="106"/>
      <c r="I940" s="106"/>
      <c r="J940" s="106"/>
      <c r="K940" s="106"/>
    </row>
    <row r="941" spans="2:11">
      <c r="B941" s="105"/>
      <c r="C941" s="105"/>
      <c r="D941" s="105"/>
      <c r="E941" s="106"/>
      <c r="F941" s="106"/>
      <c r="G941" s="106"/>
      <c r="H941" s="106"/>
      <c r="I941" s="106"/>
      <c r="J941" s="106"/>
      <c r="K941" s="106"/>
    </row>
    <row r="942" spans="2:11">
      <c r="B942" s="105"/>
      <c r="C942" s="105"/>
      <c r="D942" s="105"/>
      <c r="E942" s="106"/>
      <c r="F942" s="106"/>
      <c r="G942" s="106"/>
      <c r="H942" s="106"/>
      <c r="I942" s="106"/>
      <c r="J942" s="106"/>
      <c r="K942" s="106"/>
    </row>
    <row r="943" spans="2:11">
      <c r="B943" s="105"/>
      <c r="C943" s="105"/>
      <c r="D943" s="105"/>
      <c r="E943" s="106"/>
      <c r="F943" s="106"/>
      <c r="G943" s="106"/>
      <c r="H943" s="106"/>
      <c r="I943" s="106"/>
      <c r="J943" s="106"/>
      <c r="K943" s="106"/>
    </row>
    <row r="944" spans="2:11">
      <c r="B944" s="105"/>
      <c r="C944" s="105"/>
      <c r="D944" s="105"/>
      <c r="E944" s="106"/>
      <c r="F944" s="106"/>
      <c r="G944" s="106"/>
      <c r="H944" s="106"/>
      <c r="I944" s="106"/>
      <c r="J944" s="106"/>
      <c r="K944" s="106"/>
    </row>
    <row r="945" spans="2:11">
      <c r="B945" s="105"/>
      <c r="C945" s="105"/>
      <c r="D945" s="105"/>
      <c r="E945" s="106"/>
      <c r="F945" s="106"/>
      <c r="G945" s="106"/>
      <c r="H945" s="106"/>
      <c r="I945" s="106"/>
      <c r="J945" s="106"/>
      <c r="K945" s="106"/>
    </row>
    <row r="946" spans="2:11">
      <c r="B946" s="105"/>
      <c r="C946" s="105"/>
      <c r="D946" s="105"/>
      <c r="E946" s="106"/>
      <c r="F946" s="106"/>
      <c r="G946" s="106"/>
      <c r="H946" s="106"/>
      <c r="I946" s="106"/>
      <c r="J946" s="106"/>
      <c r="K946" s="106"/>
    </row>
    <row r="947" spans="2:11">
      <c r="B947" s="105"/>
      <c r="C947" s="105"/>
      <c r="D947" s="105"/>
      <c r="E947" s="106"/>
      <c r="F947" s="106"/>
      <c r="G947" s="106"/>
      <c r="H947" s="106"/>
      <c r="I947" s="106"/>
      <c r="J947" s="106"/>
      <c r="K947" s="106"/>
    </row>
    <row r="948" spans="2:11">
      <c r="B948" s="105"/>
      <c r="C948" s="105"/>
      <c r="D948" s="105"/>
      <c r="E948" s="106"/>
      <c r="F948" s="106"/>
      <c r="G948" s="106"/>
      <c r="H948" s="106"/>
      <c r="I948" s="106"/>
      <c r="J948" s="106"/>
      <c r="K948" s="106"/>
    </row>
    <row r="949" spans="2:11">
      <c r="B949" s="105"/>
      <c r="C949" s="105"/>
      <c r="D949" s="105"/>
      <c r="E949" s="106"/>
      <c r="F949" s="106"/>
      <c r="G949" s="106"/>
      <c r="H949" s="106"/>
      <c r="I949" s="106"/>
      <c r="J949" s="106"/>
      <c r="K949" s="106"/>
    </row>
    <row r="950" spans="2:11">
      <c r="B950" s="105"/>
      <c r="C950" s="105"/>
      <c r="D950" s="105"/>
      <c r="E950" s="106"/>
      <c r="F950" s="106"/>
      <c r="G950" s="106"/>
      <c r="H950" s="106"/>
      <c r="I950" s="106"/>
      <c r="J950" s="106"/>
      <c r="K950" s="106"/>
    </row>
    <row r="951" spans="2:11">
      <c r="B951" s="105"/>
      <c r="C951" s="105"/>
      <c r="D951" s="105"/>
      <c r="E951" s="106"/>
      <c r="F951" s="106"/>
      <c r="G951" s="106"/>
      <c r="H951" s="106"/>
      <c r="I951" s="106"/>
      <c r="J951" s="106"/>
      <c r="K951" s="106"/>
    </row>
    <row r="952" spans="2:11">
      <c r="B952" s="105"/>
      <c r="C952" s="105"/>
      <c r="D952" s="105"/>
      <c r="E952" s="106"/>
      <c r="F952" s="106"/>
      <c r="G952" s="106"/>
      <c r="H952" s="106"/>
      <c r="I952" s="106"/>
      <c r="J952" s="106"/>
      <c r="K952" s="106"/>
    </row>
    <row r="953" spans="2:11">
      <c r="B953" s="105"/>
      <c r="C953" s="105"/>
      <c r="D953" s="105"/>
      <c r="E953" s="106"/>
      <c r="F953" s="106"/>
      <c r="G953" s="106"/>
      <c r="H953" s="106"/>
      <c r="I953" s="106"/>
      <c r="J953" s="106"/>
      <c r="K953" s="106"/>
    </row>
    <row r="954" spans="2:11">
      <c r="B954" s="105"/>
      <c r="C954" s="105"/>
      <c r="D954" s="105"/>
      <c r="E954" s="106"/>
      <c r="F954" s="106"/>
      <c r="G954" s="106"/>
      <c r="H954" s="106"/>
      <c r="I954" s="106"/>
      <c r="J954" s="106"/>
      <c r="K954" s="106"/>
    </row>
    <row r="955" spans="2:11">
      <c r="B955" s="105"/>
      <c r="C955" s="105"/>
      <c r="D955" s="105"/>
      <c r="E955" s="106"/>
      <c r="F955" s="106"/>
      <c r="G955" s="106"/>
      <c r="H955" s="106"/>
      <c r="I955" s="106"/>
      <c r="J955" s="106"/>
      <c r="K955" s="106"/>
    </row>
    <row r="956" spans="2:11">
      <c r="B956" s="105"/>
      <c r="C956" s="105"/>
      <c r="D956" s="105"/>
      <c r="E956" s="106"/>
      <c r="F956" s="106"/>
      <c r="G956" s="106"/>
      <c r="H956" s="106"/>
      <c r="I956" s="106"/>
      <c r="J956" s="106"/>
      <c r="K956" s="106"/>
    </row>
    <row r="957" spans="2:11">
      <c r="B957" s="105"/>
      <c r="C957" s="105"/>
      <c r="D957" s="105"/>
      <c r="E957" s="106"/>
      <c r="F957" s="106"/>
      <c r="G957" s="106"/>
      <c r="H957" s="106"/>
      <c r="I957" s="106"/>
      <c r="J957" s="106"/>
      <c r="K957" s="106"/>
    </row>
    <row r="958" spans="2:11">
      <c r="B958" s="105"/>
      <c r="C958" s="105"/>
      <c r="D958" s="105"/>
      <c r="E958" s="106"/>
      <c r="F958" s="106"/>
      <c r="G958" s="106"/>
      <c r="H958" s="106"/>
      <c r="I958" s="106"/>
      <c r="J958" s="106"/>
      <c r="K958" s="106"/>
    </row>
    <row r="959" spans="2:11">
      <c r="B959" s="105"/>
      <c r="C959" s="105"/>
      <c r="D959" s="105"/>
      <c r="E959" s="106"/>
      <c r="F959" s="106"/>
      <c r="G959" s="106"/>
      <c r="H959" s="106"/>
      <c r="I959" s="106"/>
      <c r="J959" s="106"/>
      <c r="K959" s="106"/>
    </row>
    <row r="960" spans="2:11">
      <c r="B960" s="105"/>
      <c r="C960" s="105"/>
      <c r="D960" s="105"/>
      <c r="E960" s="106"/>
      <c r="F960" s="106"/>
      <c r="G960" s="106"/>
      <c r="H960" s="106"/>
      <c r="I960" s="106"/>
      <c r="J960" s="106"/>
      <c r="K960" s="106"/>
    </row>
    <row r="961" spans="2:11">
      <c r="B961" s="105"/>
      <c r="C961" s="105"/>
      <c r="D961" s="105"/>
      <c r="E961" s="106"/>
      <c r="F961" s="106"/>
      <c r="G961" s="106"/>
      <c r="H961" s="106"/>
      <c r="I961" s="106"/>
      <c r="J961" s="106"/>
      <c r="K961" s="106"/>
    </row>
    <row r="962" spans="2:11">
      <c r="B962" s="105"/>
      <c r="C962" s="105"/>
      <c r="D962" s="105"/>
      <c r="E962" s="106"/>
      <c r="F962" s="106"/>
      <c r="G962" s="106"/>
      <c r="H962" s="106"/>
      <c r="I962" s="106"/>
      <c r="J962" s="106"/>
      <c r="K962" s="106"/>
    </row>
    <row r="963" spans="2:11">
      <c r="B963" s="105"/>
      <c r="C963" s="105"/>
      <c r="D963" s="105"/>
      <c r="E963" s="106"/>
      <c r="F963" s="106"/>
      <c r="G963" s="106"/>
      <c r="H963" s="106"/>
      <c r="I963" s="106"/>
      <c r="J963" s="106"/>
      <c r="K963" s="106"/>
    </row>
    <row r="964" spans="2:11">
      <c r="B964" s="105"/>
      <c r="C964" s="105"/>
      <c r="D964" s="105"/>
      <c r="E964" s="106"/>
      <c r="F964" s="106"/>
      <c r="G964" s="106"/>
      <c r="H964" s="106"/>
      <c r="I964" s="106"/>
      <c r="J964" s="106"/>
      <c r="K964" s="106"/>
    </row>
    <row r="965" spans="2:11">
      <c r="B965" s="105"/>
      <c r="C965" s="105"/>
      <c r="D965" s="105"/>
      <c r="E965" s="106"/>
      <c r="F965" s="106"/>
      <c r="G965" s="106"/>
      <c r="H965" s="106"/>
      <c r="I965" s="106"/>
      <c r="J965" s="106"/>
      <c r="K965" s="106"/>
    </row>
    <row r="966" spans="2:11">
      <c r="B966" s="105"/>
      <c r="C966" s="105"/>
      <c r="D966" s="105"/>
      <c r="E966" s="106"/>
      <c r="F966" s="106"/>
      <c r="G966" s="106"/>
      <c r="H966" s="106"/>
      <c r="I966" s="106"/>
      <c r="J966" s="106"/>
      <c r="K966" s="106"/>
    </row>
    <row r="967" spans="2:11">
      <c r="B967" s="105"/>
      <c r="C967" s="105"/>
      <c r="D967" s="105"/>
      <c r="E967" s="106"/>
      <c r="F967" s="106"/>
      <c r="G967" s="106"/>
      <c r="H967" s="106"/>
      <c r="I967" s="106"/>
      <c r="J967" s="106"/>
      <c r="K967" s="106"/>
    </row>
    <row r="968" spans="2:11">
      <c r="B968" s="105"/>
      <c r="C968" s="105"/>
      <c r="D968" s="105"/>
      <c r="E968" s="106"/>
      <c r="F968" s="106"/>
      <c r="G968" s="106"/>
      <c r="H968" s="106"/>
      <c r="I968" s="106"/>
      <c r="J968" s="106"/>
      <c r="K968" s="106"/>
    </row>
    <row r="969" spans="2:11">
      <c r="B969" s="105"/>
      <c r="C969" s="105"/>
      <c r="D969" s="105"/>
      <c r="E969" s="106"/>
      <c r="F969" s="106"/>
      <c r="G969" s="106"/>
      <c r="H969" s="106"/>
      <c r="I969" s="106"/>
      <c r="J969" s="106"/>
      <c r="K969" s="106"/>
    </row>
    <row r="970" spans="2:11">
      <c r="B970" s="105"/>
      <c r="C970" s="105"/>
      <c r="D970" s="105"/>
      <c r="E970" s="106"/>
      <c r="F970" s="106"/>
      <c r="G970" s="106"/>
      <c r="H970" s="106"/>
      <c r="I970" s="106"/>
      <c r="J970" s="106"/>
      <c r="K970" s="106"/>
    </row>
    <row r="971" spans="2:11">
      <c r="B971" s="105"/>
      <c r="C971" s="105"/>
      <c r="D971" s="105"/>
      <c r="E971" s="106"/>
      <c r="F971" s="106"/>
      <c r="G971" s="106"/>
      <c r="H971" s="106"/>
      <c r="I971" s="106"/>
      <c r="J971" s="106"/>
      <c r="K971" s="106"/>
    </row>
    <row r="972" spans="2:11">
      <c r="B972" s="105"/>
      <c r="C972" s="105"/>
      <c r="D972" s="105"/>
      <c r="E972" s="106"/>
      <c r="F972" s="106"/>
      <c r="G972" s="106"/>
      <c r="H972" s="106"/>
      <c r="I972" s="106"/>
      <c r="J972" s="106"/>
      <c r="K972" s="106"/>
    </row>
    <row r="973" spans="2:11">
      <c r="B973" s="105"/>
      <c r="C973" s="105"/>
      <c r="D973" s="105"/>
      <c r="E973" s="106"/>
      <c r="F973" s="106"/>
      <c r="G973" s="106"/>
      <c r="H973" s="106"/>
      <c r="I973" s="106"/>
      <c r="J973" s="106"/>
      <c r="K973" s="106"/>
    </row>
    <row r="974" spans="2:11">
      <c r="B974" s="105"/>
      <c r="C974" s="105"/>
      <c r="D974" s="105"/>
      <c r="E974" s="106"/>
      <c r="F974" s="106"/>
      <c r="G974" s="106"/>
      <c r="H974" s="106"/>
      <c r="I974" s="106"/>
      <c r="J974" s="106"/>
      <c r="K974" s="106"/>
    </row>
    <row r="975" spans="2:11">
      <c r="B975" s="105"/>
      <c r="C975" s="105"/>
      <c r="D975" s="105"/>
      <c r="E975" s="106"/>
      <c r="F975" s="106"/>
      <c r="G975" s="106"/>
      <c r="H975" s="106"/>
      <c r="I975" s="106"/>
      <c r="J975" s="106"/>
      <c r="K975" s="106"/>
    </row>
    <row r="976" spans="2:11">
      <c r="B976" s="105"/>
      <c r="C976" s="105"/>
      <c r="D976" s="105"/>
      <c r="E976" s="106"/>
      <c r="F976" s="106"/>
      <c r="G976" s="106"/>
      <c r="H976" s="106"/>
      <c r="I976" s="106"/>
      <c r="J976" s="106"/>
      <c r="K976" s="106"/>
    </row>
    <row r="977" spans="2:11">
      <c r="B977" s="105"/>
      <c r="C977" s="105"/>
      <c r="D977" s="105"/>
      <c r="E977" s="106"/>
      <c r="F977" s="106"/>
      <c r="G977" s="106"/>
      <c r="H977" s="106"/>
      <c r="I977" s="106"/>
      <c r="J977" s="106"/>
      <c r="K977" s="106"/>
    </row>
    <row r="978" spans="2:11">
      <c r="B978" s="105"/>
      <c r="C978" s="105"/>
      <c r="D978" s="105"/>
      <c r="E978" s="106"/>
      <c r="F978" s="106"/>
      <c r="G978" s="106"/>
      <c r="H978" s="106"/>
      <c r="I978" s="106"/>
      <c r="J978" s="106"/>
      <c r="K978" s="106"/>
    </row>
    <row r="979" spans="2:11">
      <c r="B979" s="105"/>
      <c r="C979" s="105"/>
      <c r="D979" s="105"/>
      <c r="E979" s="106"/>
      <c r="F979" s="106"/>
      <c r="G979" s="106"/>
      <c r="H979" s="106"/>
      <c r="I979" s="106"/>
      <c r="J979" s="106"/>
      <c r="K979" s="106"/>
    </row>
    <row r="980" spans="2:11">
      <c r="B980" s="105"/>
      <c r="C980" s="105"/>
      <c r="D980" s="105"/>
      <c r="E980" s="106"/>
      <c r="F980" s="106"/>
      <c r="G980" s="106"/>
      <c r="H980" s="106"/>
      <c r="I980" s="106"/>
      <c r="J980" s="106"/>
      <c r="K980" s="106"/>
    </row>
    <row r="981" spans="2:11">
      <c r="B981" s="105"/>
      <c r="C981" s="105"/>
      <c r="D981" s="105"/>
      <c r="E981" s="106"/>
      <c r="F981" s="106"/>
      <c r="G981" s="106"/>
      <c r="H981" s="106"/>
      <c r="I981" s="106"/>
      <c r="J981" s="106"/>
      <c r="K981" s="106"/>
    </row>
    <row r="982" spans="2:11">
      <c r="B982" s="105"/>
      <c r="C982" s="105"/>
      <c r="D982" s="105"/>
      <c r="E982" s="106"/>
      <c r="F982" s="106"/>
      <c r="G982" s="106"/>
      <c r="H982" s="106"/>
      <c r="I982" s="106"/>
      <c r="J982" s="106"/>
      <c r="K982" s="106"/>
    </row>
    <row r="983" spans="2:11">
      <c r="B983" s="105"/>
      <c r="C983" s="105"/>
      <c r="D983" s="105"/>
      <c r="E983" s="106"/>
      <c r="F983" s="106"/>
      <c r="G983" s="106"/>
      <c r="H983" s="106"/>
      <c r="I983" s="106"/>
      <c r="J983" s="106"/>
      <c r="K983" s="106"/>
    </row>
    <row r="984" spans="2:11">
      <c r="B984" s="105"/>
      <c r="C984" s="105"/>
      <c r="D984" s="105"/>
      <c r="E984" s="106"/>
      <c r="F984" s="106"/>
      <c r="G984" s="106"/>
      <c r="H984" s="106"/>
      <c r="I984" s="106"/>
      <c r="J984" s="106"/>
      <c r="K984" s="106"/>
    </row>
    <row r="985" spans="2:11">
      <c r="B985" s="105"/>
      <c r="C985" s="105"/>
      <c r="D985" s="105"/>
      <c r="E985" s="106"/>
      <c r="F985" s="106"/>
      <c r="G985" s="106"/>
      <c r="H985" s="106"/>
      <c r="I985" s="106"/>
      <c r="J985" s="106"/>
      <c r="K985" s="106"/>
    </row>
    <row r="986" spans="2:11">
      <c r="B986" s="105"/>
      <c r="C986" s="105"/>
      <c r="D986" s="105"/>
      <c r="E986" s="106"/>
      <c r="F986" s="106"/>
      <c r="G986" s="106"/>
      <c r="H986" s="106"/>
      <c r="I986" s="106"/>
      <c r="J986" s="106"/>
      <c r="K986" s="106"/>
    </row>
    <row r="987" spans="2:11">
      <c r="B987" s="105"/>
      <c r="C987" s="105"/>
      <c r="D987" s="105"/>
      <c r="E987" s="106"/>
      <c r="F987" s="106"/>
      <c r="G987" s="106"/>
      <c r="H987" s="106"/>
      <c r="I987" s="106"/>
      <c r="J987" s="106"/>
      <c r="K987" s="106"/>
    </row>
    <row r="988" spans="2:11">
      <c r="B988" s="105"/>
      <c r="C988" s="105"/>
      <c r="D988" s="105"/>
      <c r="E988" s="106"/>
      <c r="F988" s="106"/>
      <c r="G988" s="106"/>
      <c r="H988" s="106"/>
      <c r="I988" s="106"/>
      <c r="J988" s="106"/>
      <c r="K988" s="106"/>
    </row>
    <row r="989" spans="2:11">
      <c r="B989" s="105"/>
      <c r="C989" s="105"/>
      <c r="D989" s="105"/>
      <c r="E989" s="106"/>
      <c r="F989" s="106"/>
      <c r="G989" s="106"/>
      <c r="H989" s="106"/>
      <c r="I989" s="106"/>
      <c r="J989" s="106"/>
      <c r="K989" s="106"/>
    </row>
    <row r="990" spans="2:11">
      <c r="B990" s="105"/>
      <c r="C990" s="105"/>
      <c r="D990" s="105"/>
      <c r="E990" s="106"/>
      <c r="F990" s="106"/>
      <c r="G990" s="106"/>
      <c r="H990" s="106"/>
      <c r="I990" s="106"/>
      <c r="J990" s="106"/>
      <c r="K990" s="106"/>
    </row>
    <row r="991" spans="2:11">
      <c r="B991" s="105"/>
      <c r="C991" s="105"/>
      <c r="D991" s="105"/>
      <c r="E991" s="106"/>
      <c r="F991" s="106"/>
      <c r="G991" s="106"/>
      <c r="H991" s="106"/>
      <c r="I991" s="106"/>
      <c r="J991" s="106"/>
      <c r="K991" s="106"/>
    </row>
    <row r="992" spans="2:11">
      <c r="B992" s="105"/>
      <c r="C992" s="105"/>
      <c r="D992" s="105"/>
      <c r="E992" s="106"/>
      <c r="F992" s="106"/>
      <c r="G992" s="106"/>
      <c r="H992" s="106"/>
      <c r="I992" s="106"/>
      <c r="J992" s="106"/>
      <c r="K992" s="106"/>
    </row>
    <row r="993" spans="2:11">
      <c r="B993" s="105"/>
      <c r="C993" s="105"/>
      <c r="D993" s="105"/>
      <c r="E993" s="106"/>
      <c r="F993" s="106"/>
      <c r="G993" s="106"/>
      <c r="H993" s="106"/>
      <c r="I993" s="106"/>
      <c r="J993" s="106"/>
      <c r="K993" s="106"/>
    </row>
    <row r="994" spans="2:11">
      <c r="B994" s="105"/>
      <c r="C994" s="105"/>
      <c r="D994" s="105"/>
      <c r="E994" s="106"/>
      <c r="F994" s="106"/>
      <c r="G994" s="106"/>
      <c r="H994" s="106"/>
      <c r="I994" s="106"/>
      <c r="J994" s="106"/>
      <c r="K994" s="106"/>
    </row>
    <row r="995" spans="2:11">
      <c r="B995" s="105"/>
      <c r="C995" s="105"/>
      <c r="D995" s="105"/>
      <c r="E995" s="106"/>
      <c r="F995" s="106"/>
      <c r="G995" s="106"/>
      <c r="H995" s="106"/>
      <c r="I995" s="106"/>
      <c r="J995" s="106"/>
      <c r="K995" s="106"/>
    </row>
    <row r="996" spans="2:11">
      <c r="B996" s="105"/>
      <c r="C996" s="105"/>
      <c r="D996" s="105"/>
      <c r="E996" s="106"/>
      <c r="F996" s="106"/>
      <c r="G996" s="106"/>
      <c r="H996" s="106"/>
      <c r="I996" s="106"/>
      <c r="J996" s="106"/>
      <c r="K996" s="106"/>
    </row>
    <row r="997" spans="2:11">
      <c r="B997" s="105"/>
      <c r="C997" s="105"/>
      <c r="D997" s="105"/>
      <c r="E997" s="106"/>
      <c r="F997" s="106"/>
      <c r="G997" s="106"/>
      <c r="H997" s="106"/>
      <c r="I997" s="106"/>
      <c r="J997" s="106"/>
      <c r="K997" s="106"/>
    </row>
    <row r="998" spans="2:11">
      <c r="B998" s="105"/>
      <c r="C998" s="105"/>
      <c r="D998" s="105"/>
      <c r="E998" s="106"/>
      <c r="F998" s="106"/>
      <c r="G998" s="106"/>
      <c r="H998" s="106"/>
      <c r="I998" s="106"/>
      <c r="J998" s="106"/>
      <c r="K998" s="106"/>
    </row>
    <row r="999" spans="2:11">
      <c r="B999" s="105"/>
      <c r="C999" s="105"/>
      <c r="D999" s="105"/>
      <c r="E999" s="106"/>
      <c r="F999" s="106"/>
      <c r="G999" s="106"/>
      <c r="H999" s="106"/>
      <c r="I999" s="106"/>
      <c r="J999" s="106"/>
      <c r="K999" s="106"/>
    </row>
    <row r="1000" spans="2:11">
      <c r="B1000" s="105"/>
      <c r="C1000" s="105"/>
      <c r="D1000" s="105"/>
      <c r="E1000" s="106"/>
      <c r="F1000" s="106"/>
      <c r="G1000" s="106"/>
      <c r="H1000" s="106"/>
      <c r="I1000" s="106"/>
      <c r="J1000" s="106"/>
      <c r="K1000" s="106"/>
    </row>
    <row r="1001" spans="2:11">
      <c r="B1001" s="105"/>
      <c r="C1001" s="105"/>
      <c r="D1001" s="105"/>
      <c r="E1001" s="106"/>
      <c r="F1001" s="106"/>
      <c r="G1001" s="106"/>
      <c r="H1001" s="106"/>
      <c r="I1001" s="106"/>
      <c r="J1001" s="106"/>
      <c r="K1001" s="106"/>
    </row>
    <row r="1002" spans="2:11">
      <c r="B1002" s="105"/>
      <c r="C1002" s="105"/>
      <c r="D1002" s="105"/>
      <c r="E1002" s="106"/>
      <c r="F1002" s="106"/>
      <c r="G1002" s="106"/>
      <c r="H1002" s="106"/>
      <c r="I1002" s="106"/>
      <c r="J1002" s="106"/>
      <c r="K1002" s="106"/>
    </row>
    <row r="1003" spans="2:11">
      <c r="B1003" s="105"/>
      <c r="C1003" s="105"/>
      <c r="D1003" s="105"/>
      <c r="E1003" s="106"/>
      <c r="F1003" s="106"/>
      <c r="G1003" s="106"/>
      <c r="H1003" s="106"/>
      <c r="I1003" s="106"/>
      <c r="J1003" s="106"/>
      <c r="K1003" s="106"/>
    </row>
    <row r="1004" spans="2:11">
      <c r="B1004" s="105"/>
      <c r="C1004" s="105"/>
      <c r="D1004" s="105"/>
      <c r="E1004" s="106"/>
      <c r="F1004" s="106"/>
      <c r="G1004" s="106"/>
      <c r="H1004" s="106"/>
      <c r="I1004" s="106"/>
      <c r="J1004" s="106"/>
      <c r="K1004" s="106"/>
    </row>
    <row r="1005" spans="2:11">
      <c r="B1005" s="105"/>
      <c r="C1005" s="105"/>
      <c r="D1005" s="105"/>
      <c r="E1005" s="106"/>
      <c r="F1005" s="106"/>
      <c r="G1005" s="106"/>
      <c r="H1005" s="106"/>
      <c r="I1005" s="106"/>
      <c r="J1005" s="106"/>
      <c r="K1005" s="106"/>
    </row>
    <row r="1006" spans="2:11">
      <c r="B1006" s="105"/>
      <c r="C1006" s="105"/>
      <c r="D1006" s="105"/>
      <c r="E1006" s="106"/>
      <c r="F1006" s="106"/>
      <c r="G1006" s="106"/>
      <c r="H1006" s="106"/>
      <c r="I1006" s="106"/>
      <c r="J1006" s="106"/>
      <c r="K1006" s="106"/>
    </row>
    <row r="1007" spans="2:11">
      <c r="B1007" s="105"/>
      <c r="C1007" s="105"/>
      <c r="D1007" s="105"/>
      <c r="E1007" s="106"/>
      <c r="F1007" s="106"/>
      <c r="G1007" s="106"/>
      <c r="H1007" s="106"/>
      <c r="I1007" s="106"/>
      <c r="J1007" s="106"/>
      <c r="K1007" s="106"/>
    </row>
    <row r="1008" spans="2:11">
      <c r="B1008" s="105"/>
      <c r="C1008" s="105"/>
      <c r="D1008" s="105"/>
      <c r="E1008" s="106"/>
      <c r="F1008" s="106"/>
      <c r="G1008" s="106"/>
      <c r="H1008" s="106"/>
      <c r="I1008" s="106"/>
      <c r="J1008" s="106"/>
      <c r="K1008" s="106"/>
    </row>
    <row r="1009" spans="2:11">
      <c r="B1009" s="105"/>
      <c r="C1009" s="105"/>
      <c r="D1009" s="105"/>
      <c r="E1009" s="106"/>
      <c r="F1009" s="106"/>
      <c r="G1009" s="106"/>
      <c r="H1009" s="106"/>
      <c r="I1009" s="106"/>
      <c r="J1009" s="106"/>
      <c r="K1009" s="106"/>
    </row>
    <row r="1010" spans="2:11">
      <c r="B1010" s="105"/>
      <c r="C1010" s="105"/>
      <c r="D1010" s="105"/>
      <c r="E1010" s="106"/>
      <c r="F1010" s="106"/>
      <c r="G1010" s="106"/>
      <c r="H1010" s="106"/>
      <c r="I1010" s="106"/>
      <c r="J1010" s="106"/>
      <c r="K1010" s="106"/>
    </row>
    <row r="1011" spans="2:11">
      <c r="B1011" s="105"/>
      <c r="C1011" s="105"/>
      <c r="D1011" s="105"/>
      <c r="E1011" s="106"/>
      <c r="F1011" s="106"/>
      <c r="G1011" s="106"/>
      <c r="H1011" s="106"/>
      <c r="I1011" s="106"/>
      <c r="J1011" s="106"/>
      <c r="K1011" s="106"/>
    </row>
    <row r="1012" spans="2:11">
      <c r="B1012" s="105"/>
      <c r="C1012" s="105"/>
      <c r="D1012" s="105"/>
      <c r="E1012" s="106"/>
      <c r="F1012" s="106"/>
      <c r="G1012" s="106"/>
      <c r="H1012" s="106"/>
      <c r="I1012" s="106"/>
      <c r="J1012" s="106"/>
      <c r="K1012" s="106"/>
    </row>
    <row r="1013" spans="2:11">
      <c r="B1013" s="105"/>
      <c r="C1013" s="105"/>
      <c r="D1013" s="105"/>
      <c r="E1013" s="106"/>
      <c r="F1013" s="106"/>
      <c r="G1013" s="106"/>
      <c r="H1013" s="106"/>
      <c r="I1013" s="106"/>
      <c r="J1013" s="106"/>
      <c r="K1013" s="106"/>
    </row>
    <row r="1014" spans="2:11">
      <c r="B1014" s="105"/>
      <c r="C1014" s="105"/>
      <c r="D1014" s="105"/>
      <c r="E1014" s="106"/>
      <c r="F1014" s="106"/>
      <c r="G1014" s="106"/>
      <c r="H1014" s="106"/>
      <c r="I1014" s="106"/>
      <c r="J1014" s="106"/>
      <c r="K1014" s="106"/>
    </row>
    <row r="1015" spans="2:11">
      <c r="B1015" s="105"/>
      <c r="C1015" s="105"/>
      <c r="D1015" s="105"/>
      <c r="E1015" s="106"/>
      <c r="F1015" s="106"/>
      <c r="G1015" s="106"/>
      <c r="H1015" s="106"/>
      <c r="I1015" s="106"/>
      <c r="J1015" s="106"/>
      <c r="K1015" s="106"/>
    </row>
    <row r="1016" spans="2:11">
      <c r="B1016" s="105"/>
      <c r="C1016" s="105"/>
      <c r="D1016" s="105"/>
      <c r="E1016" s="106"/>
      <c r="F1016" s="106"/>
      <c r="G1016" s="106"/>
      <c r="H1016" s="106"/>
      <c r="I1016" s="106"/>
      <c r="J1016" s="106"/>
      <c r="K1016" s="106"/>
    </row>
    <row r="1017" spans="2:11">
      <c r="B1017" s="105"/>
      <c r="C1017" s="105"/>
      <c r="D1017" s="105"/>
      <c r="E1017" s="106"/>
      <c r="F1017" s="106"/>
      <c r="G1017" s="106"/>
      <c r="H1017" s="106"/>
      <c r="I1017" s="106"/>
      <c r="J1017" s="106"/>
      <c r="K1017" s="106"/>
    </row>
    <row r="1018" spans="2:11">
      <c r="B1018" s="105"/>
      <c r="C1018" s="105"/>
      <c r="D1018" s="105"/>
      <c r="E1018" s="106"/>
      <c r="F1018" s="106"/>
      <c r="G1018" s="106"/>
      <c r="H1018" s="106"/>
      <c r="I1018" s="106"/>
      <c r="J1018" s="106"/>
      <c r="K1018" s="106"/>
    </row>
    <row r="1019" spans="2:11">
      <c r="B1019" s="105"/>
      <c r="C1019" s="105"/>
      <c r="D1019" s="105"/>
      <c r="E1019" s="106"/>
      <c r="F1019" s="106"/>
      <c r="G1019" s="106"/>
      <c r="H1019" s="106"/>
      <c r="I1019" s="106"/>
      <c r="J1019" s="106"/>
      <c r="K1019" s="106"/>
    </row>
    <row r="1020" spans="2:11">
      <c r="B1020" s="105"/>
      <c r="C1020" s="105"/>
      <c r="D1020" s="105"/>
      <c r="E1020" s="106"/>
      <c r="F1020" s="106"/>
      <c r="G1020" s="106"/>
      <c r="H1020" s="106"/>
      <c r="I1020" s="106"/>
      <c r="J1020" s="106"/>
      <c r="K1020" s="106"/>
    </row>
    <row r="1021" spans="2:11">
      <c r="B1021" s="105"/>
      <c r="C1021" s="105"/>
      <c r="D1021" s="105"/>
      <c r="E1021" s="106"/>
      <c r="F1021" s="106"/>
      <c r="G1021" s="106"/>
      <c r="H1021" s="106"/>
      <c r="I1021" s="106"/>
      <c r="J1021" s="106"/>
      <c r="K1021" s="106"/>
    </row>
    <row r="1022" spans="2:11">
      <c r="B1022" s="105"/>
      <c r="C1022" s="105"/>
      <c r="D1022" s="105"/>
      <c r="E1022" s="106"/>
      <c r="F1022" s="106"/>
      <c r="G1022" s="106"/>
      <c r="H1022" s="106"/>
      <c r="I1022" s="106"/>
      <c r="J1022" s="106"/>
      <c r="K1022" s="106"/>
    </row>
    <row r="1023" spans="2:11">
      <c r="B1023" s="105"/>
      <c r="C1023" s="105"/>
      <c r="D1023" s="105"/>
      <c r="E1023" s="106"/>
      <c r="F1023" s="106"/>
      <c r="G1023" s="106"/>
      <c r="H1023" s="106"/>
      <c r="I1023" s="106"/>
      <c r="J1023" s="106"/>
      <c r="K1023" s="106"/>
    </row>
    <row r="1024" spans="2:11">
      <c r="B1024" s="105"/>
      <c r="C1024" s="105"/>
      <c r="D1024" s="105"/>
      <c r="E1024" s="106"/>
      <c r="F1024" s="106"/>
      <c r="G1024" s="106"/>
      <c r="H1024" s="106"/>
      <c r="I1024" s="106"/>
      <c r="J1024" s="106"/>
      <c r="K1024" s="106"/>
    </row>
    <row r="1025" spans="2:11">
      <c r="B1025" s="105"/>
      <c r="C1025" s="105"/>
      <c r="D1025" s="105"/>
      <c r="E1025" s="106"/>
      <c r="F1025" s="106"/>
      <c r="G1025" s="106"/>
      <c r="H1025" s="106"/>
      <c r="I1025" s="106"/>
      <c r="J1025" s="106"/>
      <c r="K1025" s="106"/>
    </row>
    <row r="1026" spans="2:11">
      <c r="B1026" s="105"/>
      <c r="C1026" s="105"/>
      <c r="D1026" s="105"/>
      <c r="E1026" s="106"/>
      <c r="F1026" s="106"/>
      <c r="G1026" s="106"/>
      <c r="H1026" s="106"/>
      <c r="I1026" s="106"/>
      <c r="J1026" s="106"/>
      <c r="K1026" s="106"/>
    </row>
    <row r="1027" spans="2:11">
      <c r="B1027" s="105"/>
      <c r="C1027" s="105"/>
      <c r="D1027" s="105"/>
      <c r="E1027" s="106"/>
      <c r="F1027" s="106"/>
      <c r="G1027" s="106"/>
      <c r="H1027" s="106"/>
      <c r="I1027" s="106"/>
      <c r="J1027" s="106"/>
      <c r="K1027" s="106"/>
    </row>
    <row r="1028" spans="2:11">
      <c r="B1028" s="105"/>
      <c r="C1028" s="105"/>
      <c r="D1028" s="105"/>
      <c r="E1028" s="106"/>
      <c r="F1028" s="106"/>
      <c r="G1028" s="106"/>
      <c r="H1028" s="106"/>
      <c r="I1028" s="106"/>
      <c r="J1028" s="106"/>
      <c r="K1028" s="106"/>
    </row>
    <row r="1029" spans="2:11">
      <c r="B1029" s="105"/>
      <c r="C1029" s="105"/>
      <c r="D1029" s="105"/>
      <c r="E1029" s="106"/>
      <c r="F1029" s="106"/>
      <c r="G1029" s="106"/>
      <c r="H1029" s="106"/>
      <c r="I1029" s="106"/>
      <c r="J1029" s="106"/>
      <c r="K1029" s="106"/>
    </row>
    <row r="1030" spans="2:11">
      <c r="B1030" s="105"/>
      <c r="C1030" s="105"/>
      <c r="D1030" s="105"/>
      <c r="E1030" s="106"/>
      <c r="F1030" s="106"/>
      <c r="G1030" s="106"/>
      <c r="H1030" s="106"/>
      <c r="I1030" s="106"/>
      <c r="J1030" s="106"/>
      <c r="K1030" s="106"/>
    </row>
    <row r="1031" spans="2:11">
      <c r="B1031" s="105"/>
      <c r="C1031" s="105"/>
      <c r="D1031" s="105"/>
      <c r="E1031" s="106"/>
      <c r="F1031" s="106"/>
      <c r="G1031" s="106"/>
      <c r="H1031" s="106"/>
      <c r="I1031" s="106"/>
      <c r="J1031" s="106"/>
      <c r="K1031" s="106"/>
    </row>
    <row r="1032" spans="2:11">
      <c r="B1032" s="105"/>
      <c r="C1032" s="105"/>
      <c r="D1032" s="105"/>
      <c r="E1032" s="106"/>
      <c r="F1032" s="106"/>
      <c r="G1032" s="106"/>
      <c r="H1032" s="106"/>
      <c r="I1032" s="106"/>
      <c r="J1032" s="106"/>
      <c r="K1032" s="106"/>
    </row>
    <row r="1033" spans="2:11">
      <c r="B1033" s="105"/>
      <c r="C1033" s="105"/>
      <c r="D1033" s="105"/>
      <c r="E1033" s="106"/>
      <c r="F1033" s="106"/>
      <c r="G1033" s="106"/>
      <c r="H1033" s="106"/>
      <c r="I1033" s="106"/>
      <c r="J1033" s="106"/>
      <c r="K1033" s="106"/>
    </row>
    <row r="1034" spans="2:11">
      <c r="B1034" s="105"/>
      <c r="C1034" s="105"/>
      <c r="D1034" s="105"/>
      <c r="E1034" s="106"/>
      <c r="F1034" s="106"/>
      <c r="G1034" s="106"/>
      <c r="H1034" s="106"/>
      <c r="I1034" s="106"/>
      <c r="J1034" s="106"/>
      <c r="K1034" s="106"/>
    </row>
    <row r="1035" spans="2:11">
      <c r="B1035" s="105"/>
      <c r="C1035" s="105"/>
      <c r="D1035" s="105"/>
      <c r="E1035" s="106"/>
      <c r="F1035" s="106"/>
      <c r="G1035" s="106"/>
      <c r="H1035" s="106"/>
      <c r="I1035" s="106"/>
      <c r="J1035" s="106"/>
      <c r="K1035" s="106"/>
    </row>
    <row r="1036" spans="2:11">
      <c r="B1036" s="105"/>
      <c r="C1036" s="105"/>
      <c r="D1036" s="105"/>
      <c r="E1036" s="106"/>
      <c r="F1036" s="106"/>
      <c r="G1036" s="106"/>
      <c r="H1036" s="106"/>
      <c r="I1036" s="106"/>
      <c r="J1036" s="106"/>
      <c r="K1036" s="106"/>
    </row>
    <row r="1037" spans="2:11">
      <c r="B1037" s="105"/>
      <c r="C1037" s="105"/>
      <c r="D1037" s="105"/>
      <c r="E1037" s="106"/>
      <c r="F1037" s="106"/>
      <c r="G1037" s="106"/>
      <c r="H1037" s="106"/>
      <c r="I1037" s="106"/>
      <c r="J1037" s="106"/>
      <c r="K1037" s="106"/>
    </row>
    <row r="1038" spans="2:11">
      <c r="B1038" s="105"/>
      <c r="C1038" s="105"/>
      <c r="D1038" s="105"/>
      <c r="E1038" s="106"/>
      <c r="F1038" s="106"/>
      <c r="G1038" s="106"/>
      <c r="H1038" s="106"/>
      <c r="I1038" s="106"/>
      <c r="J1038" s="106"/>
      <c r="K1038" s="106"/>
    </row>
    <row r="1039" spans="2:11">
      <c r="B1039" s="105"/>
      <c r="C1039" s="105"/>
      <c r="D1039" s="105"/>
      <c r="E1039" s="106"/>
      <c r="F1039" s="106"/>
      <c r="G1039" s="106"/>
      <c r="H1039" s="106"/>
      <c r="I1039" s="106"/>
      <c r="J1039" s="106"/>
      <c r="K1039" s="106"/>
    </row>
    <row r="1040" spans="2:11">
      <c r="B1040" s="105"/>
      <c r="C1040" s="105"/>
      <c r="D1040" s="105"/>
      <c r="E1040" s="106"/>
      <c r="F1040" s="106"/>
      <c r="G1040" s="106"/>
      <c r="H1040" s="106"/>
      <c r="I1040" s="106"/>
      <c r="J1040" s="106"/>
      <c r="K1040" s="106"/>
    </row>
    <row r="1041" spans="2:11">
      <c r="B1041" s="105"/>
      <c r="C1041" s="105"/>
      <c r="D1041" s="105"/>
      <c r="E1041" s="106"/>
      <c r="F1041" s="106"/>
      <c r="G1041" s="106"/>
      <c r="H1041" s="106"/>
      <c r="I1041" s="106"/>
      <c r="J1041" s="106"/>
      <c r="K1041" s="106"/>
    </row>
    <row r="1042" spans="2:11">
      <c r="B1042" s="105"/>
      <c r="C1042" s="105"/>
      <c r="D1042" s="105"/>
      <c r="E1042" s="106"/>
      <c r="F1042" s="106"/>
      <c r="G1042" s="106"/>
      <c r="H1042" s="106"/>
      <c r="I1042" s="106"/>
      <c r="J1042" s="106"/>
      <c r="K1042" s="106"/>
    </row>
    <row r="1043" spans="2:11">
      <c r="B1043" s="105"/>
      <c r="C1043" s="105"/>
      <c r="D1043" s="105"/>
      <c r="E1043" s="106"/>
      <c r="F1043" s="106"/>
      <c r="G1043" s="106"/>
      <c r="H1043" s="106"/>
      <c r="I1043" s="106"/>
      <c r="J1043" s="106"/>
      <c r="K1043" s="106"/>
    </row>
    <row r="1044" spans="2:11">
      <c r="B1044" s="105"/>
      <c r="C1044" s="105"/>
      <c r="D1044" s="105"/>
      <c r="E1044" s="106"/>
      <c r="F1044" s="106"/>
      <c r="G1044" s="106"/>
      <c r="H1044" s="106"/>
      <c r="I1044" s="106"/>
      <c r="J1044" s="106"/>
      <c r="K1044" s="106"/>
    </row>
    <row r="1045" spans="2:11">
      <c r="B1045" s="105"/>
      <c r="C1045" s="105"/>
      <c r="D1045" s="105"/>
      <c r="E1045" s="106"/>
      <c r="F1045" s="106"/>
      <c r="G1045" s="106"/>
      <c r="H1045" s="106"/>
      <c r="I1045" s="106"/>
      <c r="J1045" s="106"/>
      <c r="K1045" s="106"/>
    </row>
    <row r="1046" spans="2:11">
      <c r="B1046" s="105"/>
      <c r="C1046" s="105"/>
      <c r="D1046" s="105"/>
      <c r="E1046" s="106"/>
      <c r="F1046" s="106"/>
      <c r="G1046" s="106"/>
      <c r="H1046" s="106"/>
      <c r="I1046" s="106"/>
      <c r="J1046" s="106"/>
      <c r="K1046" s="106"/>
    </row>
    <row r="1047" spans="2:11">
      <c r="B1047" s="105"/>
      <c r="C1047" s="105"/>
      <c r="D1047" s="105"/>
      <c r="E1047" s="106"/>
      <c r="F1047" s="106"/>
      <c r="G1047" s="106"/>
      <c r="H1047" s="106"/>
      <c r="I1047" s="106"/>
      <c r="J1047" s="106"/>
      <c r="K1047" s="106"/>
    </row>
    <row r="1048" spans="2:11">
      <c r="B1048" s="105"/>
      <c r="C1048" s="105"/>
      <c r="D1048" s="105"/>
      <c r="E1048" s="106"/>
      <c r="F1048" s="106"/>
      <c r="G1048" s="106"/>
      <c r="H1048" s="106"/>
      <c r="I1048" s="106"/>
      <c r="J1048" s="106"/>
      <c r="K1048" s="106"/>
    </row>
    <row r="1049" spans="2:11">
      <c r="B1049" s="105"/>
      <c r="C1049" s="105"/>
      <c r="D1049" s="105"/>
      <c r="E1049" s="106"/>
      <c r="F1049" s="106"/>
      <c r="G1049" s="106"/>
      <c r="H1049" s="106"/>
      <c r="I1049" s="106"/>
      <c r="J1049" s="106"/>
      <c r="K1049" s="106"/>
    </row>
    <row r="1050" spans="2:11">
      <c r="B1050" s="105"/>
      <c r="C1050" s="105"/>
      <c r="D1050" s="105"/>
      <c r="E1050" s="106"/>
      <c r="F1050" s="106"/>
      <c r="G1050" s="106"/>
      <c r="H1050" s="106"/>
      <c r="I1050" s="106"/>
      <c r="J1050" s="106"/>
      <c r="K1050" s="106"/>
    </row>
    <row r="1051" spans="2:11">
      <c r="B1051" s="105"/>
      <c r="C1051" s="105"/>
      <c r="D1051" s="105"/>
      <c r="E1051" s="106"/>
      <c r="F1051" s="106"/>
      <c r="G1051" s="106"/>
      <c r="H1051" s="106"/>
      <c r="I1051" s="106"/>
      <c r="J1051" s="106"/>
      <c r="K1051" s="106"/>
    </row>
    <row r="1052" spans="2:11">
      <c r="B1052" s="105"/>
      <c r="C1052" s="105"/>
      <c r="D1052" s="105"/>
      <c r="E1052" s="106"/>
      <c r="F1052" s="106"/>
      <c r="G1052" s="106"/>
      <c r="H1052" s="106"/>
      <c r="I1052" s="106"/>
      <c r="J1052" s="106"/>
      <c r="K1052" s="106"/>
    </row>
    <row r="1053" spans="2:11">
      <c r="B1053" s="105"/>
      <c r="C1053" s="105"/>
      <c r="D1053" s="105"/>
      <c r="E1053" s="106"/>
      <c r="F1053" s="106"/>
      <c r="G1053" s="106"/>
      <c r="H1053" s="106"/>
      <c r="I1053" s="106"/>
      <c r="J1053" s="106"/>
      <c r="K1053" s="106"/>
    </row>
    <row r="1054" spans="2:11">
      <c r="B1054" s="105"/>
      <c r="C1054" s="105"/>
      <c r="D1054" s="105"/>
      <c r="E1054" s="106"/>
      <c r="F1054" s="106"/>
      <c r="G1054" s="106"/>
      <c r="H1054" s="106"/>
      <c r="I1054" s="106"/>
      <c r="J1054" s="106"/>
      <c r="K1054" s="106"/>
    </row>
    <row r="1055" spans="2:11">
      <c r="B1055" s="105"/>
      <c r="C1055" s="105"/>
      <c r="D1055" s="105"/>
      <c r="E1055" s="106"/>
      <c r="F1055" s="106"/>
      <c r="G1055" s="106"/>
      <c r="H1055" s="106"/>
      <c r="I1055" s="106"/>
      <c r="J1055" s="106"/>
      <c r="K1055" s="106"/>
    </row>
    <row r="1056" spans="2:11">
      <c r="B1056" s="105"/>
      <c r="C1056" s="105"/>
      <c r="D1056" s="105"/>
      <c r="E1056" s="106"/>
      <c r="F1056" s="106"/>
      <c r="G1056" s="106"/>
      <c r="H1056" s="106"/>
      <c r="I1056" s="106"/>
      <c r="J1056" s="106"/>
      <c r="K1056" s="106"/>
    </row>
    <row r="1057" spans="2:11">
      <c r="B1057" s="105"/>
      <c r="C1057" s="105"/>
      <c r="D1057" s="105"/>
      <c r="E1057" s="106"/>
      <c r="F1057" s="106"/>
      <c r="G1057" s="106"/>
      <c r="H1057" s="106"/>
      <c r="I1057" s="106"/>
      <c r="J1057" s="106"/>
      <c r="K1057" s="106"/>
    </row>
    <row r="1058" spans="2:11">
      <c r="B1058" s="105"/>
      <c r="C1058" s="105"/>
      <c r="D1058" s="105"/>
      <c r="E1058" s="106"/>
      <c r="F1058" s="106"/>
      <c r="G1058" s="106"/>
      <c r="H1058" s="106"/>
      <c r="I1058" s="106"/>
      <c r="J1058" s="106"/>
      <c r="K1058" s="106"/>
    </row>
    <row r="1059" spans="2:11">
      <c r="B1059" s="105"/>
      <c r="C1059" s="105"/>
      <c r="D1059" s="105"/>
      <c r="E1059" s="106"/>
      <c r="F1059" s="106"/>
      <c r="G1059" s="106"/>
      <c r="H1059" s="106"/>
      <c r="I1059" s="106"/>
      <c r="J1059" s="106"/>
      <c r="K1059" s="106"/>
    </row>
    <row r="1060" spans="2:11">
      <c r="B1060" s="105"/>
      <c r="C1060" s="105"/>
      <c r="D1060" s="105"/>
      <c r="E1060" s="106"/>
      <c r="F1060" s="106"/>
      <c r="G1060" s="106"/>
      <c r="H1060" s="106"/>
      <c r="I1060" s="106"/>
      <c r="J1060" s="106"/>
      <c r="K1060" s="106"/>
    </row>
    <row r="1061" spans="2:11">
      <c r="B1061" s="105"/>
      <c r="C1061" s="105"/>
      <c r="D1061" s="105"/>
      <c r="E1061" s="106"/>
      <c r="F1061" s="106"/>
      <c r="G1061" s="106"/>
      <c r="H1061" s="106"/>
      <c r="I1061" s="106"/>
      <c r="J1061" s="106"/>
      <c r="K1061" s="106"/>
    </row>
    <row r="1062" spans="2:11">
      <c r="B1062" s="105"/>
      <c r="C1062" s="105"/>
      <c r="D1062" s="105"/>
      <c r="E1062" s="106"/>
      <c r="F1062" s="106"/>
      <c r="G1062" s="106"/>
      <c r="H1062" s="106"/>
      <c r="I1062" s="106"/>
      <c r="J1062" s="106"/>
      <c r="K1062" s="106"/>
    </row>
    <row r="1063" spans="2:11">
      <c r="B1063" s="105"/>
      <c r="C1063" s="105"/>
      <c r="D1063" s="105"/>
      <c r="E1063" s="106"/>
      <c r="F1063" s="106"/>
      <c r="G1063" s="106"/>
      <c r="H1063" s="106"/>
      <c r="I1063" s="106"/>
      <c r="J1063" s="106"/>
      <c r="K1063" s="106"/>
    </row>
    <row r="1064" spans="2:11">
      <c r="B1064" s="105"/>
      <c r="C1064" s="105"/>
      <c r="D1064" s="105"/>
      <c r="E1064" s="106"/>
      <c r="F1064" s="106"/>
      <c r="G1064" s="106"/>
      <c r="H1064" s="106"/>
      <c r="I1064" s="106"/>
      <c r="J1064" s="106"/>
      <c r="K1064" s="106"/>
    </row>
    <row r="1065" spans="2:11">
      <c r="B1065" s="105"/>
      <c r="C1065" s="105"/>
      <c r="D1065" s="105"/>
      <c r="E1065" s="106"/>
      <c r="F1065" s="106"/>
      <c r="G1065" s="106"/>
      <c r="H1065" s="106"/>
      <c r="I1065" s="106"/>
      <c r="J1065" s="106"/>
      <c r="K1065" s="106"/>
    </row>
    <row r="1066" spans="2:11">
      <c r="B1066" s="105"/>
      <c r="C1066" s="105"/>
      <c r="D1066" s="105"/>
      <c r="E1066" s="106"/>
      <c r="F1066" s="106"/>
      <c r="G1066" s="106"/>
      <c r="H1066" s="106"/>
      <c r="I1066" s="106"/>
      <c r="J1066" s="106"/>
      <c r="K1066" s="106"/>
    </row>
    <row r="1067" spans="2:11">
      <c r="B1067" s="105"/>
      <c r="C1067" s="105"/>
      <c r="D1067" s="105"/>
      <c r="E1067" s="106"/>
      <c r="F1067" s="106"/>
      <c r="G1067" s="106"/>
      <c r="H1067" s="106"/>
      <c r="I1067" s="106"/>
      <c r="J1067" s="106"/>
      <c r="K1067" s="106"/>
    </row>
    <row r="1068" spans="2:11">
      <c r="B1068" s="105"/>
      <c r="C1068" s="105"/>
      <c r="D1068" s="105"/>
      <c r="E1068" s="106"/>
      <c r="F1068" s="106"/>
      <c r="G1068" s="106"/>
      <c r="H1068" s="106"/>
      <c r="I1068" s="106"/>
      <c r="J1068" s="106"/>
      <c r="K1068" s="106"/>
    </row>
    <row r="1069" spans="2:11">
      <c r="B1069" s="105"/>
      <c r="C1069" s="105"/>
      <c r="D1069" s="105"/>
      <c r="E1069" s="106"/>
      <c r="F1069" s="106"/>
      <c r="G1069" s="106"/>
      <c r="H1069" s="106"/>
      <c r="I1069" s="106"/>
      <c r="J1069" s="106"/>
      <c r="K1069" s="106"/>
    </row>
    <row r="1070" spans="2:11">
      <c r="B1070" s="105"/>
      <c r="C1070" s="105"/>
      <c r="D1070" s="105"/>
      <c r="E1070" s="106"/>
      <c r="F1070" s="106"/>
      <c r="G1070" s="106"/>
      <c r="H1070" s="106"/>
      <c r="I1070" s="106"/>
      <c r="J1070" s="106"/>
      <c r="K1070" s="106"/>
    </row>
    <row r="1071" spans="2:11">
      <c r="B1071" s="105"/>
      <c r="C1071" s="105"/>
      <c r="D1071" s="105"/>
      <c r="E1071" s="106"/>
      <c r="F1071" s="106"/>
      <c r="G1071" s="106"/>
      <c r="H1071" s="106"/>
      <c r="I1071" s="106"/>
      <c r="J1071" s="106"/>
      <c r="K1071" s="106"/>
    </row>
    <row r="1072" spans="2:11">
      <c r="B1072" s="105"/>
      <c r="C1072" s="105"/>
      <c r="D1072" s="105"/>
      <c r="E1072" s="106"/>
      <c r="F1072" s="106"/>
      <c r="G1072" s="106"/>
      <c r="H1072" s="106"/>
      <c r="I1072" s="106"/>
      <c r="J1072" s="106"/>
      <c r="K1072" s="106"/>
    </row>
    <row r="1073" spans="2:11">
      <c r="B1073" s="105"/>
      <c r="C1073" s="105"/>
      <c r="D1073" s="105"/>
      <c r="E1073" s="106"/>
      <c r="F1073" s="106"/>
      <c r="G1073" s="106"/>
      <c r="H1073" s="106"/>
      <c r="I1073" s="106"/>
      <c r="J1073" s="106"/>
      <c r="K1073" s="106"/>
    </row>
    <row r="1074" spans="2:11">
      <c r="B1074" s="105"/>
      <c r="C1074" s="105"/>
      <c r="D1074" s="105"/>
      <c r="E1074" s="106"/>
      <c r="F1074" s="106"/>
      <c r="G1074" s="106"/>
      <c r="H1074" s="106"/>
      <c r="I1074" s="106"/>
      <c r="J1074" s="106"/>
      <c r="K1074" s="106"/>
    </row>
    <row r="1075" spans="2:11">
      <c r="B1075" s="105"/>
      <c r="C1075" s="105"/>
      <c r="D1075" s="105"/>
      <c r="E1075" s="106"/>
      <c r="F1075" s="106"/>
      <c r="G1075" s="106"/>
      <c r="H1075" s="106"/>
      <c r="I1075" s="106"/>
      <c r="J1075" s="106"/>
      <c r="K1075" s="106"/>
    </row>
    <row r="1076" spans="2:11">
      <c r="B1076" s="105"/>
      <c r="C1076" s="105"/>
      <c r="D1076" s="105"/>
      <c r="E1076" s="106"/>
      <c r="F1076" s="106"/>
      <c r="G1076" s="106"/>
      <c r="H1076" s="106"/>
      <c r="I1076" s="106"/>
      <c r="J1076" s="106"/>
      <c r="K1076" s="106"/>
    </row>
    <row r="1077" spans="2:11">
      <c r="B1077" s="105"/>
      <c r="C1077" s="105"/>
      <c r="D1077" s="105"/>
      <c r="E1077" s="106"/>
      <c r="F1077" s="106"/>
      <c r="G1077" s="106"/>
      <c r="H1077" s="106"/>
      <c r="I1077" s="106"/>
      <c r="J1077" s="106"/>
      <c r="K1077" s="106"/>
    </row>
    <row r="1078" spans="2:11">
      <c r="B1078" s="105"/>
      <c r="C1078" s="105"/>
      <c r="D1078" s="105"/>
      <c r="E1078" s="106"/>
      <c r="F1078" s="106"/>
      <c r="G1078" s="106"/>
      <c r="H1078" s="106"/>
      <c r="I1078" s="106"/>
      <c r="J1078" s="106"/>
      <c r="K1078" s="106"/>
    </row>
    <row r="1079" spans="2:11">
      <c r="B1079" s="105"/>
      <c r="C1079" s="105"/>
      <c r="D1079" s="105"/>
      <c r="E1079" s="106"/>
      <c r="F1079" s="106"/>
      <c r="G1079" s="106"/>
      <c r="H1079" s="106"/>
      <c r="I1079" s="106"/>
      <c r="J1079" s="106"/>
      <c r="K1079" s="106"/>
    </row>
    <row r="1080" spans="2:11">
      <c r="B1080" s="105"/>
      <c r="C1080" s="105"/>
      <c r="D1080" s="105"/>
      <c r="E1080" s="106"/>
      <c r="F1080" s="106"/>
      <c r="G1080" s="106"/>
      <c r="H1080" s="106"/>
      <c r="I1080" s="106"/>
      <c r="J1080" s="106"/>
      <c r="K1080" s="106"/>
    </row>
    <row r="1081" spans="2:11">
      <c r="B1081" s="105"/>
      <c r="C1081" s="105"/>
      <c r="D1081" s="105"/>
      <c r="E1081" s="106"/>
      <c r="F1081" s="106"/>
      <c r="G1081" s="106"/>
      <c r="H1081" s="106"/>
      <c r="I1081" s="106"/>
      <c r="J1081" s="106"/>
      <c r="K1081" s="106"/>
    </row>
    <row r="1082" spans="2:11">
      <c r="B1082" s="105"/>
      <c r="C1082" s="105"/>
      <c r="D1082" s="105"/>
      <c r="E1082" s="106"/>
      <c r="F1082" s="106"/>
      <c r="G1082" s="106"/>
      <c r="H1082" s="106"/>
      <c r="I1082" s="106"/>
      <c r="J1082" s="106"/>
      <c r="K1082" s="106"/>
    </row>
    <row r="1083" spans="2:11">
      <c r="B1083" s="105"/>
      <c r="C1083" s="105"/>
      <c r="D1083" s="105"/>
      <c r="E1083" s="106"/>
      <c r="F1083" s="106"/>
      <c r="G1083" s="106"/>
      <c r="H1083" s="106"/>
      <c r="I1083" s="106"/>
      <c r="J1083" s="106"/>
      <c r="K1083" s="106"/>
    </row>
    <row r="1084" spans="2:11">
      <c r="B1084" s="105"/>
      <c r="C1084" s="105"/>
      <c r="D1084" s="105"/>
      <c r="E1084" s="106"/>
      <c r="F1084" s="106"/>
      <c r="G1084" s="106"/>
      <c r="H1084" s="106"/>
      <c r="I1084" s="106"/>
      <c r="J1084" s="106"/>
      <c r="K1084" s="106"/>
    </row>
    <row r="1085" spans="2:11">
      <c r="B1085" s="105"/>
      <c r="C1085" s="105"/>
      <c r="D1085" s="105"/>
      <c r="E1085" s="106"/>
      <c r="F1085" s="106"/>
      <c r="G1085" s="106"/>
      <c r="H1085" s="106"/>
      <c r="I1085" s="106"/>
      <c r="J1085" s="106"/>
      <c r="K1085" s="106"/>
    </row>
    <row r="1086" spans="2:11">
      <c r="B1086" s="105"/>
      <c r="C1086" s="105"/>
      <c r="D1086" s="105"/>
      <c r="E1086" s="106"/>
      <c r="F1086" s="106"/>
      <c r="G1086" s="106"/>
      <c r="H1086" s="106"/>
      <c r="I1086" s="106"/>
      <c r="J1086" s="106"/>
      <c r="K1086" s="106"/>
    </row>
    <row r="1087" spans="2:11">
      <c r="B1087" s="105"/>
      <c r="C1087" s="105"/>
      <c r="D1087" s="105"/>
      <c r="E1087" s="106"/>
      <c r="F1087" s="106"/>
      <c r="G1087" s="106"/>
      <c r="H1087" s="106"/>
      <c r="I1087" s="106"/>
      <c r="J1087" s="106"/>
      <c r="K1087" s="106"/>
    </row>
    <row r="1088" spans="2:11">
      <c r="B1088" s="105"/>
      <c r="C1088" s="105"/>
      <c r="D1088" s="105"/>
      <c r="E1088" s="106"/>
      <c r="F1088" s="106"/>
      <c r="G1088" s="106"/>
      <c r="H1088" s="106"/>
      <c r="I1088" s="106"/>
      <c r="J1088" s="106"/>
      <c r="K1088" s="106"/>
    </row>
    <row r="1089" spans="2:11">
      <c r="B1089" s="105"/>
      <c r="C1089" s="105"/>
      <c r="D1089" s="105"/>
      <c r="E1089" s="106"/>
      <c r="F1089" s="106"/>
      <c r="G1089" s="106"/>
      <c r="H1089" s="106"/>
      <c r="I1089" s="106"/>
      <c r="J1089" s="106"/>
      <c r="K1089" s="106"/>
    </row>
    <row r="1090" spans="2:11">
      <c r="B1090" s="105"/>
      <c r="C1090" s="105"/>
      <c r="D1090" s="105"/>
      <c r="E1090" s="106"/>
      <c r="F1090" s="106"/>
      <c r="G1090" s="106"/>
      <c r="H1090" s="106"/>
      <c r="I1090" s="106"/>
      <c r="J1090" s="106"/>
      <c r="K1090" s="106"/>
    </row>
    <row r="1091" spans="2:11">
      <c r="B1091" s="105"/>
      <c r="C1091" s="105"/>
      <c r="D1091" s="105"/>
      <c r="E1091" s="106"/>
      <c r="F1091" s="106"/>
      <c r="G1091" s="106"/>
      <c r="H1091" s="106"/>
      <c r="I1091" s="106"/>
      <c r="J1091" s="106"/>
      <c r="K1091" s="106"/>
    </row>
    <row r="1092" spans="2:11">
      <c r="B1092" s="105"/>
      <c r="C1092" s="105"/>
      <c r="D1092" s="105"/>
      <c r="E1092" s="106"/>
      <c r="F1092" s="106"/>
      <c r="G1092" s="106"/>
      <c r="H1092" s="106"/>
      <c r="I1092" s="106"/>
      <c r="J1092" s="106"/>
      <c r="K1092" s="106"/>
    </row>
    <row r="1093" spans="2:11">
      <c r="B1093" s="105"/>
      <c r="C1093" s="105"/>
      <c r="D1093" s="105"/>
      <c r="E1093" s="106"/>
      <c r="F1093" s="106"/>
      <c r="G1093" s="106"/>
      <c r="H1093" s="106"/>
      <c r="I1093" s="106"/>
      <c r="J1093" s="106"/>
      <c r="K1093" s="106"/>
    </row>
    <row r="1094" spans="2:11">
      <c r="B1094" s="105"/>
      <c r="C1094" s="105"/>
      <c r="D1094" s="105"/>
      <c r="E1094" s="106"/>
      <c r="F1094" s="106"/>
      <c r="G1094" s="106"/>
      <c r="H1094" s="106"/>
      <c r="I1094" s="106"/>
      <c r="J1094" s="106"/>
      <c r="K1094" s="106"/>
    </row>
    <row r="1095" spans="2:11">
      <c r="B1095" s="105"/>
      <c r="C1095" s="105"/>
      <c r="D1095" s="105"/>
      <c r="E1095" s="106"/>
      <c r="F1095" s="106"/>
      <c r="G1095" s="106"/>
      <c r="H1095" s="106"/>
      <c r="I1095" s="106"/>
      <c r="J1095" s="106"/>
      <c r="K1095" s="106"/>
    </row>
    <row r="1096" spans="2:11">
      <c r="B1096" s="105"/>
      <c r="C1096" s="105"/>
      <c r="D1096" s="105"/>
      <c r="E1096" s="106"/>
      <c r="F1096" s="106"/>
      <c r="G1096" s="106"/>
      <c r="H1096" s="106"/>
      <c r="I1096" s="106"/>
      <c r="J1096" s="106"/>
      <c r="K1096" s="106"/>
    </row>
    <row r="1097" spans="2:11">
      <c r="B1097" s="105"/>
      <c r="C1097" s="105"/>
      <c r="D1097" s="105"/>
      <c r="E1097" s="106"/>
      <c r="F1097" s="106"/>
      <c r="G1097" s="106"/>
      <c r="H1097" s="106"/>
      <c r="I1097" s="106"/>
      <c r="J1097" s="106"/>
      <c r="K1097" s="106"/>
    </row>
    <row r="1098" spans="2:11">
      <c r="B1098" s="105"/>
      <c r="C1098" s="105"/>
      <c r="D1098" s="105"/>
      <c r="E1098" s="106"/>
      <c r="F1098" s="106"/>
      <c r="G1098" s="106"/>
      <c r="H1098" s="106"/>
      <c r="I1098" s="106"/>
      <c r="J1098" s="106"/>
      <c r="K1098" s="106"/>
    </row>
    <row r="1099" spans="2:11">
      <c r="B1099" s="105"/>
      <c r="C1099" s="105"/>
      <c r="D1099" s="105"/>
      <c r="E1099" s="106"/>
      <c r="F1099" s="106"/>
      <c r="G1099" s="106"/>
      <c r="H1099" s="106"/>
      <c r="I1099" s="106"/>
      <c r="J1099" s="106"/>
      <c r="K1099" s="106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124</v>
      </c>
      <c r="C1" s="67" t="s" vm="1">
        <v>201</v>
      </c>
    </row>
    <row r="2" spans="2:17">
      <c r="B2" s="46" t="s">
        <v>123</v>
      </c>
      <c r="C2" s="67" t="s">
        <v>202</v>
      </c>
    </row>
    <row r="3" spans="2:17">
      <c r="B3" s="46" t="s">
        <v>125</v>
      </c>
      <c r="C3" s="67" t="s">
        <v>203</v>
      </c>
    </row>
    <row r="4" spans="2:17">
      <c r="B4" s="46" t="s">
        <v>126</v>
      </c>
      <c r="C4" s="67">
        <v>2146</v>
      </c>
    </row>
    <row r="6" spans="2:17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17" ht="26.25" customHeight="1">
      <c r="B7" s="116" t="s">
        <v>81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17" s="3" customFormat="1" ht="47.25">
      <c r="B8" s="21" t="s">
        <v>95</v>
      </c>
      <c r="C8" s="29" t="s">
        <v>34</v>
      </c>
      <c r="D8" s="29" t="s">
        <v>39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90</v>
      </c>
      <c r="O8" s="29" t="s">
        <v>45</v>
      </c>
      <c r="P8" s="29" t="s">
        <v>127</v>
      </c>
      <c r="Q8" s="30" t="s">
        <v>129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186</v>
      </c>
      <c r="M9" s="15"/>
      <c r="N9" s="15" t="s">
        <v>182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</row>
    <row r="11" spans="2:17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2:17" ht="18" customHeight="1">
      <c r="B12" s="107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07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07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07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>
      <c r="B201" s="105"/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>
      <c r="B202" s="105"/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>
      <c r="B203" s="105"/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>
      <c r="B205" s="105"/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>
      <c r="B206" s="105"/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>
      <c r="B207" s="105"/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>
      <c r="B208" s="105"/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>
      <c r="B209" s="105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>
      <c r="B210" s="105"/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>
      <c r="B211" s="105"/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>
      <c r="B212" s="105"/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>
      <c r="B213" s="105"/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>
      <c r="B214" s="105"/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>
      <c r="B215" s="105"/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>
      <c r="B216" s="105"/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>
      <c r="B217" s="105"/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>
      <c r="B218" s="105"/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>
      <c r="B219" s="105"/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>
      <c r="B220" s="105"/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>
      <c r="B221" s="105"/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>
      <c r="B222" s="105"/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>
      <c r="B223" s="105"/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>
      <c r="B224" s="105"/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>
      <c r="B225" s="105"/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>
      <c r="B226" s="105"/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>
      <c r="B227" s="105"/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>
      <c r="B228" s="105"/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>
      <c r="B229" s="105"/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>
      <c r="B230" s="105"/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>
      <c r="B231" s="105"/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>
      <c r="B232" s="105"/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>
      <c r="B233" s="105"/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>
      <c r="B234" s="105"/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>
      <c r="B235" s="105"/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>
      <c r="B236" s="105"/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>
      <c r="B237" s="105"/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>
      <c r="B238" s="105"/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>
      <c r="B239" s="105"/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>
      <c r="B240" s="105"/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>
      <c r="B241" s="105"/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>
      <c r="B242" s="105"/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>
      <c r="B243" s="105"/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2:17">
      <c r="B244" s="105"/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2:17">
      <c r="B245" s="105"/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2:17">
      <c r="B246" s="105"/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2:17">
      <c r="B247" s="105"/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  <row r="248" spans="2:17">
      <c r="B248" s="105"/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</row>
    <row r="249" spans="2:17">
      <c r="B249" s="105"/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</row>
    <row r="250" spans="2:17">
      <c r="B250" s="105"/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</row>
    <row r="251" spans="2:17">
      <c r="B251" s="105"/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</row>
    <row r="252" spans="2:17">
      <c r="B252" s="105"/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</row>
    <row r="253" spans="2:17">
      <c r="B253" s="105"/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</row>
    <row r="254" spans="2:17">
      <c r="B254" s="105"/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</row>
    <row r="255" spans="2:17">
      <c r="B255" s="105"/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</row>
    <row r="256" spans="2:17">
      <c r="B256" s="105"/>
      <c r="C256" s="105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</row>
    <row r="257" spans="2:17">
      <c r="B257" s="105"/>
      <c r="C257" s="105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</row>
    <row r="258" spans="2:17">
      <c r="B258" s="105"/>
      <c r="C258" s="105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</row>
    <row r="259" spans="2:17">
      <c r="B259" s="105"/>
      <c r="C259" s="105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</row>
    <row r="260" spans="2:17">
      <c r="B260" s="105"/>
      <c r="C260" s="105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</row>
    <row r="261" spans="2:17">
      <c r="B261" s="105"/>
      <c r="C261" s="105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</row>
    <row r="262" spans="2:17">
      <c r="B262" s="105"/>
      <c r="C262" s="105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</row>
    <row r="263" spans="2:17">
      <c r="B263" s="105"/>
      <c r="C263" s="105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</row>
    <row r="264" spans="2:17">
      <c r="B264" s="105"/>
      <c r="C264" s="105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</row>
    <row r="265" spans="2:17">
      <c r="B265" s="105"/>
      <c r="C265" s="105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</row>
    <row r="266" spans="2:17">
      <c r="B266" s="105"/>
      <c r="C266" s="105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</row>
    <row r="267" spans="2:17">
      <c r="B267" s="105"/>
      <c r="C267" s="105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</row>
    <row r="268" spans="2:17">
      <c r="B268" s="105"/>
      <c r="C268" s="105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</row>
    <row r="269" spans="2:17">
      <c r="B269" s="105"/>
      <c r="C269" s="105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</row>
    <row r="270" spans="2:17">
      <c r="B270" s="105"/>
      <c r="C270" s="105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</row>
    <row r="271" spans="2:17">
      <c r="B271" s="105"/>
      <c r="C271" s="105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</row>
    <row r="272" spans="2:17">
      <c r="B272" s="105"/>
      <c r="C272" s="105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</row>
    <row r="273" spans="2:17">
      <c r="B273" s="105"/>
      <c r="C273" s="105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</row>
    <row r="274" spans="2:17">
      <c r="B274" s="105"/>
      <c r="C274" s="105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</row>
    <row r="275" spans="2:17">
      <c r="B275" s="105"/>
      <c r="C275" s="105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</row>
    <row r="276" spans="2:17">
      <c r="B276" s="105"/>
      <c r="C276" s="105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</row>
    <row r="277" spans="2:17">
      <c r="B277" s="105"/>
      <c r="C277" s="105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</row>
    <row r="278" spans="2:17">
      <c r="B278" s="105"/>
      <c r="C278" s="105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</row>
    <row r="279" spans="2:17">
      <c r="B279" s="105"/>
      <c r="C279" s="105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</row>
    <row r="280" spans="2:17">
      <c r="B280" s="105"/>
      <c r="C280" s="105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</row>
    <row r="281" spans="2:17">
      <c r="B281" s="105"/>
      <c r="C281" s="105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</row>
    <row r="282" spans="2:17">
      <c r="B282" s="105"/>
      <c r="C282" s="105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</row>
    <row r="283" spans="2:17">
      <c r="B283" s="105"/>
      <c r="C283" s="105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</row>
    <row r="284" spans="2:17">
      <c r="B284" s="105"/>
      <c r="C284" s="105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</row>
    <row r="285" spans="2:17">
      <c r="B285" s="105"/>
      <c r="C285" s="105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</row>
    <row r="286" spans="2:17">
      <c r="B286" s="105"/>
      <c r="C286" s="105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</row>
    <row r="287" spans="2:17">
      <c r="B287" s="105"/>
      <c r="C287" s="105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</row>
    <row r="288" spans="2:17">
      <c r="B288" s="105"/>
      <c r="C288" s="105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</row>
    <row r="289" spans="2:17">
      <c r="B289" s="105"/>
      <c r="C289" s="105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</row>
    <row r="290" spans="2:17">
      <c r="B290" s="105"/>
      <c r="C290" s="105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</row>
    <row r="291" spans="2:17">
      <c r="B291" s="105"/>
      <c r="C291" s="105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</row>
    <row r="292" spans="2:17">
      <c r="B292" s="105"/>
      <c r="C292" s="105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</row>
    <row r="293" spans="2:17">
      <c r="B293" s="105"/>
      <c r="C293" s="105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</row>
    <row r="294" spans="2:17">
      <c r="B294" s="105"/>
      <c r="C294" s="105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</row>
    <row r="295" spans="2:17">
      <c r="B295" s="105"/>
      <c r="C295" s="105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</row>
    <row r="296" spans="2:17">
      <c r="B296" s="105"/>
      <c r="C296" s="105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</row>
    <row r="297" spans="2:17">
      <c r="B297" s="105"/>
      <c r="C297" s="105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</row>
    <row r="298" spans="2:17">
      <c r="B298" s="105"/>
      <c r="C298" s="105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</row>
    <row r="299" spans="2:17">
      <c r="B299" s="105"/>
      <c r="C299" s="105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</row>
    <row r="300" spans="2:17">
      <c r="B300" s="105"/>
      <c r="C300" s="105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</row>
    <row r="301" spans="2:17">
      <c r="B301" s="105"/>
      <c r="C301" s="105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</row>
    <row r="302" spans="2:17">
      <c r="B302" s="105"/>
      <c r="C302" s="105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</row>
    <row r="303" spans="2:17">
      <c r="B303" s="105"/>
      <c r="C303" s="105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</row>
    <row r="304" spans="2:17">
      <c r="B304" s="105"/>
      <c r="C304" s="105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</row>
    <row r="305" spans="2:17">
      <c r="B305" s="105"/>
      <c r="C305" s="105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</row>
    <row r="306" spans="2:17">
      <c r="B306" s="105"/>
      <c r="C306" s="105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</row>
    <row r="307" spans="2:17">
      <c r="B307" s="105"/>
      <c r="C307" s="105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</row>
    <row r="308" spans="2:17">
      <c r="B308" s="105"/>
      <c r="C308" s="105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</row>
    <row r="309" spans="2:17">
      <c r="B309" s="105"/>
      <c r="C309" s="105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</row>
    <row r="310" spans="2:17">
      <c r="B310" s="105"/>
      <c r="C310" s="105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</row>
    <row r="311" spans="2:17">
      <c r="B311" s="105"/>
      <c r="C311" s="105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</row>
    <row r="312" spans="2:17">
      <c r="B312" s="105"/>
      <c r="C312" s="105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</row>
    <row r="313" spans="2:17">
      <c r="B313" s="105"/>
      <c r="C313" s="105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</row>
    <row r="314" spans="2:17">
      <c r="B314" s="105"/>
      <c r="C314" s="105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</row>
    <row r="315" spans="2:17">
      <c r="B315" s="105"/>
      <c r="C315" s="105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</row>
    <row r="316" spans="2:17">
      <c r="B316" s="105"/>
      <c r="C316" s="105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</row>
    <row r="317" spans="2:17">
      <c r="B317" s="105"/>
      <c r="C317" s="105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</row>
    <row r="318" spans="2:17">
      <c r="B318" s="105"/>
      <c r="C318" s="105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</row>
    <row r="319" spans="2:17">
      <c r="B319" s="105"/>
      <c r="C319" s="105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</row>
    <row r="320" spans="2:17">
      <c r="B320" s="105"/>
      <c r="C320" s="105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</row>
    <row r="321" spans="2:17">
      <c r="B321" s="105"/>
      <c r="C321" s="105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</row>
    <row r="322" spans="2:17">
      <c r="B322" s="105"/>
      <c r="C322" s="105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</row>
    <row r="323" spans="2:17">
      <c r="B323" s="105"/>
      <c r="C323" s="105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</row>
    <row r="324" spans="2:17">
      <c r="B324" s="105"/>
      <c r="C324" s="105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</row>
    <row r="325" spans="2:17">
      <c r="B325" s="105"/>
      <c r="C325" s="105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</row>
    <row r="326" spans="2:17">
      <c r="B326" s="105"/>
      <c r="C326" s="105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</row>
    <row r="327" spans="2:17">
      <c r="B327" s="105"/>
      <c r="C327" s="105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</row>
    <row r="328" spans="2:17">
      <c r="B328" s="105"/>
      <c r="C328" s="105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</row>
    <row r="329" spans="2:17">
      <c r="B329" s="105"/>
      <c r="C329" s="105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</row>
    <row r="330" spans="2:17">
      <c r="B330" s="105"/>
      <c r="C330" s="105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</row>
    <row r="331" spans="2:17">
      <c r="B331" s="105"/>
      <c r="C331" s="105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</row>
    <row r="332" spans="2:17">
      <c r="B332" s="105"/>
      <c r="C332" s="105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</row>
    <row r="333" spans="2:17">
      <c r="B333" s="105"/>
      <c r="C333" s="105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</row>
    <row r="334" spans="2:17">
      <c r="B334" s="105"/>
      <c r="C334" s="105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</row>
    <row r="335" spans="2:17">
      <c r="B335" s="105"/>
      <c r="C335" s="105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</row>
    <row r="336" spans="2:17">
      <c r="B336" s="105"/>
      <c r="C336" s="105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</row>
    <row r="337" spans="2:17">
      <c r="B337" s="105"/>
      <c r="C337" s="105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</row>
    <row r="338" spans="2:17">
      <c r="B338" s="105"/>
      <c r="C338" s="105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</row>
    <row r="339" spans="2:17">
      <c r="B339" s="105"/>
      <c r="C339" s="105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</row>
    <row r="340" spans="2:17">
      <c r="B340" s="105"/>
      <c r="C340" s="105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</row>
    <row r="341" spans="2:17">
      <c r="B341" s="105"/>
      <c r="C341" s="105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</row>
    <row r="342" spans="2:17">
      <c r="B342" s="105"/>
      <c r="C342" s="105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</row>
    <row r="343" spans="2:17">
      <c r="B343" s="105"/>
      <c r="C343" s="105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</row>
    <row r="344" spans="2:17">
      <c r="B344" s="105"/>
      <c r="C344" s="105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</row>
    <row r="345" spans="2:17">
      <c r="B345" s="105"/>
      <c r="C345" s="105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</row>
    <row r="346" spans="2:17">
      <c r="B346" s="105"/>
      <c r="C346" s="105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</row>
    <row r="347" spans="2:17">
      <c r="B347" s="105"/>
      <c r="C347" s="105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</row>
    <row r="348" spans="2:17">
      <c r="B348" s="105"/>
      <c r="C348" s="105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</row>
    <row r="349" spans="2:17">
      <c r="B349" s="105"/>
      <c r="C349" s="105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</row>
    <row r="350" spans="2:17">
      <c r="B350" s="105"/>
      <c r="C350" s="105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</row>
    <row r="351" spans="2:17">
      <c r="B351" s="105"/>
      <c r="C351" s="105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</row>
    <row r="352" spans="2:17">
      <c r="B352" s="105"/>
      <c r="C352" s="105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</row>
    <row r="353" spans="2:17">
      <c r="B353" s="105"/>
      <c r="C353" s="105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</row>
    <row r="354" spans="2:17">
      <c r="B354" s="105"/>
      <c r="C354" s="105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</row>
    <row r="355" spans="2:17">
      <c r="B355" s="105"/>
      <c r="C355" s="105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</row>
    <row r="356" spans="2:17">
      <c r="B356" s="105"/>
      <c r="C356" s="105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</row>
    <row r="357" spans="2:17">
      <c r="B357" s="105"/>
      <c r="C357" s="105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</row>
    <row r="358" spans="2:17">
      <c r="B358" s="105"/>
      <c r="C358" s="105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</row>
    <row r="359" spans="2:17">
      <c r="B359" s="105"/>
      <c r="C359" s="105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</row>
    <row r="360" spans="2:17">
      <c r="B360" s="105"/>
      <c r="C360" s="105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</row>
    <row r="361" spans="2:17">
      <c r="B361" s="105"/>
      <c r="C361" s="105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</row>
    <row r="362" spans="2:17">
      <c r="B362" s="105"/>
      <c r="C362" s="105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</row>
    <row r="363" spans="2:17">
      <c r="B363" s="105"/>
      <c r="C363" s="105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</row>
    <row r="364" spans="2:17">
      <c r="B364" s="105"/>
      <c r="C364" s="105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</row>
    <row r="365" spans="2:17">
      <c r="B365" s="105"/>
      <c r="C365" s="105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</row>
    <row r="366" spans="2:17">
      <c r="B366" s="105"/>
      <c r="C366" s="105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</row>
    <row r="367" spans="2:17">
      <c r="B367" s="105"/>
      <c r="C367" s="105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</row>
    <row r="368" spans="2:17">
      <c r="B368" s="105"/>
      <c r="C368" s="105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</row>
    <row r="369" spans="2:17">
      <c r="B369" s="105"/>
      <c r="C369" s="105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</row>
    <row r="370" spans="2:17">
      <c r="B370" s="105"/>
      <c r="C370" s="105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</row>
    <row r="371" spans="2:17">
      <c r="B371" s="105"/>
      <c r="C371" s="105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</row>
    <row r="372" spans="2:17">
      <c r="B372" s="105"/>
      <c r="C372" s="105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</row>
    <row r="373" spans="2:17">
      <c r="B373" s="105"/>
      <c r="C373" s="105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</row>
    <row r="374" spans="2:17">
      <c r="B374" s="105"/>
      <c r="C374" s="105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</row>
    <row r="375" spans="2:17">
      <c r="B375" s="105"/>
      <c r="C375" s="105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</row>
    <row r="376" spans="2:17">
      <c r="B376" s="105"/>
      <c r="C376" s="105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</row>
    <row r="377" spans="2:17">
      <c r="B377" s="105"/>
      <c r="C377" s="105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</row>
    <row r="378" spans="2:17">
      <c r="B378" s="105"/>
      <c r="C378" s="105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</row>
    <row r="379" spans="2:17">
      <c r="B379" s="105"/>
      <c r="C379" s="105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</row>
    <row r="380" spans="2:17">
      <c r="B380" s="105"/>
      <c r="C380" s="105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</row>
    <row r="381" spans="2:17">
      <c r="B381" s="105"/>
      <c r="C381" s="105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</row>
    <row r="382" spans="2:17">
      <c r="B382" s="105"/>
      <c r="C382" s="105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</row>
    <row r="383" spans="2:17">
      <c r="B383" s="105"/>
      <c r="C383" s="105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</row>
    <row r="384" spans="2:17">
      <c r="B384" s="105"/>
      <c r="C384" s="105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</row>
    <row r="385" spans="2:17">
      <c r="B385" s="105"/>
      <c r="C385" s="105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</row>
    <row r="386" spans="2:17">
      <c r="B386" s="105"/>
      <c r="C386" s="105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</row>
    <row r="387" spans="2:17">
      <c r="B387" s="105"/>
      <c r="C387" s="105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</row>
    <row r="388" spans="2:17">
      <c r="B388" s="105"/>
      <c r="C388" s="105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</row>
    <row r="389" spans="2:17">
      <c r="B389" s="105"/>
      <c r="C389" s="105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</row>
    <row r="390" spans="2:17">
      <c r="B390" s="105"/>
      <c r="C390" s="105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</row>
    <row r="391" spans="2:17">
      <c r="B391" s="105"/>
      <c r="C391" s="105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</row>
    <row r="392" spans="2:17">
      <c r="B392" s="105"/>
      <c r="C392" s="105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</row>
    <row r="393" spans="2:17">
      <c r="B393" s="105"/>
      <c r="C393" s="105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</row>
    <row r="394" spans="2:17">
      <c r="B394" s="105"/>
      <c r="C394" s="105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</row>
    <row r="395" spans="2:17">
      <c r="B395" s="105"/>
      <c r="C395" s="105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</row>
    <row r="396" spans="2:17">
      <c r="B396" s="105"/>
      <c r="C396" s="105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</row>
    <row r="397" spans="2:17">
      <c r="B397" s="105"/>
      <c r="C397" s="105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</row>
    <row r="398" spans="2:17">
      <c r="B398" s="105"/>
      <c r="C398" s="105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</row>
    <row r="399" spans="2:17">
      <c r="B399" s="105"/>
      <c r="C399" s="105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</row>
    <row r="400" spans="2:17">
      <c r="B400" s="105"/>
      <c r="C400" s="105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</row>
    <row r="401" spans="2:17">
      <c r="B401" s="105"/>
      <c r="C401" s="105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</row>
    <row r="402" spans="2:17">
      <c r="B402" s="105"/>
      <c r="C402" s="105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</row>
    <row r="403" spans="2:17">
      <c r="B403" s="105"/>
      <c r="C403" s="105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</row>
    <row r="404" spans="2:17">
      <c r="B404" s="105"/>
      <c r="C404" s="105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</row>
    <row r="405" spans="2:17">
      <c r="B405" s="105"/>
      <c r="C405" s="105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</row>
    <row r="406" spans="2:17">
      <c r="B406" s="105"/>
      <c r="C406" s="105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</row>
    <row r="407" spans="2:17">
      <c r="B407" s="105"/>
      <c r="C407" s="105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</row>
    <row r="408" spans="2:17">
      <c r="B408" s="105"/>
      <c r="C408" s="105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</row>
    <row r="409" spans="2:17">
      <c r="B409" s="105"/>
      <c r="C409" s="105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</row>
    <row r="410" spans="2:17">
      <c r="B410" s="105"/>
      <c r="C410" s="105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</row>
    <row r="411" spans="2:17">
      <c r="B411" s="105"/>
      <c r="C411" s="105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</row>
    <row r="412" spans="2:17">
      <c r="B412" s="105"/>
      <c r="C412" s="105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</row>
    <row r="413" spans="2:17">
      <c r="B413" s="105"/>
      <c r="C413" s="105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</row>
    <row r="414" spans="2:17">
      <c r="B414" s="105"/>
      <c r="C414" s="105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</row>
    <row r="415" spans="2:17">
      <c r="B415" s="105"/>
      <c r="C415" s="105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</row>
    <row r="416" spans="2:17">
      <c r="B416" s="105"/>
      <c r="C416" s="105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</row>
    <row r="417" spans="2:17">
      <c r="B417" s="105"/>
      <c r="C417" s="105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</row>
    <row r="418" spans="2:17">
      <c r="B418" s="105"/>
      <c r="C418" s="105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</row>
    <row r="419" spans="2:17">
      <c r="B419" s="105"/>
      <c r="C419" s="105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</row>
    <row r="420" spans="2:17">
      <c r="B420" s="105"/>
      <c r="C420" s="105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</row>
    <row r="421" spans="2:17">
      <c r="B421" s="105"/>
      <c r="C421" s="105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</row>
    <row r="422" spans="2:17">
      <c r="B422" s="105"/>
      <c r="C422" s="105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</row>
    <row r="423" spans="2:17">
      <c r="B423" s="105"/>
      <c r="C423" s="105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</row>
    <row r="424" spans="2:17">
      <c r="B424" s="105"/>
      <c r="C424" s="105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</row>
    <row r="425" spans="2:17">
      <c r="B425" s="105"/>
      <c r="C425" s="105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</row>
    <row r="426" spans="2:17">
      <c r="B426" s="105"/>
      <c r="C426" s="105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</row>
    <row r="427" spans="2:17">
      <c r="B427" s="105"/>
      <c r="C427" s="105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</row>
    <row r="428" spans="2:17">
      <c r="B428" s="105"/>
      <c r="C428" s="105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</row>
    <row r="429" spans="2:17">
      <c r="B429" s="105"/>
      <c r="C429" s="105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</row>
    <row r="430" spans="2:17">
      <c r="B430" s="105"/>
      <c r="C430" s="105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</row>
    <row r="431" spans="2:17">
      <c r="B431" s="105"/>
      <c r="C431" s="105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</row>
    <row r="432" spans="2:17">
      <c r="B432" s="105"/>
      <c r="C432" s="105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</row>
    <row r="433" spans="2:17">
      <c r="B433" s="105"/>
      <c r="C433" s="105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</row>
    <row r="434" spans="2:17">
      <c r="B434" s="105"/>
      <c r="C434" s="105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</row>
    <row r="435" spans="2:17">
      <c r="B435" s="105"/>
      <c r="C435" s="105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</row>
    <row r="436" spans="2:17">
      <c r="B436" s="105"/>
      <c r="C436" s="105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</row>
    <row r="437" spans="2:17">
      <c r="B437" s="105"/>
      <c r="C437" s="105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</row>
    <row r="438" spans="2:17">
      <c r="B438" s="105"/>
      <c r="C438" s="105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</row>
    <row r="439" spans="2:17">
      <c r="B439" s="105"/>
      <c r="C439" s="105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</row>
    <row r="440" spans="2:17">
      <c r="B440" s="105"/>
      <c r="C440" s="105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</row>
    <row r="441" spans="2:17">
      <c r="B441" s="105"/>
      <c r="C441" s="105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</row>
    <row r="442" spans="2:17">
      <c r="B442" s="105"/>
      <c r="C442" s="105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</row>
    <row r="443" spans="2:17">
      <c r="B443" s="105"/>
      <c r="C443" s="105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</row>
    <row r="444" spans="2:17">
      <c r="B444" s="105"/>
      <c r="C444" s="105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</row>
    <row r="445" spans="2:17">
      <c r="B445" s="105"/>
      <c r="C445" s="105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</row>
    <row r="446" spans="2:17">
      <c r="B446" s="105"/>
      <c r="C446" s="105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</row>
    <row r="447" spans="2:17">
      <c r="B447" s="105"/>
      <c r="C447" s="105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</row>
    <row r="448" spans="2:17">
      <c r="B448" s="105"/>
      <c r="C448" s="105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</row>
    <row r="449" spans="2:17">
      <c r="B449" s="105"/>
      <c r="C449" s="105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</row>
    <row r="450" spans="2:17">
      <c r="B450" s="105"/>
      <c r="C450" s="105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</row>
    <row r="451" spans="2:17">
      <c r="B451" s="105"/>
      <c r="C451" s="105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</row>
    <row r="452" spans="2:17">
      <c r="B452" s="105"/>
      <c r="C452" s="105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</row>
    <row r="453" spans="2:17">
      <c r="B453" s="105"/>
      <c r="C453" s="105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</row>
    <row r="454" spans="2:17">
      <c r="B454" s="105"/>
      <c r="C454" s="105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</row>
    <row r="455" spans="2:17">
      <c r="B455" s="105"/>
      <c r="C455" s="105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</row>
    <row r="456" spans="2:17">
      <c r="B456" s="105"/>
      <c r="C456" s="105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</row>
    <row r="457" spans="2:17">
      <c r="B457" s="105"/>
      <c r="C457" s="105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</row>
    <row r="458" spans="2:17">
      <c r="B458" s="105"/>
      <c r="C458" s="105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</row>
    <row r="459" spans="2:17">
      <c r="B459" s="105"/>
      <c r="C459" s="105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</row>
    <row r="460" spans="2:17">
      <c r="B460" s="105"/>
      <c r="C460" s="105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</row>
    <row r="461" spans="2:17">
      <c r="B461" s="105"/>
      <c r="C461" s="105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</row>
    <row r="462" spans="2:17">
      <c r="B462" s="105"/>
      <c r="C462" s="105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</row>
    <row r="463" spans="2:17">
      <c r="B463" s="105"/>
      <c r="C463" s="105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</row>
    <row r="464" spans="2:17">
      <c r="B464" s="105"/>
      <c r="C464" s="105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</row>
    <row r="465" spans="2:17">
      <c r="B465" s="105"/>
      <c r="C465" s="105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</row>
    <row r="466" spans="2:17">
      <c r="B466" s="105"/>
      <c r="C466" s="105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</row>
    <row r="467" spans="2:17">
      <c r="B467" s="105"/>
      <c r="C467" s="105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</row>
    <row r="468" spans="2:17">
      <c r="B468" s="105"/>
      <c r="C468" s="105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</row>
    <row r="469" spans="2:17">
      <c r="B469" s="105"/>
      <c r="C469" s="105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</row>
    <row r="470" spans="2:17">
      <c r="B470" s="105"/>
      <c r="C470" s="105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</row>
    <row r="471" spans="2:17">
      <c r="B471" s="105"/>
      <c r="C471" s="105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</row>
    <row r="472" spans="2:17">
      <c r="B472" s="105"/>
      <c r="C472" s="105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</row>
    <row r="473" spans="2:17">
      <c r="B473" s="105"/>
      <c r="C473" s="105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</row>
    <row r="474" spans="2:17">
      <c r="B474" s="105"/>
      <c r="C474" s="105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</row>
    <row r="475" spans="2:17">
      <c r="B475" s="105"/>
      <c r="C475" s="105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</row>
    <row r="476" spans="2:17">
      <c r="B476" s="105"/>
      <c r="C476" s="105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</row>
    <row r="477" spans="2:17">
      <c r="B477" s="105"/>
      <c r="C477" s="105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</row>
    <row r="478" spans="2:17">
      <c r="B478" s="105"/>
      <c r="C478" s="105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</row>
    <row r="479" spans="2:17">
      <c r="B479" s="105"/>
      <c r="C479" s="105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</row>
    <row r="480" spans="2:17">
      <c r="B480" s="105"/>
      <c r="C480" s="105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</row>
    <row r="481" spans="2:17">
      <c r="B481" s="105"/>
      <c r="C481" s="105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</row>
    <row r="482" spans="2:17">
      <c r="B482" s="105"/>
      <c r="C482" s="105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</row>
    <row r="483" spans="2:17">
      <c r="B483" s="105"/>
      <c r="C483" s="105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</row>
    <row r="484" spans="2:17">
      <c r="B484" s="105"/>
      <c r="C484" s="105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</row>
    <row r="485" spans="2:17">
      <c r="B485" s="105"/>
      <c r="C485" s="105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</row>
    <row r="486" spans="2:17">
      <c r="B486" s="105"/>
      <c r="C486" s="105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</row>
    <row r="487" spans="2:17">
      <c r="B487" s="105"/>
      <c r="C487" s="105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</row>
    <row r="488" spans="2:17">
      <c r="B488" s="105"/>
      <c r="C488" s="105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</row>
    <row r="489" spans="2:17">
      <c r="B489" s="105"/>
      <c r="C489" s="105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</row>
    <row r="490" spans="2:17">
      <c r="B490" s="105"/>
      <c r="C490" s="105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</row>
    <row r="491" spans="2:17">
      <c r="B491" s="105"/>
      <c r="C491" s="105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</row>
    <row r="492" spans="2:17">
      <c r="B492" s="105"/>
      <c r="C492" s="105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</row>
    <row r="493" spans="2:17">
      <c r="B493" s="105"/>
      <c r="C493" s="105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</row>
    <row r="494" spans="2:17">
      <c r="B494" s="105"/>
      <c r="C494" s="105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</row>
    <row r="495" spans="2:17">
      <c r="B495" s="105"/>
      <c r="C495" s="105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</row>
    <row r="496" spans="2:17">
      <c r="B496" s="105"/>
      <c r="C496" s="105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</row>
    <row r="497" spans="2:17">
      <c r="B497" s="105"/>
      <c r="C497" s="105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</row>
    <row r="498" spans="2:17">
      <c r="B498" s="105"/>
      <c r="C498" s="105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</row>
    <row r="499" spans="2:17">
      <c r="B499" s="105"/>
      <c r="C499" s="105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</row>
    <row r="500" spans="2:17">
      <c r="B500" s="105"/>
      <c r="C500" s="105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</row>
    <row r="501" spans="2:17">
      <c r="B501" s="105"/>
      <c r="C501" s="105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</row>
    <row r="502" spans="2:17">
      <c r="B502" s="105"/>
      <c r="C502" s="105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</row>
    <row r="503" spans="2:17">
      <c r="B503" s="105"/>
      <c r="C503" s="105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</row>
    <row r="504" spans="2:17">
      <c r="B504" s="105"/>
      <c r="C504" s="105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</row>
    <row r="505" spans="2:17">
      <c r="B505" s="105"/>
      <c r="C505" s="105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</row>
    <row r="506" spans="2:17">
      <c r="B506" s="105"/>
      <c r="C506" s="105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</row>
    <row r="507" spans="2:17">
      <c r="B507" s="105"/>
      <c r="C507" s="105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</row>
    <row r="508" spans="2:17">
      <c r="B508" s="105"/>
      <c r="C508" s="105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</row>
    <row r="509" spans="2:17">
      <c r="B509" s="105"/>
      <c r="C509" s="105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</row>
    <row r="510" spans="2:17">
      <c r="B510" s="105"/>
      <c r="C510" s="105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</row>
    <row r="511" spans="2:17">
      <c r="B511" s="105"/>
      <c r="C511" s="105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</row>
    <row r="512" spans="2:17">
      <c r="B512" s="105"/>
      <c r="C512" s="105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</row>
    <row r="513" spans="2:17">
      <c r="B513" s="105"/>
      <c r="C513" s="105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</row>
    <row r="514" spans="2:17">
      <c r="B514" s="105"/>
      <c r="C514" s="105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</row>
    <row r="515" spans="2:17">
      <c r="B515" s="105"/>
      <c r="C515" s="105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</row>
    <row r="516" spans="2:17">
      <c r="B516" s="105"/>
      <c r="C516" s="105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</row>
    <row r="517" spans="2:17">
      <c r="B517" s="105"/>
      <c r="C517" s="105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</row>
    <row r="518" spans="2:17">
      <c r="B518" s="105"/>
      <c r="C518" s="105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</row>
    <row r="519" spans="2:17">
      <c r="B519" s="105"/>
      <c r="C519" s="105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</row>
    <row r="520" spans="2:17">
      <c r="B520" s="105"/>
      <c r="C520" s="105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</row>
    <row r="521" spans="2:17">
      <c r="B521" s="105"/>
      <c r="C521" s="105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</row>
    <row r="522" spans="2:17">
      <c r="B522" s="105"/>
      <c r="C522" s="105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</row>
    <row r="523" spans="2:17">
      <c r="B523" s="105"/>
      <c r="C523" s="105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</row>
    <row r="524" spans="2:17">
      <c r="B524" s="105"/>
      <c r="C524" s="105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</row>
    <row r="525" spans="2:17">
      <c r="B525" s="105"/>
      <c r="C525" s="105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</row>
    <row r="526" spans="2:17">
      <c r="B526" s="105"/>
      <c r="C526" s="105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</row>
    <row r="527" spans="2:17">
      <c r="B527" s="105"/>
      <c r="C527" s="105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</row>
    <row r="528" spans="2:17">
      <c r="B528" s="105"/>
      <c r="C528" s="105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</row>
    <row r="529" spans="2:17">
      <c r="B529" s="105"/>
      <c r="C529" s="105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</row>
    <row r="530" spans="2:17">
      <c r="B530" s="105"/>
      <c r="C530" s="105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</row>
    <row r="531" spans="2:17">
      <c r="B531" s="105"/>
      <c r="C531" s="105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</row>
    <row r="532" spans="2:17">
      <c r="B532" s="105"/>
      <c r="C532" s="105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</row>
    <row r="533" spans="2:17">
      <c r="B533" s="105"/>
      <c r="C533" s="105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</row>
    <row r="534" spans="2:17">
      <c r="B534" s="105"/>
      <c r="C534" s="105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</row>
    <row r="535" spans="2:17">
      <c r="B535" s="105"/>
      <c r="C535" s="105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</row>
    <row r="536" spans="2:17">
      <c r="B536" s="105"/>
      <c r="C536" s="105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</row>
    <row r="537" spans="2:17">
      <c r="B537" s="105"/>
      <c r="C537" s="105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</row>
    <row r="538" spans="2:17">
      <c r="B538" s="105"/>
      <c r="C538" s="105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</row>
    <row r="539" spans="2:17">
      <c r="B539" s="105"/>
      <c r="C539" s="105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</row>
    <row r="540" spans="2:17">
      <c r="B540" s="105"/>
      <c r="C540" s="105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</row>
    <row r="541" spans="2:17">
      <c r="B541" s="105"/>
      <c r="C541" s="105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</row>
    <row r="542" spans="2:17">
      <c r="B542" s="105"/>
      <c r="C542" s="105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</row>
    <row r="543" spans="2:17">
      <c r="B543" s="105"/>
      <c r="C543" s="105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</row>
    <row r="544" spans="2:17">
      <c r="B544" s="105"/>
      <c r="C544" s="105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</row>
    <row r="545" spans="2:17">
      <c r="B545" s="105"/>
      <c r="C545" s="105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</row>
    <row r="546" spans="2:17">
      <c r="B546" s="105"/>
      <c r="C546" s="105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</row>
    <row r="547" spans="2:17">
      <c r="B547" s="105"/>
      <c r="C547" s="105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</row>
    <row r="548" spans="2:17">
      <c r="B548" s="105"/>
      <c r="C548" s="105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</row>
    <row r="549" spans="2:17">
      <c r="B549" s="105"/>
      <c r="C549" s="105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</row>
    <row r="550" spans="2:17">
      <c r="B550" s="105"/>
      <c r="C550" s="105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</row>
    <row r="551" spans="2:17">
      <c r="B551" s="105"/>
      <c r="C551" s="105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</row>
    <row r="552" spans="2:17">
      <c r="B552" s="105"/>
      <c r="C552" s="105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</row>
    <row r="553" spans="2:17">
      <c r="B553" s="105"/>
      <c r="C553" s="105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</row>
    <row r="554" spans="2:17">
      <c r="B554" s="105"/>
      <c r="C554" s="105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</row>
    <row r="555" spans="2:17">
      <c r="B555" s="105"/>
      <c r="C555" s="105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</row>
    <row r="556" spans="2:17">
      <c r="B556" s="105"/>
      <c r="C556" s="105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</row>
    <row r="557" spans="2:17">
      <c r="B557" s="105"/>
      <c r="C557" s="105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</row>
    <row r="558" spans="2:17">
      <c r="B558" s="105"/>
      <c r="C558" s="105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124</v>
      </c>
      <c r="C1" s="67" t="s" vm="1">
        <v>201</v>
      </c>
    </row>
    <row r="2" spans="2:18">
      <c r="B2" s="46" t="s">
        <v>123</v>
      </c>
      <c r="C2" s="67" t="s">
        <v>202</v>
      </c>
    </row>
    <row r="3" spans="2:18">
      <c r="B3" s="46" t="s">
        <v>125</v>
      </c>
      <c r="C3" s="67" t="s">
        <v>203</v>
      </c>
    </row>
    <row r="4" spans="2:18">
      <c r="B4" s="46" t="s">
        <v>126</v>
      </c>
      <c r="C4" s="67">
        <v>2146</v>
      </c>
    </row>
    <row r="6" spans="2:18" ht="26.25" customHeight="1">
      <c r="B6" s="116" t="s">
        <v>154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18" s="3" customFormat="1" ht="78.75">
      <c r="B7" s="47" t="s">
        <v>95</v>
      </c>
      <c r="C7" s="48" t="s">
        <v>166</v>
      </c>
      <c r="D7" s="48" t="s">
        <v>34</v>
      </c>
      <c r="E7" s="48" t="s">
        <v>96</v>
      </c>
      <c r="F7" s="48" t="s">
        <v>14</v>
      </c>
      <c r="G7" s="48" t="s">
        <v>83</v>
      </c>
      <c r="H7" s="48" t="s">
        <v>50</v>
      </c>
      <c r="I7" s="48" t="s">
        <v>17</v>
      </c>
      <c r="J7" s="48" t="s">
        <v>200</v>
      </c>
      <c r="K7" s="48" t="s">
        <v>82</v>
      </c>
      <c r="L7" s="48" t="s">
        <v>30</v>
      </c>
      <c r="M7" s="48" t="s">
        <v>18</v>
      </c>
      <c r="N7" s="48" t="s">
        <v>179</v>
      </c>
      <c r="O7" s="48" t="s">
        <v>178</v>
      </c>
      <c r="P7" s="48" t="s">
        <v>90</v>
      </c>
      <c r="Q7" s="48" t="s">
        <v>127</v>
      </c>
      <c r="R7" s="50" t="s">
        <v>129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186</v>
      </c>
      <c r="O8" s="15"/>
      <c r="P8" s="15" t="s">
        <v>182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92</v>
      </c>
      <c r="R9" s="19" t="s">
        <v>93</v>
      </c>
    </row>
    <row r="10" spans="2:18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2:18" ht="21.75" customHeight="1">
      <c r="B11" s="107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07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7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07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5"/>
      <c r="C110" s="105"/>
      <c r="D110" s="105"/>
      <c r="E110" s="105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</row>
    <row r="111" spans="2:18">
      <c r="B111" s="105"/>
      <c r="C111" s="105"/>
      <c r="D111" s="105"/>
      <c r="E111" s="105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</row>
    <row r="112" spans="2:18">
      <c r="B112" s="105"/>
      <c r="C112" s="105"/>
      <c r="D112" s="105"/>
      <c r="E112" s="105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</row>
    <row r="113" spans="2:18">
      <c r="B113" s="105"/>
      <c r="C113" s="105"/>
      <c r="D113" s="105"/>
      <c r="E113" s="105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</row>
    <row r="114" spans="2:18">
      <c r="B114" s="105"/>
      <c r="C114" s="105"/>
      <c r="D114" s="105"/>
      <c r="E114" s="105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</row>
    <row r="115" spans="2:18">
      <c r="B115" s="105"/>
      <c r="C115" s="105"/>
      <c r="D115" s="105"/>
      <c r="E115" s="105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</row>
    <row r="116" spans="2:18">
      <c r="B116" s="105"/>
      <c r="C116" s="105"/>
      <c r="D116" s="105"/>
      <c r="E116" s="105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</row>
    <row r="117" spans="2:18">
      <c r="B117" s="105"/>
      <c r="C117" s="105"/>
      <c r="D117" s="105"/>
      <c r="E117" s="105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</row>
    <row r="118" spans="2:18">
      <c r="B118" s="105"/>
      <c r="C118" s="105"/>
      <c r="D118" s="105"/>
      <c r="E118" s="105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</row>
    <row r="119" spans="2:18">
      <c r="B119" s="105"/>
      <c r="C119" s="105"/>
      <c r="D119" s="105"/>
      <c r="E119" s="105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</row>
    <row r="120" spans="2:18">
      <c r="B120" s="105"/>
      <c r="C120" s="105"/>
      <c r="D120" s="105"/>
      <c r="E120" s="105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</row>
    <row r="121" spans="2:18">
      <c r="B121" s="105"/>
      <c r="C121" s="105"/>
      <c r="D121" s="105"/>
      <c r="E121" s="105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</row>
    <row r="122" spans="2:18">
      <c r="B122" s="105"/>
      <c r="C122" s="105"/>
      <c r="D122" s="105"/>
      <c r="E122" s="105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</row>
    <row r="123" spans="2:18">
      <c r="B123" s="105"/>
      <c r="C123" s="105"/>
      <c r="D123" s="105"/>
      <c r="E123" s="105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</row>
    <row r="124" spans="2:18">
      <c r="B124" s="105"/>
      <c r="C124" s="105"/>
      <c r="D124" s="105"/>
      <c r="E124" s="105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</row>
    <row r="125" spans="2:18">
      <c r="B125" s="105"/>
      <c r="C125" s="105"/>
      <c r="D125" s="105"/>
      <c r="E125" s="105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</row>
    <row r="126" spans="2:18">
      <c r="B126" s="105"/>
      <c r="C126" s="105"/>
      <c r="D126" s="105"/>
      <c r="E126" s="105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</row>
    <row r="127" spans="2:18">
      <c r="B127" s="105"/>
      <c r="C127" s="105"/>
      <c r="D127" s="105"/>
      <c r="E127" s="105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</row>
    <row r="128" spans="2:18">
      <c r="B128" s="105"/>
      <c r="C128" s="105"/>
      <c r="D128" s="105"/>
      <c r="E128" s="105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</row>
    <row r="129" spans="2:18">
      <c r="B129" s="105"/>
      <c r="C129" s="105"/>
      <c r="D129" s="105"/>
      <c r="E129" s="105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</row>
    <row r="130" spans="2:18">
      <c r="B130" s="105"/>
      <c r="C130" s="105"/>
      <c r="D130" s="105"/>
      <c r="E130" s="105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</row>
    <row r="131" spans="2:18">
      <c r="B131" s="105"/>
      <c r="C131" s="105"/>
      <c r="D131" s="105"/>
      <c r="E131" s="105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</row>
    <row r="132" spans="2:18">
      <c r="B132" s="105"/>
      <c r="C132" s="105"/>
      <c r="D132" s="105"/>
      <c r="E132" s="105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</row>
    <row r="133" spans="2:18">
      <c r="B133" s="105"/>
      <c r="C133" s="105"/>
      <c r="D133" s="105"/>
      <c r="E133" s="105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</row>
    <row r="134" spans="2:18">
      <c r="B134" s="105"/>
      <c r="C134" s="105"/>
      <c r="D134" s="105"/>
      <c r="E134" s="105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</row>
    <row r="135" spans="2:18">
      <c r="B135" s="105"/>
      <c r="C135" s="105"/>
      <c r="D135" s="105"/>
      <c r="E135" s="105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</row>
    <row r="136" spans="2:18">
      <c r="B136" s="105"/>
      <c r="C136" s="105"/>
      <c r="D136" s="105"/>
      <c r="E136" s="105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</row>
    <row r="137" spans="2:18">
      <c r="B137" s="105"/>
      <c r="C137" s="105"/>
      <c r="D137" s="105"/>
      <c r="E137" s="105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</row>
    <row r="138" spans="2:18">
      <c r="B138" s="105"/>
      <c r="C138" s="105"/>
      <c r="D138" s="105"/>
      <c r="E138" s="105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</row>
    <row r="139" spans="2:18">
      <c r="B139" s="105"/>
      <c r="C139" s="105"/>
      <c r="D139" s="105"/>
      <c r="E139" s="105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</row>
    <row r="140" spans="2:18">
      <c r="B140" s="105"/>
      <c r="C140" s="105"/>
      <c r="D140" s="105"/>
      <c r="E140" s="105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</row>
    <row r="141" spans="2:18">
      <c r="B141" s="105"/>
      <c r="C141" s="105"/>
      <c r="D141" s="105"/>
      <c r="E141" s="105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</row>
    <row r="142" spans="2:18">
      <c r="B142" s="105"/>
      <c r="C142" s="105"/>
      <c r="D142" s="105"/>
      <c r="E142" s="105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</row>
    <row r="143" spans="2:18">
      <c r="B143" s="105"/>
      <c r="C143" s="105"/>
      <c r="D143" s="105"/>
      <c r="E143" s="105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</row>
    <row r="144" spans="2:18">
      <c r="B144" s="105"/>
      <c r="C144" s="105"/>
      <c r="D144" s="105"/>
      <c r="E144" s="105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</row>
    <row r="145" spans="2:18">
      <c r="B145" s="105"/>
      <c r="C145" s="105"/>
      <c r="D145" s="105"/>
      <c r="E145" s="105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</row>
    <row r="146" spans="2:18">
      <c r="B146" s="105"/>
      <c r="C146" s="105"/>
      <c r="D146" s="105"/>
      <c r="E146" s="105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</row>
    <row r="147" spans="2:18">
      <c r="B147" s="105"/>
      <c r="C147" s="105"/>
      <c r="D147" s="105"/>
      <c r="E147" s="105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</row>
    <row r="148" spans="2:18">
      <c r="B148" s="105"/>
      <c r="C148" s="105"/>
      <c r="D148" s="105"/>
      <c r="E148" s="105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</row>
    <row r="149" spans="2:18">
      <c r="B149" s="105"/>
      <c r="C149" s="105"/>
      <c r="D149" s="105"/>
      <c r="E149" s="105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</row>
    <row r="150" spans="2:18">
      <c r="B150" s="105"/>
      <c r="C150" s="105"/>
      <c r="D150" s="105"/>
      <c r="E150" s="105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</row>
    <row r="151" spans="2:18">
      <c r="B151" s="105"/>
      <c r="C151" s="105"/>
      <c r="D151" s="105"/>
      <c r="E151" s="105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</row>
    <row r="152" spans="2:18">
      <c r="B152" s="105"/>
      <c r="C152" s="105"/>
      <c r="D152" s="105"/>
      <c r="E152" s="105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</row>
    <row r="153" spans="2:18">
      <c r="B153" s="105"/>
      <c r="C153" s="105"/>
      <c r="D153" s="105"/>
      <c r="E153" s="105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</row>
    <row r="154" spans="2:18">
      <c r="B154" s="105"/>
      <c r="C154" s="105"/>
      <c r="D154" s="105"/>
      <c r="E154" s="105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</row>
    <row r="155" spans="2:18">
      <c r="B155" s="105"/>
      <c r="C155" s="105"/>
      <c r="D155" s="105"/>
      <c r="E155" s="105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</row>
    <row r="156" spans="2:18">
      <c r="B156" s="105"/>
      <c r="C156" s="105"/>
      <c r="D156" s="105"/>
      <c r="E156" s="105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</row>
    <row r="157" spans="2:18">
      <c r="B157" s="105"/>
      <c r="C157" s="105"/>
      <c r="D157" s="105"/>
      <c r="E157" s="105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</row>
    <row r="158" spans="2:18">
      <c r="B158" s="105"/>
      <c r="C158" s="105"/>
      <c r="D158" s="105"/>
      <c r="E158" s="105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</row>
    <row r="159" spans="2:18">
      <c r="B159" s="105"/>
      <c r="C159" s="105"/>
      <c r="D159" s="105"/>
      <c r="E159" s="105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</row>
    <row r="160" spans="2:18">
      <c r="B160" s="105"/>
      <c r="C160" s="105"/>
      <c r="D160" s="105"/>
      <c r="E160" s="105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</row>
    <row r="161" spans="2:18">
      <c r="B161" s="105"/>
      <c r="C161" s="105"/>
      <c r="D161" s="105"/>
      <c r="E161" s="105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</row>
    <row r="162" spans="2:18">
      <c r="B162" s="105"/>
      <c r="C162" s="105"/>
      <c r="D162" s="105"/>
      <c r="E162" s="105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</row>
    <row r="163" spans="2:18">
      <c r="B163" s="105"/>
      <c r="C163" s="105"/>
      <c r="D163" s="105"/>
      <c r="E163" s="105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</row>
    <row r="164" spans="2:18">
      <c r="B164" s="105"/>
      <c r="C164" s="105"/>
      <c r="D164" s="105"/>
      <c r="E164" s="105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</row>
    <row r="165" spans="2:18">
      <c r="B165" s="105"/>
      <c r="C165" s="105"/>
      <c r="D165" s="105"/>
      <c r="E165" s="105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</row>
    <row r="166" spans="2:18">
      <c r="B166" s="105"/>
      <c r="C166" s="105"/>
      <c r="D166" s="105"/>
      <c r="E166" s="105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</row>
    <row r="167" spans="2:18">
      <c r="B167" s="105"/>
      <c r="C167" s="105"/>
      <c r="D167" s="105"/>
      <c r="E167" s="105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</row>
    <row r="168" spans="2:18">
      <c r="B168" s="105"/>
      <c r="C168" s="105"/>
      <c r="D168" s="105"/>
      <c r="E168" s="105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</row>
    <row r="169" spans="2:18">
      <c r="B169" s="105"/>
      <c r="C169" s="105"/>
      <c r="D169" s="105"/>
      <c r="E169" s="105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</row>
    <row r="170" spans="2:18">
      <c r="B170" s="105"/>
      <c r="C170" s="105"/>
      <c r="D170" s="105"/>
      <c r="E170" s="105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</row>
    <row r="171" spans="2:18">
      <c r="B171" s="105"/>
      <c r="C171" s="105"/>
      <c r="D171" s="105"/>
      <c r="E171" s="105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</row>
    <row r="172" spans="2:18">
      <c r="B172" s="105"/>
      <c r="C172" s="105"/>
      <c r="D172" s="105"/>
      <c r="E172" s="105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</row>
    <row r="173" spans="2:18">
      <c r="B173" s="105"/>
      <c r="C173" s="105"/>
      <c r="D173" s="105"/>
      <c r="E173" s="105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</row>
    <row r="174" spans="2:18">
      <c r="B174" s="105"/>
      <c r="C174" s="105"/>
      <c r="D174" s="105"/>
      <c r="E174" s="105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</row>
    <row r="175" spans="2:18">
      <c r="B175" s="105"/>
      <c r="C175" s="105"/>
      <c r="D175" s="105"/>
      <c r="E175" s="105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</row>
    <row r="176" spans="2:18">
      <c r="B176" s="105"/>
      <c r="C176" s="105"/>
      <c r="D176" s="105"/>
      <c r="E176" s="105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</row>
    <row r="177" spans="2:18">
      <c r="B177" s="105"/>
      <c r="C177" s="105"/>
      <c r="D177" s="105"/>
      <c r="E177" s="105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</row>
    <row r="178" spans="2:18">
      <c r="B178" s="105"/>
      <c r="C178" s="105"/>
      <c r="D178" s="105"/>
      <c r="E178" s="105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</row>
    <row r="179" spans="2:18">
      <c r="B179" s="105"/>
      <c r="C179" s="105"/>
      <c r="D179" s="105"/>
      <c r="E179" s="105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</row>
    <row r="180" spans="2:18">
      <c r="B180" s="105"/>
      <c r="C180" s="105"/>
      <c r="D180" s="105"/>
      <c r="E180" s="105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</row>
    <row r="181" spans="2:18">
      <c r="B181" s="105"/>
      <c r="C181" s="105"/>
      <c r="D181" s="105"/>
      <c r="E181" s="105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</row>
    <row r="182" spans="2:18">
      <c r="B182" s="105"/>
      <c r="C182" s="105"/>
      <c r="D182" s="105"/>
      <c r="E182" s="105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</row>
    <row r="183" spans="2:18">
      <c r="B183" s="105"/>
      <c r="C183" s="105"/>
      <c r="D183" s="105"/>
      <c r="E183" s="105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</row>
    <row r="184" spans="2:18">
      <c r="B184" s="105"/>
      <c r="C184" s="105"/>
      <c r="D184" s="105"/>
      <c r="E184" s="105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</row>
    <row r="185" spans="2:18">
      <c r="B185" s="105"/>
      <c r="C185" s="105"/>
      <c r="D185" s="105"/>
      <c r="E185" s="105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</row>
    <row r="186" spans="2:18">
      <c r="B186" s="105"/>
      <c r="C186" s="105"/>
      <c r="D186" s="105"/>
      <c r="E186" s="105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</row>
    <row r="187" spans="2:18">
      <c r="B187" s="105"/>
      <c r="C187" s="105"/>
      <c r="D187" s="105"/>
      <c r="E187" s="105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</row>
    <row r="188" spans="2:18">
      <c r="B188" s="105"/>
      <c r="C188" s="105"/>
      <c r="D188" s="105"/>
      <c r="E188" s="105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</row>
    <row r="189" spans="2:18">
      <c r="B189" s="105"/>
      <c r="C189" s="105"/>
      <c r="D189" s="105"/>
      <c r="E189" s="105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</row>
    <row r="190" spans="2:18">
      <c r="B190" s="105"/>
      <c r="C190" s="105"/>
      <c r="D190" s="105"/>
      <c r="E190" s="105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</row>
    <row r="191" spans="2:18">
      <c r="B191" s="105"/>
      <c r="C191" s="105"/>
      <c r="D191" s="105"/>
      <c r="E191" s="105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</row>
    <row r="192" spans="2:18">
      <c r="B192" s="105"/>
      <c r="C192" s="105"/>
      <c r="D192" s="105"/>
      <c r="E192" s="105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</row>
    <row r="193" spans="2:18">
      <c r="B193" s="105"/>
      <c r="C193" s="105"/>
      <c r="D193" s="105"/>
      <c r="E193" s="105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</row>
    <row r="194" spans="2:18">
      <c r="B194" s="105"/>
      <c r="C194" s="105"/>
      <c r="D194" s="105"/>
      <c r="E194" s="105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</row>
    <row r="195" spans="2:18">
      <c r="B195" s="105"/>
      <c r="C195" s="105"/>
      <c r="D195" s="105"/>
      <c r="E195" s="105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</row>
    <row r="196" spans="2:18">
      <c r="B196" s="105"/>
      <c r="C196" s="105"/>
      <c r="D196" s="105"/>
      <c r="E196" s="105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</row>
    <row r="197" spans="2:18">
      <c r="B197" s="105"/>
      <c r="C197" s="105"/>
      <c r="D197" s="105"/>
      <c r="E197" s="105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</row>
    <row r="198" spans="2:18">
      <c r="B198" s="105"/>
      <c r="C198" s="105"/>
      <c r="D198" s="105"/>
      <c r="E198" s="105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</row>
    <row r="199" spans="2:18">
      <c r="B199" s="105"/>
      <c r="C199" s="105"/>
      <c r="D199" s="105"/>
      <c r="E199" s="105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</row>
    <row r="200" spans="2:18">
      <c r="B200" s="105"/>
      <c r="C200" s="105"/>
      <c r="D200" s="105"/>
      <c r="E200" s="105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</row>
    <row r="201" spans="2:18">
      <c r="B201" s="105"/>
      <c r="C201" s="105"/>
      <c r="D201" s="105"/>
      <c r="E201" s="105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</row>
    <row r="202" spans="2:18">
      <c r="B202" s="105"/>
      <c r="C202" s="105"/>
      <c r="D202" s="105"/>
      <c r="E202" s="105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</row>
    <row r="203" spans="2:18">
      <c r="B203" s="105"/>
      <c r="C203" s="105"/>
      <c r="D203" s="105"/>
      <c r="E203" s="105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</row>
    <row r="204" spans="2:18">
      <c r="B204" s="105"/>
      <c r="C204" s="105"/>
      <c r="D204" s="105"/>
      <c r="E204" s="105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</row>
    <row r="205" spans="2:18">
      <c r="B205" s="105"/>
      <c r="C205" s="105"/>
      <c r="D205" s="105"/>
      <c r="E205" s="105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</row>
    <row r="206" spans="2:18">
      <c r="B206" s="105"/>
      <c r="C206" s="105"/>
      <c r="D206" s="105"/>
      <c r="E206" s="105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</row>
    <row r="207" spans="2:18">
      <c r="B207" s="105"/>
      <c r="C207" s="105"/>
      <c r="D207" s="105"/>
      <c r="E207" s="105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</row>
    <row r="208" spans="2:18">
      <c r="B208" s="105"/>
      <c r="C208" s="105"/>
      <c r="D208" s="105"/>
      <c r="E208" s="105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</row>
    <row r="209" spans="2:18">
      <c r="B209" s="105"/>
      <c r="C209" s="105"/>
      <c r="D209" s="105"/>
      <c r="E209" s="105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</row>
    <row r="210" spans="2:18">
      <c r="B210" s="105"/>
      <c r="C210" s="105"/>
      <c r="D210" s="105"/>
      <c r="E210" s="105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</row>
    <row r="211" spans="2:18">
      <c r="B211" s="105"/>
      <c r="C211" s="105"/>
      <c r="D211" s="105"/>
      <c r="E211" s="105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</row>
    <row r="212" spans="2:18">
      <c r="B212" s="105"/>
      <c r="C212" s="105"/>
      <c r="D212" s="105"/>
      <c r="E212" s="105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</row>
    <row r="213" spans="2:18">
      <c r="B213" s="105"/>
      <c r="C213" s="105"/>
      <c r="D213" s="105"/>
      <c r="E213" s="105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</row>
    <row r="214" spans="2:18">
      <c r="B214" s="105"/>
      <c r="C214" s="105"/>
      <c r="D214" s="105"/>
      <c r="E214" s="105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</row>
    <row r="215" spans="2:18">
      <c r="B215" s="105"/>
      <c r="C215" s="105"/>
      <c r="D215" s="105"/>
      <c r="E215" s="105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</row>
    <row r="216" spans="2:18">
      <c r="B216" s="105"/>
      <c r="C216" s="105"/>
      <c r="D216" s="105"/>
      <c r="E216" s="105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</row>
    <row r="217" spans="2:18">
      <c r="B217" s="105"/>
      <c r="C217" s="105"/>
      <c r="D217" s="105"/>
      <c r="E217" s="105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</row>
    <row r="218" spans="2:18">
      <c r="B218" s="105"/>
      <c r="C218" s="105"/>
      <c r="D218" s="105"/>
      <c r="E218" s="105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</row>
    <row r="219" spans="2:18">
      <c r="B219" s="105"/>
      <c r="C219" s="105"/>
      <c r="D219" s="105"/>
      <c r="E219" s="105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</row>
    <row r="220" spans="2:18">
      <c r="B220" s="105"/>
      <c r="C220" s="105"/>
      <c r="D220" s="105"/>
      <c r="E220" s="105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</row>
    <row r="221" spans="2:18">
      <c r="B221" s="105"/>
      <c r="C221" s="105"/>
      <c r="D221" s="105"/>
      <c r="E221" s="105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</row>
    <row r="222" spans="2:18">
      <c r="B222" s="105"/>
      <c r="C222" s="105"/>
      <c r="D222" s="105"/>
      <c r="E222" s="105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</row>
    <row r="223" spans="2:18">
      <c r="B223" s="105"/>
      <c r="C223" s="105"/>
      <c r="D223" s="105"/>
      <c r="E223" s="105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</row>
    <row r="224" spans="2:18">
      <c r="B224" s="105"/>
      <c r="C224" s="105"/>
      <c r="D224" s="105"/>
      <c r="E224" s="105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</row>
    <row r="225" spans="2:18">
      <c r="B225" s="105"/>
      <c r="C225" s="105"/>
      <c r="D225" s="105"/>
      <c r="E225" s="105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</row>
    <row r="226" spans="2:18">
      <c r="B226" s="105"/>
      <c r="C226" s="105"/>
      <c r="D226" s="105"/>
      <c r="E226" s="105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</row>
    <row r="227" spans="2:18">
      <c r="B227" s="105"/>
      <c r="C227" s="105"/>
      <c r="D227" s="105"/>
      <c r="E227" s="105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</row>
    <row r="228" spans="2:18">
      <c r="B228" s="105"/>
      <c r="C228" s="105"/>
      <c r="D228" s="105"/>
      <c r="E228" s="105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</row>
    <row r="229" spans="2:18">
      <c r="B229" s="105"/>
      <c r="C229" s="105"/>
      <c r="D229" s="105"/>
      <c r="E229" s="105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</row>
    <row r="230" spans="2:18">
      <c r="B230" s="105"/>
      <c r="C230" s="105"/>
      <c r="D230" s="105"/>
      <c r="E230" s="105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</row>
    <row r="231" spans="2:18">
      <c r="B231" s="105"/>
      <c r="C231" s="105"/>
      <c r="D231" s="105"/>
      <c r="E231" s="105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</row>
    <row r="232" spans="2:18">
      <c r="B232" s="105"/>
      <c r="C232" s="105"/>
      <c r="D232" s="105"/>
      <c r="E232" s="105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</row>
    <row r="233" spans="2:18">
      <c r="B233" s="105"/>
      <c r="C233" s="105"/>
      <c r="D233" s="105"/>
      <c r="E233" s="105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</row>
    <row r="234" spans="2:18">
      <c r="B234" s="105"/>
      <c r="C234" s="105"/>
      <c r="D234" s="105"/>
      <c r="E234" s="105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</row>
    <row r="235" spans="2:18">
      <c r="B235" s="105"/>
      <c r="C235" s="105"/>
      <c r="D235" s="105"/>
      <c r="E235" s="105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</row>
    <row r="236" spans="2:18">
      <c r="B236" s="105"/>
      <c r="C236" s="105"/>
      <c r="D236" s="105"/>
      <c r="E236" s="105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</row>
    <row r="237" spans="2:18">
      <c r="B237" s="105"/>
      <c r="C237" s="105"/>
      <c r="D237" s="105"/>
      <c r="E237" s="105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</row>
    <row r="238" spans="2:18">
      <c r="B238" s="105"/>
      <c r="C238" s="105"/>
      <c r="D238" s="105"/>
      <c r="E238" s="105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</row>
    <row r="239" spans="2:18">
      <c r="B239" s="105"/>
      <c r="C239" s="105"/>
      <c r="D239" s="105"/>
      <c r="E239" s="105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</row>
    <row r="240" spans="2:18">
      <c r="B240" s="105"/>
      <c r="C240" s="105"/>
      <c r="D240" s="105"/>
      <c r="E240" s="105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</row>
    <row r="241" spans="2:18">
      <c r="B241" s="105"/>
      <c r="C241" s="105"/>
      <c r="D241" s="105"/>
      <c r="E241" s="105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</row>
    <row r="242" spans="2:18">
      <c r="B242" s="105"/>
      <c r="C242" s="105"/>
      <c r="D242" s="105"/>
      <c r="E242" s="105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</row>
    <row r="243" spans="2:18">
      <c r="B243" s="105"/>
      <c r="C243" s="105"/>
      <c r="D243" s="105"/>
      <c r="E243" s="105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</row>
    <row r="244" spans="2:18">
      <c r="B244" s="105"/>
      <c r="C244" s="105"/>
      <c r="D244" s="105"/>
      <c r="E244" s="105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</row>
    <row r="245" spans="2:18">
      <c r="B245" s="105"/>
      <c r="C245" s="105"/>
      <c r="D245" s="105"/>
      <c r="E245" s="105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</row>
    <row r="246" spans="2:18">
      <c r="B246" s="105"/>
      <c r="C246" s="105"/>
      <c r="D246" s="105"/>
      <c r="E246" s="105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</row>
    <row r="247" spans="2:18">
      <c r="B247" s="105"/>
      <c r="C247" s="105"/>
      <c r="D247" s="105"/>
      <c r="E247" s="105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</row>
    <row r="248" spans="2:18">
      <c r="B248" s="105"/>
      <c r="C248" s="105"/>
      <c r="D248" s="105"/>
      <c r="E248" s="105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</row>
    <row r="249" spans="2:18">
      <c r="B249" s="105"/>
      <c r="C249" s="105"/>
      <c r="D249" s="105"/>
      <c r="E249" s="105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</row>
    <row r="250" spans="2:18">
      <c r="B250" s="105"/>
      <c r="C250" s="105"/>
      <c r="D250" s="105"/>
      <c r="E250" s="105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</row>
    <row r="251" spans="2:18">
      <c r="B251" s="105"/>
      <c r="C251" s="105"/>
      <c r="D251" s="105"/>
      <c r="E251" s="105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</row>
    <row r="252" spans="2:18">
      <c r="B252" s="105"/>
      <c r="C252" s="105"/>
      <c r="D252" s="105"/>
      <c r="E252" s="105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</row>
    <row r="253" spans="2:18">
      <c r="B253" s="105"/>
      <c r="C253" s="105"/>
      <c r="D253" s="105"/>
      <c r="E253" s="105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</row>
    <row r="254" spans="2:18">
      <c r="B254" s="105"/>
      <c r="C254" s="105"/>
      <c r="D254" s="105"/>
      <c r="E254" s="105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</row>
    <row r="255" spans="2:18">
      <c r="B255" s="105"/>
      <c r="C255" s="105"/>
      <c r="D255" s="105"/>
      <c r="E255" s="105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</row>
    <row r="256" spans="2:18">
      <c r="B256" s="105"/>
      <c r="C256" s="105"/>
      <c r="D256" s="105"/>
      <c r="E256" s="105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</row>
    <row r="257" spans="2:18">
      <c r="B257" s="105"/>
      <c r="C257" s="105"/>
      <c r="D257" s="105"/>
      <c r="E257" s="105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</row>
    <row r="258" spans="2:18">
      <c r="B258" s="105"/>
      <c r="C258" s="105"/>
      <c r="D258" s="105"/>
      <c r="E258" s="105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</row>
    <row r="259" spans="2:18">
      <c r="B259" s="105"/>
      <c r="C259" s="105"/>
      <c r="D259" s="105"/>
      <c r="E259" s="105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</row>
    <row r="260" spans="2:18">
      <c r="B260" s="105"/>
      <c r="C260" s="105"/>
      <c r="D260" s="105"/>
      <c r="E260" s="105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</row>
    <row r="261" spans="2:18">
      <c r="B261" s="105"/>
      <c r="C261" s="105"/>
      <c r="D261" s="105"/>
      <c r="E261" s="105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</row>
    <row r="262" spans="2:18">
      <c r="B262" s="105"/>
      <c r="C262" s="105"/>
      <c r="D262" s="105"/>
      <c r="E262" s="105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</row>
    <row r="263" spans="2:18">
      <c r="B263" s="105"/>
      <c r="C263" s="105"/>
      <c r="D263" s="105"/>
      <c r="E263" s="105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</row>
    <row r="264" spans="2:18">
      <c r="B264" s="105"/>
      <c r="C264" s="105"/>
      <c r="D264" s="105"/>
      <c r="E264" s="105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</row>
    <row r="265" spans="2:18">
      <c r="B265" s="105"/>
      <c r="C265" s="105"/>
      <c r="D265" s="105"/>
      <c r="E265" s="105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</row>
    <row r="266" spans="2:18">
      <c r="B266" s="105"/>
      <c r="C266" s="105"/>
      <c r="D266" s="105"/>
      <c r="E266" s="105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</row>
    <row r="267" spans="2:18">
      <c r="B267" s="105"/>
      <c r="C267" s="105"/>
      <c r="D267" s="105"/>
      <c r="E267" s="105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</row>
    <row r="268" spans="2:18">
      <c r="B268" s="105"/>
      <c r="C268" s="105"/>
      <c r="D268" s="105"/>
      <c r="E268" s="105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</row>
    <row r="269" spans="2:18">
      <c r="B269" s="105"/>
      <c r="C269" s="105"/>
      <c r="D269" s="105"/>
      <c r="E269" s="105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</row>
    <row r="270" spans="2:18">
      <c r="B270" s="105"/>
      <c r="C270" s="105"/>
      <c r="D270" s="105"/>
      <c r="E270" s="105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</row>
    <row r="271" spans="2:18">
      <c r="B271" s="105"/>
      <c r="C271" s="105"/>
      <c r="D271" s="105"/>
      <c r="E271" s="105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</row>
    <row r="272" spans="2:18">
      <c r="B272" s="105"/>
      <c r="C272" s="105"/>
      <c r="D272" s="105"/>
      <c r="E272" s="105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</row>
    <row r="273" spans="2:18">
      <c r="B273" s="105"/>
      <c r="C273" s="105"/>
      <c r="D273" s="105"/>
      <c r="E273" s="105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</row>
    <row r="274" spans="2:18">
      <c r="B274" s="105"/>
      <c r="C274" s="105"/>
      <c r="D274" s="105"/>
      <c r="E274" s="105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</row>
    <row r="275" spans="2:18">
      <c r="B275" s="105"/>
      <c r="C275" s="105"/>
      <c r="D275" s="105"/>
      <c r="E275" s="105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</row>
    <row r="276" spans="2:18">
      <c r="B276" s="105"/>
      <c r="C276" s="105"/>
      <c r="D276" s="105"/>
      <c r="E276" s="105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</row>
    <row r="277" spans="2:18">
      <c r="B277" s="105"/>
      <c r="C277" s="105"/>
      <c r="D277" s="105"/>
      <c r="E277" s="105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</row>
    <row r="278" spans="2:18">
      <c r="B278" s="105"/>
      <c r="C278" s="105"/>
      <c r="D278" s="105"/>
      <c r="E278" s="105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</row>
    <row r="279" spans="2:18">
      <c r="B279" s="105"/>
      <c r="C279" s="105"/>
      <c r="D279" s="105"/>
      <c r="E279" s="105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</row>
    <row r="280" spans="2:18">
      <c r="B280" s="105"/>
      <c r="C280" s="105"/>
      <c r="D280" s="105"/>
      <c r="E280" s="105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</row>
    <row r="281" spans="2:18">
      <c r="B281" s="105"/>
      <c r="C281" s="105"/>
      <c r="D281" s="105"/>
      <c r="E281" s="105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</row>
    <row r="282" spans="2:18">
      <c r="B282" s="105"/>
      <c r="C282" s="105"/>
      <c r="D282" s="105"/>
      <c r="E282" s="105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</row>
    <row r="283" spans="2:18">
      <c r="B283" s="105"/>
      <c r="C283" s="105"/>
      <c r="D283" s="105"/>
      <c r="E283" s="105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</row>
    <row r="284" spans="2:18">
      <c r="B284" s="105"/>
      <c r="C284" s="105"/>
      <c r="D284" s="105"/>
      <c r="E284" s="105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</row>
    <row r="285" spans="2:18">
      <c r="B285" s="105"/>
      <c r="C285" s="105"/>
      <c r="D285" s="105"/>
      <c r="E285" s="105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</row>
    <row r="286" spans="2:18">
      <c r="B286" s="105"/>
      <c r="C286" s="105"/>
      <c r="D286" s="105"/>
      <c r="E286" s="105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</row>
    <row r="287" spans="2:18">
      <c r="B287" s="105"/>
      <c r="C287" s="105"/>
      <c r="D287" s="105"/>
      <c r="E287" s="105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</row>
    <row r="288" spans="2:18">
      <c r="B288" s="105"/>
      <c r="C288" s="105"/>
      <c r="D288" s="105"/>
      <c r="E288" s="105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</row>
    <row r="289" spans="2:18">
      <c r="B289" s="105"/>
      <c r="C289" s="105"/>
      <c r="D289" s="105"/>
      <c r="E289" s="105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</row>
    <row r="290" spans="2:18">
      <c r="B290" s="105"/>
      <c r="C290" s="105"/>
      <c r="D290" s="105"/>
      <c r="E290" s="105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</row>
    <row r="291" spans="2:18">
      <c r="B291" s="105"/>
      <c r="C291" s="105"/>
      <c r="D291" s="105"/>
      <c r="E291" s="105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</row>
    <row r="292" spans="2:18">
      <c r="B292" s="105"/>
      <c r="C292" s="105"/>
      <c r="D292" s="105"/>
      <c r="E292" s="105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</row>
    <row r="293" spans="2:18">
      <c r="B293" s="105"/>
      <c r="C293" s="105"/>
      <c r="D293" s="105"/>
      <c r="E293" s="105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</row>
    <row r="294" spans="2:18">
      <c r="B294" s="105"/>
      <c r="C294" s="105"/>
      <c r="D294" s="105"/>
      <c r="E294" s="105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</row>
    <row r="295" spans="2:18">
      <c r="B295" s="105"/>
      <c r="C295" s="105"/>
      <c r="D295" s="105"/>
      <c r="E295" s="105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</row>
    <row r="296" spans="2:18">
      <c r="B296" s="105"/>
      <c r="C296" s="105"/>
      <c r="D296" s="105"/>
      <c r="E296" s="105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</row>
    <row r="297" spans="2:18">
      <c r="B297" s="105"/>
      <c r="C297" s="105"/>
      <c r="D297" s="105"/>
      <c r="E297" s="105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</row>
    <row r="298" spans="2:18">
      <c r="B298" s="105"/>
      <c r="C298" s="105"/>
      <c r="D298" s="105"/>
      <c r="E298" s="105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</row>
    <row r="299" spans="2:18">
      <c r="B299" s="105"/>
      <c r="C299" s="105"/>
      <c r="D299" s="105"/>
      <c r="E299" s="105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</row>
    <row r="300" spans="2:18">
      <c r="B300" s="105"/>
      <c r="C300" s="105"/>
      <c r="D300" s="105"/>
      <c r="E300" s="105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</row>
    <row r="301" spans="2:18">
      <c r="B301" s="105"/>
      <c r="C301" s="105"/>
      <c r="D301" s="105"/>
      <c r="E301" s="105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</row>
    <row r="302" spans="2:18">
      <c r="B302" s="105"/>
      <c r="C302" s="105"/>
      <c r="D302" s="105"/>
      <c r="E302" s="105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</row>
    <row r="303" spans="2:18">
      <c r="B303" s="105"/>
      <c r="C303" s="105"/>
      <c r="D303" s="105"/>
      <c r="E303" s="105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</row>
    <row r="304" spans="2:18">
      <c r="B304" s="105"/>
      <c r="C304" s="105"/>
      <c r="D304" s="105"/>
      <c r="E304" s="105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</row>
    <row r="305" spans="2:18">
      <c r="B305" s="105"/>
      <c r="C305" s="105"/>
      <c r="D305" s="105"/>
      <c r="E305" s="105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</row>
    <row r="306" spans="2:18">
      <c r="B306" s="105"/>
      <c r="C306" s="105"/>
      <c r="D306" s="105"/>
      <c r="E306" s="105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</row>
    <row r="307" spans="2:18">
      <c r="B307" s="105"/>
      <c r="C307" s="105"/>
      <c r="D307" s="105"/>
      <c r="E307" s="105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</row>
    <row r="308" spans="2:18">
      <c r="B308" s="105"/>
      <c r="C308" s="105"/>
      <c r="D308" s="105"/>
      <c r="E308" s="105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</row>
    <row r="309" spans="2:18">
      <c r="B309" s="105"/>
      <c r="C309" s="105"/>
      <c r="D309" s="105"/>
      <c r="E309" s="105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</row>
    <row r="310" spans="2:18">
      <c r="B310" s="105"/>
      <c r="C310" s="105"/>
      <c r="D310" s="105"/>
      <c r="E310" s="105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</row>
    <row r="311" spans="2:18">
      <c r="B311" s="105"/>
      <c r="C311" s="105"/>
      <c r="D311" s="105"/>
      <c r="E311" s="105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</row>
    <row r="312" spans="2:18">
      <c r="B312" s="105"/>
      <c r="C312" s="105"/>
      <c r="D312" s="105"/>
      <c r="E312" s="105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</row>
    <row r="313" spans="2:18">
      <c r="B313" s="105"/>
      <c r="C313" s="105"/>
      <c r="D313" s="105"/>
      <c r="E313" s="105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</row>
    <row r="314" spans="2:18">
      <c r="B314" s="105"/>
      <c r="C314" s="105"/>
      <c r="D314" s="105"/>
      <c r="E314" s="105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</row>
    <row r="315" spans="2:18">
      <c r="B315" s="105"/>
      <c r="C315" s="105"/>
      <c r="D315" s="105"/>
      <c r="E315" s="105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</row>
    <row r="316" spans="2:18">
      <c r="B316" s="105"/>
      <c r="C316" s="105"/>
      <c r="D316" s="105"/>
      <c r="E316" s="105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</row>
    <row r="317" spans="2:18">
      <c r="B317" s="105"/>
      <c r="C317" s="105"/>
      <c r="D317" s="105"/>
      <c r="E317" s="105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</row>
    <row r="318" spans="2:18">
      <c r="B318" s="105"/>
      <c r="C318" s="105"/>
      <c r="D318" s="105"/>
      <c r="E318" s="105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</row>
    <row r="319" spans="2:18">
      <c r="B319" s="105"/>
      <c r="C319" s="105"/>
      <c r="D319" s="105"/>
      <c r="E319" s="105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</row>
    <row r="320" spans="2:18">
      <c r="B320" s="105"/>
      <c r="C320" s="105"/>
      <c r="D320" s="105"/>
      <c r="E320" s="105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</row>
    <row r="321" spans="2:18">
      <c r="B321" s="105"/>
      <c r="C321" s="105"/>
      <c r="D321" s="105"/>
      <c r="E321" s="105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</row>
    <row r="322" spans="2:18">
      <c r="B322" s="105"/>
      <c r="C322" s="105"/>
      <c r="D322" s="105"/>
      <c r="E322" s="105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</row>
    <row r="323" spans="2:18">
      <c r="B323" s="105"/>
      <c r="C323" s="105"/>
      <c r="D323" s="105"/>
      <c r="E323" s="105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</row>
    <row r="324" spans="2:18">
      <c r="B324" s="105"/>
      <c r="C324" s="105"/>
      <c r="D324" s="105"/>
      <c r="E324" s="105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</row>
    <row r="325" spans="2:18">
      <c r="B325" s="105"/>
      <c r="C325" s="105"/>
      <c r="D325" s="105"/>
      <c r="E325" s="105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</row>
    <row r="326" spans="2:18">
      <c r="B326" s="105"/>
      <c r="C326" s="105"/>
      <c r="D326" s="105"/>
      <c r="E326" s="105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</row>
    <row r="327" spans="2:18">
      <c r="B327" s="105"/>
      <c r="C327" s="105"/>
      <c r="D327" s="105"/>
      <c r="E327" s="105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</row>
    <row r="328" spans="2:18">
      <c r="B328" s="105"/>
      <c r="C328" s="105"/>
      <c r="D328" s="105"/>
      <c r="E328" s="105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</row>
    <row r="329" spans="2:18">
      <c r="B329" s="105"/>
      <c r="C329" s="105"/>
      <c r="D329" s="105"/>
      <c r="E329" s="105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</row>
    <row r="330" spans="2:18">
      <c r="B330" s="105"/>
      <c r="C330" s="105"/>
      <c r="D330" s="105"/>
      <c r="E330" s="105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</row>
    <row r="331" spans="2:18">
      <c r="B331" s="105"/>
      <c r="C331" s="105"/>
      <c r="D331" s="105"/>
      <c r="E331" s="105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</row>
    <row r="332" spans="2:18">
      <c r="B332" s="105"/>
      <c r="C332" s="105"/>
      <c r="D332" s="105"/>
      <c r="E332" s="105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</row>
    <row r="333" spans="2:18">
      <c r="B333" s="105"/>
      <c r="C333" s="105"/>
      <c r="D333" s="105"/>
      <c r="E333" s="105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</row>
    <row r="334" spans="2:18">
      <c r="B334" s="105"/>
      <c r="C334" s="105"/>
      <c r="D334" s="105"/>
      <c r="E334" s="105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</row>
    <row r="335" spans="2:18">
      <c r="B335" s="105"/>
      <c r="C335" s="105"/>
      <c r="D335" s="105"/>
      <c r="E335" s="105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</row>
    <row r="336" spans="2:18">
      <c r="B336" s="105"/>
      <c r="C336" s="105"/>
      <c r="D336" s="105"/>
      <c r="E336" s="105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</row>
    <row r="337" spans="2:18">
      <c r="B337" s="105"/>
      <c r="C337" s="105"/>
      <c r="D337" s="105"/>
      <c r="E337" s="105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</row>
    <row r="338" spans="2:18">
      <c r="B338" s="105"/>
      <c r="C338" s="105"/>
      <c r="D338" s="105"/>
      <c r="E338" s="105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</row>
    <row r="339" spans="2:18">
      <c r="B339" s="105"/>
      <c r="C339" s="105"/>
      <c r="D339" s="105"/>
      <c r="E339" s="105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</row>
    <row r="340" spans="2:18">
      <c r="B340" s="105"/>
      <c r="C340" s="105"/>
      <c r="D340" s="105"/>
      <c r="E340" s="105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</row>
    <row r="341" spans="2:18">
      <c r="B341" s="105"/>
      <c r="C341" s="105"/>
      <c r="D341" s="105"/>
      <c r="E341" s="105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</row>
    <row r="342" spans="2:18">
      <c r="B342" s="105"/>
      <c r="C342" s="105"/>
      <c r="D342" s="105"/>
      <c r="E342" s="105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</row>
    <row r="343" spans="2:18">
      <c r="B343" s="105"/>
      <c r="C343" s="105"/>
      <c r="D343" s="105"/>
      <c r="E343" s="105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</row>
    <row r="344" spans="2:18">
      <c r="B344" s="105"/>
      <c r="C344" s="105"/>
      <c r="D344" s="105"/>
      <c r="E344" s="105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</row>
    <row r="345" spans="2:18">
      <c r="B345" s="105"/>
      <c r="C345" s="105"/>
      <c r="D345" s="105"/>
      <c r="E345" s="105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</row>
    <row r="346" spans="2:18">
      <c r="B346" s="105"/>
      <c r="C346" s="105"/>
      <c r="D346" s="105"/>
      <c r="E346" s="105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</row>
    <row r="347" spans="2:18">
      <c r="B347" s="105"/>
      <c r="C347" s="105"/>
      <c r="D347" s="105"/>
      <c r="E347" s="105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</row>
    <row r="348" spans="2:18">
      <c r="B348" s="105"/>
      <c r="C348" s="105"/>
      <c r="D348" s="105"/>
      <c r="E348" s="105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</row>
    <row r="349" spans="2:18">
      <c r="B349" s="105"/>
      <c r="C349" s="105"/>
      <c r="D349" s="105"/>
      <c r="E349" s="105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</row>
    <row r="350" spans="2:18">
      <c r="B350" s="105"/>
      <c r="C350" s="105"/>
      <c r="D350" s="105"/>
      <c r="E350" s="105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</row>
    <row r="351" spans="2:18">
      <c r="B351" s="105"/>
      <c r="C351" s="105"/>
      <c r="D351" s="105"/>
      <c r="E351" s="105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</row>
    <row r="352" spans="2:18">
      <c r="B352" s="105"/>
      <c r="C352" s="105"/>
      <c r="D352" s="105"/>
      <c r="E352" s="105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</row>
    <row r="353" spans="2:18">
      <c r="B353" s="105"/>
      <c r="C353" s="105"/>
      <c r="D353" s="105"/>
      <c r="E353" s="105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</row>
    <row r="354" spans="2:18">
      <c r="B354" s="105"/>
      <c r="C354" s="105"/>
      <c r="D354" s="105"/>
      <c r="E354" s="105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</row>
    <row r="355" spans="2:18">
      <c r="B355" s="105"/>
      <c r="C355" s="105"/>
      <c r="D355" s="105"/>
      <c r="E355" s="105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</row>
    <row r="356" spans="2:18">
      <c r="B356" s="105"/>
      <c r="C356" s="105"/>
      <c r="D356" s="105"/>
      <c r="E356" s="105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</row>
    <row r="357" spans="2:18">
      <c r="B357" s="105"/>
      <c r="C357" s="105"/>
      <c r="D357" s="105"/>
      <c r="E357" s="105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</row>
    <row r="358" spans="2:18">
      <c r="B358" s="105"/>
      <c r="C358" s="105"/>
      <c r="D358" s="105"/>
      <c r="E358" s="105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</row>
    <row r="359" spans="2:18">
      <c r="B359" s="105"/>
      <c r="C359" s="105"/>
      <c r="D359" s="105"/>
      <c r="E359" s="105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</row>
    <row r="360" spans="2:18">
      <c r="B360" s="105"/>
      <c r="C360" s="105"/>
      <c r="D360" s="105"/>
      <c r="E360" s="105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</row>
    <row r="361" spans="2:18">
      <c r="B361" s="105"/>
      <c r="C361" s="105"/>
      <c r="D361" s="105"/>
      <c r="E361" s="105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</row>
    <row r="362" spans="2:18">
      <c r="B362" s="105"/>
      <c r="C362" s="105"/>
      <c r="D362" s="105"/>
      <c r="E362" s="105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</row>
    <row r="363" spans="2:18">
      <c r="B363" s="105"/>
      <c r="C363" s="105"/>
      <c r="D363" s="105"/>
      <c r="E363" s="105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</row>
    <row r="364" spans="2:18">
      <c r="B364" s="105"/>
      <c r="C364" s="105"/>
      <c r="D364" s="105"/>
      <c r="E364" s="105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</row>
    <row r="365" spans="2:18">
      <c r="B365" s="105"/>
      <c r="C365" s="105"/>
      <c r="D365" s="105"/>
      <c r="E365" s="105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</row>
    <row r="366" spans="2:18">
      <c r="B366" s="105"/>
      <c r="C366" s="105"/>
      <c r="D366" s="105"/>
      <c r="E366" s="105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</row>
    <row r="367" spans="2:18">
      <c r="B367" s="105"/>
      <c r="C367" s="105"/>
      <c r="D367" s="105"/>
      <c r="E367" s="105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</row>
    <row r="368" spans="2:18">
      <c r="B368" s="105"/>
      <c r="C368" s="105"/>
      <c r="D368" s="105"/>
      <c r="E368" s="105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</row>
    <row r="369" spans="2:18">
      <c r="B369" s="105"/>
      <c r="C369" s="105"/>
      <c r="D369" s="105"/>
      <c r="E369" s="105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</row>
    <row r="370" spans="2:18">
      <c r="B370" s="105"/>
      <c r="C370" s="105"/>
      <c r="D370" s="105"/>
      <c r="E370" s="105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</row>
    <row r="371" spans="2:18">
      <c r="B371" s="105"/>
      <c r="C371" s="105"/>
      <c r="D371" s="105"/>
      <c r="E371" s="105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</row>
    <row r="372" spans="2:18">
      <c r="B372" s="105"/>
      <c r="C372" s="105"/>
      <c r="D372" s="105"/>
      <c r="E372" s="105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</row>
    <row r="373" spans="2:18">
      <c r="B373" s="105"/>
      <c r="C373" s="105"/>
      <c r="D373" s="105"/>
      <c r="E373" s="105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</row>
    <row r="374" spans="2:18">
      <c r="B374" s="105"/>
      <c r="C374" s="105"/>
      <c r="D374" s="105"/>
      <c r="E374" s="105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</row>
    <row r="375" spans="2:18">
      <c r="B375" s="105"/>
      <c r="C375" s="105"/>
      <c r="D375" s="105"/>
      <c r="E375" s="105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</row>
    <row r="376" spans="2:18">
      <c r="B376" s="105"/>
      <c r="C376" s="105"/>
      <c r="D376" s="105"/>
      <c r="E376" s="105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</row>
    <row r="377" spans="2:18">
      <c r="B377" s="105"/>
      <c r="C377" s="105"/>
      <c r="D377" s="105"/>
      <c r="E377" s="105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</row>
    <row r="378" spans="2:18">
      <c r="B378" s="105"/>
      <c r="C378" s="105"/>
      <c r="D378" s="105"/>
      <c r="E378" s="105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</row>
    <row r="379" spans="2:18">
      <c r="B379" s="105"/>
      <c r="C379" s="105"/>
      <c r="D379" s="105"/>
      <c r="E379" s="105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</row>
    <row r="380" spans="2:18">
      <c r="B380" s="105"/>
      <c r="C380" s="105"/>
      <c r="D380" s="105"/>
      <c r="E380" s="105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</row>
    <row r="381" spans="2:18">
      <c r="B381" s="105"/>
      <c r="C381" s="105"/>
      <c r="D381" s="105"/>
      <c r="E381" s="105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</row>
    <row r="382" spans="2:18">
      <c r="B382" s="105"/>
      <c r="C382" s="105"/>
      <c r="D382" s="105"/>
      <c r="E382" s="105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</row>
    <row r="383" spans="2:18">
      <c r="B383" s="105"/>
      <c r="C383" s="105"/>
      <c r="D383" s="105"/>
      <c r="E383" s="105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</row>
    <row r="384" spans="2:18">
      <c r="B384" s="105"/>
      <c r="C384" s="105"/>
      <c r="D384" s="105"/>
      <c r="E384" s="105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</row>
    <row r="385" spans="2:18">
      <c r="B385" s="105"/>
      <c r="C385" s="105"/>
      <c r="D385" s="105"/>
      <c r="E385" s="105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</row>
    <row r="386" spans="2:18">
      <c r="B386" s="105"/>
      <c r="C386" s="105"/>
      <c r="D386" s="105"/>
      <c r="E386" s="105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</row>
    <row r="387" spans="2:18">
      <c r="B387" s="105"/>
      <c r="C387" s="105"/>
      <c r="D387" s="105"/>
      <c r="E387" s="105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</row>
    <row r="388" spans="2:18">
      <c r="B388" s="105"/>
      <c r="C388" s="105"/>
      <c r="D388" s="105"/>
      <c r="E388" s="105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</row>
    <row r="389" spans="2:18">
      <c r="B389" s="105"/>
      <c r="C389" s="105"/>
      <c r="D389" s="105"/>
      <c r="E389" s="105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</row>
    <row r="390" spans="2:18">
      <c r="B390" s="105"/>
      <c r="C390" s="105"/>
      <c r="D390" s="105"/>
      <c r="E390" s="105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</row>
    <row r="391" spans="2:18">
      <c r="B391" s="105"/>
      <c r="C391" s="105"/>
      <c r="D391" s="105"/>
      <c r="E391" s="105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</row>
    <row r="392" spans="2:18">
      <c r="B392" s="105"/>
      <c r="C392" s="105"/>
      <c r="D392" s="105"/>
      <c r="E392" s="105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</row>
    <row r="393" spans="2:18">
      <c r="B393" s="105"/>
      <c r="C393" s="105"/>
      <c r="D393" s="105"/>
      <c r="E393" s="105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</row>
    <row r="394" spans="2:18">
      <c r="B394" s="105"/>
      <c r="C394" s="105"/>
      <c r="D394" s="105"/>
      <c r="E394" s="105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</row>
    <row r="395" spans="2:18">
      <c r="B395" s="105"/>
      <c r="C395" s="105"/>
      <c r="D395" s="105"/>
      <c r="E395" s="105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</row>
    <row r="396" spans="2:18">
      <c r="B396" s="105"/>
      <c r="C396" s="105"/>
      <c r="D396" s="105"/>
      <c r="E396" s="105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</row>
    <row r="397" spans="2:18">
      <c r="B397" s="105"/>
      <c r="C397" s="105"/>
      <c r="D397" s="105"/>
      <c r="E397" s="105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</row>
    <row r="398" spans="2:18">
      <c r="B398" s="105"/>
      <c r="C398" s="105"/>
      <c r="D398" s="105"/>
      <c r="E398" s="105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</row>
    <row r="399" spans="2:18">
      <c r="B399" s="105"/>
      <c r="C399" s="105"/>
      <c r="D399" s="105"/>
      <c r="E399" s="105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</row>
    <row r="400" spans="2:18">
      <c r="B400" s="105"/>
      <c r="C400" s="105"/>
      <c r="D400" s="105"/>
      <c r="E400" s="105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</row>
    <row r="401" spans="2:18">
      <c r="B401" s="105"/>
      <c r="C401" s="105"/>
      <c r="D401" s="105"/>
      <c r="E401" s="105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</row>
    <row r="402" spans="2:18">
      <c r="B402" s="105"/>
      <c r="C402" s="105"/>
      <c r="D402" s="105"/>
      <c r="E402" s="105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</row>
    <row r="403" spans="2:18">
      <c r="B403" s="105"/>
      <c r="C403" s="105"/>
      <c r="D403" s="105"/>
      <c r="E403" s="105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</row>
    <row r="404" spans="2:18">
      <c r="B404" s="105"/>
      <c r="C404" s="105"/>
      <c r="D404" s="105"/>
      <c r="E404" s="105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</row>
    <row r="405" spans="2:18">
      <c r="B405" s="105"/>
      <c r="C405" s="105"/>
      <c r="D405" s="105"/>
      <c r="E405" s="105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</row>
    <row r="406" spans="2:18">
      <c r="B406" s="105"/>
      <c r="C406" s="105"/>
      <c r="D406" s="105"/>
      <c r="E406" s="105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</row>
    <row r="407" spans="2:18">
      <c r="B407" s="105"/>
      <c r="C407" s="105"/>
      <c r="D407" s="105"/>
      <c r="E407" s="105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</row>
    <row r="408" spans="2:18">
      <c r="B408" s="105"/>
      <c r="C408" s="105"/>
      <c r="D408" s="105"/>
      <c r="E408" s="105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</row>
    <row r="409" spans="2:18">
      <c r="B409" s="105"/>
      <c r="C409" s="105"/>
      <c r="D409" s="105"/>
      <c r="E409" s="105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</row>
    <row r="410" spans="2:18">
      <c r="B410" s="105"/>
      <c r="C410" s="105"/>
      <c r="D410" s="105"/>
      <c r="E410" s="105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</row>
    <row r="411" spans="2:18">
      <c r="B411" s="105"/>
      <c r="C411" s="105"/>
      <c r="D411" s="105"/>
      <c r="E411" s="105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</row>
    <row r="412" spans="2:18">
      <c r="B412" s="105"/>
      <c r="C412" s="105"/>
      <c r="D412" s="105"/>
      <c r="E412" s="105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</row>
    <row r="413" spans="2:18">
      <c r="B413" s="105"/>
      <c r="C413" s="105"/>
      <c r="D413" s="105"/>
      <c r="E413" s="105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</row>
    <row r="414" spans="2:18">
      <c r="B414" s="105"/>
      <c r="C414" s="105"/>
      <c r="D414" s="105"/>
      <c r="E414" s="105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</row>
    <row r="415" spans="2:18">
      <c r="B415" s="105"/>
      <c r="C415" s="105"/>
      <c r="D415" s="105"/>
      <c r="E415" s="105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</row>
    <row r="416" spans="2:18">
      <c r="B416" s="105"/>
      <c r="C416" s="105"/>
      <c r="D416" s="105"/>
      <c r="E416" s="105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</row>
    <row r="417" spans="2:18">
      <c r="B417" s="105"/>
      <c r="C417" s="105"/>
      <c r="D417" s="105"/>
      <c r="E417" s="105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</row>
    <row r="418" spans="2:18">
      <c r="B418" s="105"/>
      <c r="C418" s="105"/>
      <c r="D418" s="105"/>
      <c r="E418" s="105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</row>
    <row r="419" spans="2:18">
      <c r="B419" s="105"/>
      <c r="C419" s="105"/>
      <c r="D419" s="105"/>
      <c r="E419" s="105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</row>
    <row r="420" spans="2:18">
      <c r="B420" s="105"/>
      <c r="C420" s="105"/>
      <c r="D420" s="105"/>
      <c r="E420" s="105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</row>
    <row r="421" spans="2:18">
      <c r="B421" s="105"/>
      <c r="C421" s="105"/>
      <c r="D421" s="105"/>
      <c r="E421" s="105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</row>
    <row r="422" spans="2:18">
      <c r="B422" s="105"/>
      <c r="C422" s="105"/>
      <c r="D422" s="105"/>
      <c r="E422" s="105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</row>
    <row r="423" spans="2:18">
      <c r="B423" s="105"/>
      <c r="C423" s="105"/>
      <c r="D423" s="105"/>
      <c r="E423" s="105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</row>
    <row r="424" spans="2:18">
      <c r="B424" s="105"/>
      <c r="C424" s="105"/>
      <c r="D424" s="105"/>
      <c r="E424" s="105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</row>
    <row r="425" spans="2:18">
      <c r="B425" s="105"/>
      <c r="C425" s="105"/>
      <c r="D425" s="105"/>
      <c r="E425" s="105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</row>
    <row r="426" spans="2:18">
      <c r="B426" s="105"/>
      <c r="C426" s="105"/>
      <c r="D426" s="105"/>
      <c r="E426" s="105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</row>
    <row r="427" spans="2:18">
      <c r="B427" s="105"/>
      <c r="C427" s="105"/>
      <c r="D427" s="105"/>
      <c r="E427" s="105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</row>
    <row r="428" spans="2:18">
      <c r="B428" s="105"/>
      <c r="C428" s="105"/>
      <c r="D428" s="105"/>
      <c r="E428" s="105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</row>
    <row r="429" spans="2:18">
      <c r="B429" s="105"/>
      <c r="C429" s="105"/>
      <c r="D429" s="105"/>
      <c r="E429" s="105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</row>
    <row r="430" spans="2:18">
      <c r="B430" s="105"/>
      <c r="C430" s="105"/>
      <c r="D430" s="105"/>
      <c r="E430" s="105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</row>
    <row r="431" spans="2:18">
      <c r="B431" s="105"/>
      <c r="C431" s="105"/>
      <c r="D431" s="105"/>
      <c r="E431" s="105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</row>
    <row r="432" spans="2:18">
      <c r="B432" s="105"/>
      <c r="C432" s="105"/>
      <c r="D432" s="105"/>
      <c r="E432" s="105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</row>
    <row r="433" spans="2:18">
      <c r="B433" s="105"/>
      <c r="C433" s="105"/>
      <c r="D433" s="105"/>
      <c r="E433" s="105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</row>
    <row r="434" spans="2:18">
      <c r="B434" s="105"/>
      <c r="C434" s="105"/>
      <c r="D434" s="105"/>
      <c r="E434" s="105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</row>
    <row r="435" spans="2:18">
      <c r="B435" s="105"/>
      <c r="C435" s="105"/>
      <c r="D435" s="105"/>
      <c r="E435" s="105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</row>
    <row r="436" spans="2:18">
      <c r="B436" s="105"/>
      <c r="C436" s="105"/>
      <c r="D436" s="105"/>
      <c r="E436" s="105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</row>
    <row r="437" spans="2:18">
      <c r="B437" s="105"/>
      <c r="C437" s="105"/>
      <c r="D437" s="105"/>
      <c r="E437" s="105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</row>
    <row r="438" spans="2:18">
      <c r="B438" s="105"/>
      <c r="C438" s="105"/>
      <c r="D438" s="105"/>
      <c r="E438" s="105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</row>
    <row r="439" spans="2:18">
      <c r="B439" s="105"/>
      <c r="C439" s="105"/>
      <c r="D439" s="105"/>
      <c r="E439" s="105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</row>
    <row r="440" spans="2:18">
      <c r="B440" s="105"/>
      <c r="C440" s="105"/>
      <c r="D440" s="105"/>
      <c r="E440" s="105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</row>
    <row r="441" spans="2:18">
      <c r="B441" s="105"/>
      <c r="C441" s="105"/>
      <c r="D441" s="105"/>
      <c r="E441" s="105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</row>
    <row r="442" spans="2:18">
      <c r="B442" s="105"/>
      <c r="C442" s="105"/>
      <c r="D442" s="105"/>
      <c r="E442" s="105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</row>
    <row r="443" spans="2:18">
      <c r="B443" s="105"/>
      <c r="C443" s="105"/>
      <c r="D443" s="105"/>
      <c r="E443" s="105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</row>
    <row r="444" spans="2:18">
      <c r="B444" s="105"/>
      <c r="C444" s="105"/>
      <c r="D444" s="105"/>
      <c r="E444" s="105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</row>
    <row r="445" spans="2:18">
      <c r="B445" s="105"/>
      <c r="C445" s="105"/>
      <c r="D445" s="105"/>
      <c r="E445" s="105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</row>
    <row r="446" spans="2:18">
      <c r="B446" s="105"/>
      <c r="C446" s="105"/>
      <c r="D446" s="105"/>
      <c r="E446" s="105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</row>
    <row r="447" spans="2:18">
      <c r="B447" s="105"/>
      <c r="C447" s="105"/>
      <c r="D447" s="105"/>
      <c r="E447" s="105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</row>
    <row r="448" spans="2:18">
      <c r="B448" s="105"/>
      <c r="C448" s="105"/>
      <c r="D448" s="105"/>
      <c r="E448" s="105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</row>
    <row r="449" spans="2:18">
      <c r="B449" s="105"/>
      <c r="C449" s="105"/>
      <c r="D449" s="105"/>
      <c r="E449" s="105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</row>
    <row r="450" spans="2:18">
      <c r="B450" s="105"/>
      <c r="C450" s="105"/>
      <c r="D450" s="105"/>
      <c r="E450" s="105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</row>
    <row r="451" spans="2:18">
      <c r="B451" s="105"/>
      <c r="C451" s="105"/>
      <c r="D451" s="105"/>
      <c r="E451" s="105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</row>
    <row r="452" spans="2:18">
      <c r="B452" s="105"/>
      <c r="C452" s="105"/>
      <c r="D452" s="105"/>
      <c r="E452" s="105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</row>
    <row r="453" spans="2:18">
      <c r="B453" s="105"/>
      <c r="C453" s="105"/>
      <c r="D453" s="105"/>
      <c r="E453" s="105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</row>
    <row r="454" spans="2:18">
      <c r="B454" s="105"/>
      <c r="C454" s="105"/>
      <c r="D454" s="105"/>
      <c r="E454" s="105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</row>
    <row r="455" spans="2:18">
      <c r="B455" s="105"/>
      <c r="C455" s="105"/>
      <c r="D455" s="105"/>
      <c r="E455" s="105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</row>
    <row r="456" spans="2:18">
      <c r="B456" s="105"/>
      <c r="C456" s="105"/>
      <c r="D456" s="105"/>
      <c r="E456" s="105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</row>
    <row r="457" spans="2:18">
      <c r="B457" s="105"/>
      <c r="C457" s="105"/>
      <c r="D457" s="105"/>
      <c r="E457" s="105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</row>
    <row r="458" spans="2:18">
      <c r="B458" s="105"/>
      <c r="C458" s="105"/>
      <c r="D458" s="105"/>
      <c r="E458" s="105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</row>
    <row r="459" spans="2:18">
      <c r="B459" s="105"/>
      <c r="C459" s="105"/>
      <c r="D459" s="105"/>
      <c r="E459" s="105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</row>
    <row r="460" spans="2:18">
      <c r="B460" s="105"/>
      <c r="C460" s="105"/>
      <c r="D460" s="105"/>
      <c r="E460" s="105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</row>
    <row r="461" spans="2:18">
      <c r="B461" s="105"/>
      <c r="C461" s="105"/>
      <c r="D461" s="105"/>
      <c r="E461" s="105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</row>
    <row r="462" spans="2:18">
      <c r="B462" s="105"/>
      <c r="C462" s="105"/>
      <c r="D462" s="105"/>
      <c r="E462" s="105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</row>
    <row r="463" spans="2:18">
      <c r="B463" s="105"/>
      <c r="C463" s="105"/>
      <c r="D463" s="105"/>
      <c r="E463" s="105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</row>
    <row r="464" spans="2:18">
      <c r="B464" s="105"/>
      <c r="C464" s="105"/>
      <c r="D464" s="105"/>
      <c r="E464" s="105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</row>
    <row r="465" spans="2:18">
      <c r="B465" s="105"/>
      <c r="C465" s="105"/>
      <c r="D465" s="105"/>
      <c r="E465" s="105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</row>
    <row r="466" spans="2:18">
      <c r="B466" s="105"/>
      <c r="C466" s="105"/>
      <c r="D466" s="105"/>
      <c r="E466" s="105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</row>
    <row r="467" spans="2:18">
      <c r="B467" s="105"/>
      <c r="C467" s="105"/>
      <c r="D467" s="105"/>
      <c r="E467" s="105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</row>
    <row r="468" spans="2:18">
      <c r="B468" s="105"/>
      <c r="C468" s="105"/>
      <c r="D468" s="105"/>
      <c r="E468" s="105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</row>
    <row r="469" spans="2:18">
      <c r="B469" s="105"/>
      <c r="C469" s="105"/>
      <c r="D469" s="105"/>
      <c r="E469" s="105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</row>
    <row r="470" spans="2:18">
      <c r="B470" s="105"/>
      <c r="C470" s="105"/>
      <c r="D470" s="105"/>
      <c r="E470" s="105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</row>
    <row r="471" spans="2:18">
      <c r="B471" s="105"/>
      <c r="C471" s="105"/>
      <c r="D471" s="105"/>
      <c r="E471" s="105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</row>
    <row r="472" spans="2:18">
      <c r="B472" s="105"/>
      <c r="C472" s="105"/>
      <c r="D472" s="105"/>
      <c r="E472" s="105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</row>
    <row r="473" spans="2:18">
      <c r="B473" s="105"/>
      <c r="C473" s="105"/>
      <c r="D473" s="105"/>
      <c r="E473" s="105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</row>
    <row r="474" spans="2:18">
      <c r="B474" s="105"/>
      <c r="C474" s="105"/>
      <c r="D474" s="105"/>
      <c r="E474" s="105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</row>
    <row r="475" spans="2:18">
      <c r="B475" s="105"/>
      <c r="C475" s="105"/>
      <c r="D475" s="105"/>
      <c r="E475" s="105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</row>
    <row r="476" spans="2:18">
      <c r="B476" s="105"/>
      <c r="C476" s="105"/>
      <c r="D476" s="105"/>
      <c r="E476" s="105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</row>
    <row r="477" spans="2:18">
      <c r="B477" s="105"/>
      <c r="C477" s="105"/>
      <c r="D477" s="105"/>
      <c r="E477" s="105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</row>
    <row r="478" spans="2:18">
      <c r="B478" s="105"/>
      <c r="C478" s="105"/>
      <c r="D478" s="105"/>
      <c r="E478" s="105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</row>
    <row r="479" spans="2:18">
      <c r="B479" s="105"/>
      <c r="C479" s="105"/>
      <c r="D479" s="105"/>
      <c r="E479" s="105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</row>
    <row r="480" spans="2:18">
      <c r="B480" s="105"/>
      <c r="C480" s="105"/>
      <c r="D480" s="105"/>
      <c r="E480" s="105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</row>
    <row r="481" spans="2:18">
      <c r="B481" s="105"/>
      <c r="C481" s="105"/>
      <c r="D481" s="105"/>
      <c r="E481" s="105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</row>
    <row r="482" spans="2:18">
      <c r="B482" s="105"/>
      <c r="C482" s="105"/>
      <c r="D482" s="105"/>
      <c r="E482" s="105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</row>
    <row r="483" spans="2:18">
      <c r="B483" s="105"/>
      <c r="C483" s="105"/>
      <c r="D483" s="105"/>
      <c r="E483" s="105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</row>
    <row r="484" spans="2:18">
      <c r="B484" s="105"/>
      <c r="C484" s="105"/>
      <c r="D484" s="105"/>
      <c r="E484" s="105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</row>
    <row r="485" spans="2:18">
      <c r="B485" s="105"/>
      <c r="C485" s="105"/>
      <c r="D485" s="105"/>
      <c r="E485" s="105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</row>
    <row r="486" spans="2:18">
      <c r="B486" s="105"/>
      <c r="C486" s="105"/>
      <c r="D486" s="105"/>
      <c r="E486" s="105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</row>
    <row r="487" spans="2:18">
      <c r="B487" s="105"/>
      <c r="C487" s="105"/>
      <c r="D487" s="105"/>
      <c r="E487" s="105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</row>
    <row r="488" spans="2:18">
      <c r="B488" s="105"/>
      <c r="C488" s="105"/>
      <c r="D488" s="105"/>
      <c r="E488" s="105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</row>
    <row r="489" spans="2:18">
      <c r="B489" s="105"/>
      <c r="C489" s="105"/>
      <c r="D489" s="105"/>
      <c r="E489" s="105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</row>
    <row r="490" spans="2:18">
      <c r="B490" s="105"/>
      <c r="C490" s="105"/>
      <c r="D490" s="105"/>
      <c r="E490" s="105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</row>
    <row r="491" spans="2:18">
      <c r="B491" s="105"/>
      <c r="C491" s="105"/>
      <c r="D491" s="105"/>
      <c r="E491" s="105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</row>
    <row r="492" spans="2:18">
      <c r="B492" s="105"/>
      <c r="C492" s="105"/>
      <c r="D492" s="105"/>
      <c r="E492" s="105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</row>
    <row r="493" spans="2:18">
      <c r="B493" s="105"/>
      <c r="C493" s="105"/>
      <c r="D493" s="105"/>
      <c r="E493" s="105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</row>
    <row r="494" spans="2:18">
      <c r="B494" s="105"/>
      <c r="C494" s="105"/>
      <c r="D494" s="105"/>
      <c r="E494" s="105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</row>
    <row r="495" spans="2:18">
      <c r="B495" s="105"/>
      <c r="C495" s="105"/>
      <c r="D495" s="105"/>
      <c r="E495" s="105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</row>
    <row r="496" spans="2:18">
      <c r="B496" s="105"/>
      <c r="C496" s="105"/>
      <c r="D496" s="105"/>
      <c r="E496" s="105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</row>
    <row r="497" spans="2:18">
      <c r="B497" s="105"/>
      <c r="C497" s="105"/>
      <c r="D497" s="105"/>
      <c r="E497" s="105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</row>
    <row r="498" spans="2:18">
      <c r="B498" s="105"/>
      <c r="C498" s="105"/>
      <c r="D498" s="105"/>
      <c r="E498" s="105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</row>
    <row r="499" spans="2:18">
      <c r="B499" s="105"/>
      <c r="C499" s="105"/>
      <c r="D499" s="105"/>
      <c r="E499" s="105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</row>
    <row r="500" spans="2:18">
      <c r="B500" s="105"/>
      <c r="C500" s="105"/>
      <c r="D500" s="105"/>
      <c r="E500" s="105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</row>
    <row r="501" spans="2:18">
      <c r="B501" s="105"/>
      <c r="C501" s="105"/>
      <c r="D501" s="105"/>
      <c r="E501" s="105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</row>
    <row r="502" spans="2:18">
      <c r="B502" s="105"/>
      <c r="C502" s="105"/>
      <c r="D502" s="105"/>
      <c r="E502" s="105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</row>
    <row r="503" spans="2:18">
      <c r="B503" s="105"/>
      <c r="C503" s="105"/>
      <c r="D503" s="105"/>
      <c r="E503" s="105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</row>
    <row r="504" spans="2:18">
      <c r="B504" s="105"/>
      <c r="C504" s="105"/>
      <c r="D504" s="105"/>
      <c r="E504" s="105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</row>
    <row r="505" spans="2:18">
      <c r="B505" s="105"/>
      <c r="C505" s="105"/>
      <c r="D505" s="105"/>
      <c r="E505" s="105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</row>
    <row r="506" spans="2:18">
      <c r="B506" s="105"/>
      <c r="C506" s="105"/>
      <c r="D506" s="105"/>
      <c r="E506" s="105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</row>
    <row r="507" spans="2:18">
      <c r="B507" s="105"/>
      <c r="C507" s="105"/>
      <c r="D507" s="105"/>
      <c r="E507" s="105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</row>
    <row r="508" spans="2:18">
      <c r="B508" s="105"/>
      <c r="C508" s="105"/>
      <c r="D508" s="105"/>
      <c r="E508" s="105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</row>
    <row r="509" spans="2:18">
      <c r="B509" s="105"/>
      <c r="C509" s="105"/>
      <c r="D509" s="105"/>
      <c r="E509" s="105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</row>
    <row r="510" spans="2:18">
      <c r="B510" s="105"/>
      <c r="C510" s="105"/>
      <c r="D510" s="105"/>
      <c r="E510" s="105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</row>
    <row r="511" spans="2:18">
      <c r="B511" s="105"/>
      <c r="C511" s="105"/>
      <c r="D511" s="105"/>
      <c r="E511" s="105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</row>
    <row r="512" spans="2:18">
      <c r="B512" s="105"/>
      <c r="C512" s="105"/>
      <c r="D512" s="105"/>
      <c r="E512" s="105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</row>
    <row r="513" spans="2:18">
      <c r="B513" s="105"/>
      <c r="C513" s="105"/>
      <c r="D513" s="105"/>
      <c r="E513" s="105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</row>
    <row r="514" spans="2:18">
      <c r="B514" s="105"/>
      <c r="C514" s="105"/>
      <c r="D514" s="105"/>
      <c r="E514" s="105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</row>
    <row r="515" spans="2:18">
      <c r="B515" s="105"/>
      <c r="C515" s="105"/>
      <c r="D515" s="105"/>
      <c r="E515" s="105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</row>
    <row r="516" spans="2:18">
      <c r="B516" s="105"/>
      <c r="C516" s="105"/>
      <c r="D516" s="105"/>
      <c r="E516" s="105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</row>
    <row r="517" spans="2:18">
      <c r="B517" s="105"/>
      <c r="C517" s="105"/>
      <c r="D517" s="105"/>
      <c r="E517" s="105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</row>
    <row r="518" spans="2:18">
      <c r="B518" s="105"/>
      <c r="C518" s="105"/>
      <c r="D518" s="105"/>
      <c r="E518" s="105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</row>
    <row r="519" spans="2:18">
      <c r="B519" s="105"/>
      <c r="C519" s="105"/>
      <c r="D519" s="105"/>
      <c r="E519" s="105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</row>
    <row r="520" spans="2:18">
      <c r="B520" s="105"/>
      <c r="C520" s="105"/>
      <c r="D520" s="105"/>
      <c r="E520" s="105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</row>
    <row r="521" spans="2:18">
      <c r="B521" s="105"/>
      <c r="C521" s="105"/>
      <c r="D521" s="105"/>
      <c r="E521" s="105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</row>
    <row r="522" spans="2:18">
      <c r="B522" s="105"/>
      <c r="C522" s="105"/>
      <c r="D522" s="105"/>
      <c r="E522" s="105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</row>
    <row r="523" spans="2:18">
      <c r="B523" s="105"/>
      <c r="C523" s="105"/>
      <c r="D523" s="105"/>
      <c r="E523" s="105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</row>
    <row r="524" spans="2:18">
      <c r="B524" s="105"/>
      <c r="C524" s="105"/>
      <c r="D524" s="105"/>
      <c r="E524" s="105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</row>
    <row r="525" spans="2:18">
      <c r="B525" s="105"/>
      <c r="C525" s="105"/>
      <c r="D525" s="105"/>
      <c r="E525" s="105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</row>
    <row r="526" spans="2:18">
      <c r="B526" s="105"/>
      <c r="C526" s="105"/>
      <c r="D526" s="105"/>
      <c r="E526" s="105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</row>
    <row r="527" spans="2:18">
      <c r="B527" s="105"/>
      <c r="C527" s="105"/>
      <c r="D527" s="105"/>
      <c r="E527" s="105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</row>
    <row r="528" spans="2:18">
      <c r="B528" s="105"/>
      <c r="C528" s="105"/>
      <c r="D528" s="105"/>
      <c r="E528" s="105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</row>
    <row r="529" spans="2:18">
      <c r="B529" s="105"/>
      <c r="C529" s="105"/>
      <c r="D529" s="105"/>
      <c r="E529" s="105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</row>
    <row r="530" spans="2:18">
      <c r="B530" s="105"/>
      <c r="C530" s="105"/>
      <c r="D530" s="105"/>
      <c r="E530" s="105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</row>
    <row r="531" spans="2:18">
      <c r="B531" s="105"/>
      <c r="C531" s="105"/>
      <c r="D531" s="105"/>
      <c r="E531" s="105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</row>
    <row r="532" spans="2:18">
      <c r="B532" s="105"/>
      <c r="C532" s="105"/>
      <c r="D532" s="105"/>
      <c r="E532" s="105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</row>
    <row r="533" spans="2:18">
      <c r="B533" s="105"/>
      <c r="C533" s="105"/>
      <c r="D533" s="105"/>
      <c r="E533" s="105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</row>
    <row r="534" spans="2:18">
      <c r="B534" s="105"/>
      <c r="C534" s="105"/>
      <c r="D534" s="105"/>
      <c r="E534" s="105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</row>
    <row r="535" spans="2:18">
      <c r="B535" s="105"/>
      <c r="C535" s="105"/>
      <c r="D535" s="105"/>
      <c r="E535" s="105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</row>
    <row r="536" spans="2:18">
      <c r="B536" s="105"/>
      <c r="C536" s="105"/>
      <c r="D536" s="105"/>
      <c r="E536" s="105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</row>
    <row r="537" spans="2:18">
      <c r="B537" s="105"/>
      <c r="C537" s="105"/>
      <c r="D537" s="105"/>
      <c r="E537" s="105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</row>
    <row r="538" spans="2:18">
      <c r="B538" s="105"/>
      <c r="C538" s="105"/>
      <c r="D538" s="105"/>
      <c r="E538" s="105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</row>
    <row r="539" spans="2:18">
      <c r="B539" s="105"/>
      <c r="C539" s="105"/>
      <c r="D539" s="105"/>
      <c r="E539" s="105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</row>
    <row r="540" spans="2:18">
      <c r="B540" s="105"/>
      <c r="C540" s="105"/>
      <c r="D540" s="105"/>
      <c r="E540" s="105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</row>
    <row r="541" spans="2:18">
      <c r="B541" s="105"/>
      <c r="C541" s="105"/>
      <c r="D541" s="105"/>
      <c r="E541" s="105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</row>
    <row r="542" spans="2:18">
      <c r="B542" s="105"/>
      <c r="C542" s="105"/>
      <c r="D542" s="105"/>
      <c r="E542" s="105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</row>
    <row r="543" spans="2:18">
      <c r="B543" s="105"/>
      <c r="C543" s="105"/>
      <c r="D543" s="105"/>
      <c r="E543" s="105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</row>
    <row r="544" spans="2:18">
      <c r="B544" s="105"/>
      <c r="C544" s="105"/>
      <c r="D544" s="105"/>
      <c r="E544" s="105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</row>
    <row r="545" spans="2:18">
      <c r="B545" s="105"/>
      <c r="C545" s="105"/>
      <c r="D545" s="105"/>
      <c r="E545" s="105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</row>
    <row r="546" spans="2:18">
      <c r="B546" s="105"/>
      <c r="C546" s="105"/>
      <c r="D546" s="105"/>
      <c r="E546" s="105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</row>
    <row r="547" spans="2:18">
      <c r="B547" s="105"/>
      <c r="C547" s="105"/>
      <c r="D547" s="105"/>
      <c r="E547" s="105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</row>
    <row r="548" spans="2:18">
      <c r="B548" s="105"/>
      <c r="C548" s="105"/>
      <c r="D548" s="105"/>
      <c r="E548" s="105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</row>
    <row r="549" spans="2:18">
      <c r="B549" s="105"/>
      <c r="C549" s="105"/>
      <c r="D549" s="105"/>
      <c r="E549" s="105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</row>
    <row r="550" spans="2:18">
      <c r="B550" s="105"/>
      <c r="C550" s="105"/>
      <c r="D550" s="105"/>
      <c r="E550" s="105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</row>
    <row r="551" spans="2:18">
      <c r="B551" s="105"/>
      <c r="C551" s="105"/>
      <c r="D551" s="105"/>
      <c r="E551" s="105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</row>
    <row r="552" spans="2:18">
      <c r="B552" s="105"/>
      <c r="C552" s="105"/>
      <c r="D552" s="105"/>
      <c r="E552" s="105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</row>
    <row r="553" spans="2:18">
      <c r="B553" s="105"/>
      <c r="C553" s="105"/>
      <c r="D553" s="105"/>
      <c r="E553" s="105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</row>
    <row r="554" spans="2:18">
      <c r="B554" s="105"/>
      <c r="C554" s="105"/>
      <c r="D554" s="105"/>
      <c r="E554" s="105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</row>
    <row r="555" spans="2:18">
      <c r="B555" s="105"/>
      <c r="C555" s="105"/>
      <c r="D555" s="105"/>
      <c r="E555" s="105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</row>
    <row r="556" spans="2:18">
      <c r="B556" s="105"/>
      <c r="C556" s="105"/>
      <c r="D556" s="105"/>
      <c r="E556" s="105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</row>
    <row r="557" spans="2:18">
      <c r="B557" s="105"/>
      <c r="C557" s="105"/>
      <c r="D557" s="105"/>
      <c r="E557" s="105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</row>
    <row r="558" spans="2:18">
      <c r="B558" s="105"/>
      <c r="C558" s="105"/>
      <c r="D558" s="105"/>
      <c r="E558" s="105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</row>
    <row r="559" spans="2:18">
      <c r="B559" s="105"/>
      <c r="C559" s="105"/>
      <c r="D559" s="105"/>
      <c r="E559" s="105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</row>
    <row r="560" spans="2:18">
      <c r="B560" s="105"/>
      <c r="C560" s="105"/>
      <c r="D560" s="105"/>
      <c r="E560" s="105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</row>
    <row r="561" spans="2:18">
      <c r="B561" s="105"/>
      <c r="C561" s="105"/>
      <c r="D561" s="105"/>
      <c r="E561" s="105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</row>
    <row r="562" spans="2:18">
      <c r="B562" s="105"/>
      <c r="C562" s="105"/>
      <c r="D562" s="105"/>
      <c r="E562" s="105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</row>
    <row r="563" spans="2:18">
      <c r="B563" s="105"/>
      <c r="C563" s="105"/>
      <c r="D563" s="105"/>
      <c r="E563" s="105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</row>
    <row r="564" spans="2:18">
      <c r="B564" s="105"/>
      <c r="C564" s="105"/>
      <c r="D564" s="105"/>
      <c r="E564" s="105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</row>
    <row r="565" spans="2:18">
      <c r="B565" s="105"/>
      <c r="C565" s="105"/>
      <c r="D565" s="105"/>
      <c r="E565" s="105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</row>
    <row r="566" spans="2:18">
      <c r="B566" s="105"/>
      <c r="C566" s="105"/>
      <c r="D566" s="105"/>
      <c r="E566" s="105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</row>
    <row r="567" spans="2:18">
      <c r="B567" s="105"/>
      <c r="C567" s="105"/>
      <c r="D567" s="105"/>
      <c r="E567" s="105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</row>
    <row r="568" spans="2:18">
      <c r="B568" s="105"/>
      <c r="C568" s="105"/>
      <c r="D568" s="105"/>
      <c r="E568" s="105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</row>
    <row r="569" spans="2:18">
      <c r="B569" s="105"/>
      <c r="C569" s="105"/>
      <c r="D569" s="105"/>
      <c r="E569" s="105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</row>
    <row r="570" spans="2:18">
      <c r="B570" s="105"/>
      <c r="C570" s="105"/>
      <c r="D570" s="105"/>
      <c r="E570" s="105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</row>
    <row r="571" spans="2:18">
      <c r="B571" s="105"/>
      <c r="C571" s="105"/>
      <c r="D571" s="105"/>
      <c r="E571" s="105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</row>
    <row r="572" spans="2:18">
      <c r="B572" s="105"/>
      <c r="C572" s="105"/>
      <c r="D572" s="105"/>
      <c r="E572" s="105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</row>
    <row r="573" spans="2:18">
      <c r="B573" s="105"/>
      <c r="C573" s="105"/>
      <c r="D573" s="105"/>
      <c r="E573" s="105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</row>
    <row r="574" spans="2:18">
      <c r="B574" s="105"/>
      <c r="C574" s="105"/>
      <c r="D574" s="105"/>
      <c r="E574" s="105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</row>
    <row r="575" spans="2:18">
      <c r="B575" s="105"/>
      <c r="C575" s="105"/>
      <c r="D575" s="105"/>
      <c r="E575" s="105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</row>
    <row r="576" spans="2:18">
      <c r="B576" s="105"/>
      <c r="C576" s="105"/>
      <c r="D576" s="105"/>
      <c r="E576" s="105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</row>
    <row r="577" spans="2:18">
      <c r="B577" s="105"/>
      <c r="C577" s="105"/>
      <c r="D577" s="105"/>
      <c r="E577" s="105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</row>
    <row r="578" spans="2:18">
      <c r="B578" s="105"/>
      <c r="C578" s="105"/>
      <c r="D578" s="105"/>
      <c r="E578" s="105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</row>
    <row r="579" spans="2:18">
      <c r="B579" s="105"/>
      <c r="C579" s="105"/>
      <c r="D579" s="105"/>
      <c r="E579" s="105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</row>
    <row r="580" spans="2:18">
      <c r="B580" s="105"/>
      <c r="C580" s="105"/>
      <c r="D580" s="105"/>
      <c r="E580" s="105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</row>
    <row r="581" spans="2:18">
      <c r="B581" s="105"/>
      <c r="C581" s="105"/>
      <c r="D581" s="105"/>
      <c r="E581" s="105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</row>
    <row r="582" spans="2:18">
      <c r="B582" s="105"/>
      <c r="C582" s="105"/>
      <c r="D582" s="105"/>
      <c r="E582" s="105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</row>
    <row r="583" spans="2:18">
      <c r="B583" s="105"/>
      <c r="C583" s="105"/>
      <c r="D583" s="105"/>
      <c r="E583" s="105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</row>
    <row r="584" spans="2:18">
      <c r="B584" s="105"/>
      <c r="C584" s="105"/>
      <c r="D584" s="105"/>
      <c r="E584" s="105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</row>
    <row r="585" spans="2:18">
      <c r="B585" s="105"/>
      <c r="C585" s="105"/>
      <c r="D585" s="105"/>
      <c r="E585" s="105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</row>
    <row r="586" spans="2:18">
      <c r="B586" s="105"/>
      <c r="C586" s="105"/>
      <c r="D586" s="105"/>
      <c r="E586" s="105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</row>
    <row r="587" spans="2:18">
      <c r="B587" s="105"/>
      <c r="C587" s="105"/>
      <c r="D587" s="105"/>
      <c r="E587" s="105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</row>
    <row r="588" spans="2:18">
      <c r="B588" s="105"/>
      <c r="C588" s="105"/>
      <c r="D588" s="105"/>
      <c r="E588" s="105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</row>
    <row r="589" spans="2:18">
      <c r="B589" s="105"/>
      <c r="C589" s="105"/>
      <c r="D589" s="105"/>
      <c r="E589" s="105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</row>
    <row r="590" spans="2:18">
      <c r="B590" s="105"/>
      <c r="C590" s="105"/>
      <c r="D590" s="105"/>
      <c r="E590" s="105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</row>
    <row r="591" spans="2:18">
      <c r="B591" s="105"/>
      <c r="C591" s="105"/>
      <c r="D591" s="105"/>
      <c r="E591" s="105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</row>
    <row r="592" spans="2:18">
      <c r="B592" s="105"/>
      <c r="C592" s="105"/>
      <c r="D592" s="105"/>
      <c r="E592" s="105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</row>
    <row r="593" spans="2:18">
      <c r="B593" s="105"/>
      <c r="C593" s="105"/>
      <c r="D593" s="105"/>
      <c r="E593" s="105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</row>
    <row r="594" spans="2:18">
      <c r="B594" s="105"/>
      <c r="C594" s="105"/>
      <c r="D594" s="105"/>
      <c r="E594" s="105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</row>
    <row r="595" spans="2:18">
      <c r="B595" s="105"/>
      <c r="C595" s="105"/>
      <c r="D595" s="105"/>
      <c r="E595" s="105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</row>
    <row r="596" spans="2:18">
      <c r="B596" s="105"/>
      <c r="C596" s="105"/>
      <c r="D596" s="105"/>
      <c r="E596" s="105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</row>
    <row r="597" spans="2:18">
      <c r="B597" s="105"/>
      <c r="C597" s="105"/>
      <c r="D597" s="105"/>
      <c r="E597" s="105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</row>
    <row r="598" spans="2:18">
      <c r="B598" s="105"/>
      <c r="C598" s="105"/>
      <c r="D598" s="105"/>
      <c r="E598" s="105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</row>
    <row r="599" spans="2:18">
      <c r="B599" s="105"/>
      <c r="C599" s="105"/>
      <c r="D599" s="105"/>
      <c r="E599" s="105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</row>
    <row r="600" spans="2:18">
      <c r="B600" s="105"/>
      <c r="C600" s="105"/>
      <c r="D600" s="105"/>
      <c r="E600" s="105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</row>
    <row r="601" spans="2:18">
      <c r="B601" s="105"/>
      <c r="C601" s="105"/>
      <c r="D601" s="105"/>
      <c r="E601" s="105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</row>
    <row r="602" spans="2:18">
      <c r="B602" s="105"/>
      <c r="C602" s="105"/>
      <c r="D602" s="105"/>
      <c r="E602" s="105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</row>
    <row r="603" spans="2:18">
      <c r="B603" s="105"/>
      <c r="C603" s="105"/>
      <c r="D603" s="105"/>
      <c r="E603" s="105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</row>
    <row r="604" spans="2:18">
      <c r="B604" s="105"/>
      <c r="C604" s="105"/>
      <c r="D604" s="105"/>
      <c r="E604" s="105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</row>
    <row r="605" spans="2:18">
      <c r="B605" s="105"/>
      <c r="C605" s="105"/>
      <c r="D605" s="105"/>
      <c r="E605" s="105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</row>
    <row r="606" spans="2:18">
      <c r="B606" s="105"/>
      <c r="C606" s="105"/>
      <c r="D606" s="105"/>
      <c r="E606" s="105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</row>
    <row r="607" spans="2:18">
      <c r="B607" s="105"/>
      <c r="C607" s="105"/>
      <c r="D607" s="105"/>
      <c r="E607" s="105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</row>
    <row r="608" spans="2:18">
      <c r="B608" s="105"/>
      <c r="C608" s="105"/>
      <c r="D608" s="105"/>
      <c r="E608" s="105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</row>
    <row r="609" spans="2:18">
      <c r="B609" s="105"/>
      <c r="C609" s="105"/>
      <c r="D609" s="105"/>
      <c r="E609" s="105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</row>
    <row r="610" spans="2:18">
      <c r="B610" s="105"/>
      <c r="C610" s="105"/>
      <c r="D610" s="105"/>
      <c r="E610" s="105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</row>
    <row r="611" spans="2:18">
      <c r="B611" s="105"/>
      <c r="C611" s="105"/>
      <c r="D611" s="105"/>
      <c r="E611" s="105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</row>
    <row r="612" spans="2:18">
      <c r="B612" s="105"/>
      <c r="C612" s="105"/>
      <c r="D612" s="105"/>
      <c r="E612" s="105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</row>
    <row r="613" spans="2:18">
      <c r="B613" s="105"/>
      <c r="C613" s="105"/>
      <c r="D613" s="105"/>
      <c r="E613" s="105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</row>
    <row r="614" spans="2:18">
      <c r="B614" s="105"/>
      <c r="C614" s="105"/>
      <c r="D614" s="105"/>
      <c r="E614" s="105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</row>
    <row r="615" spans="2:18">
      <c r="B615" s="105"/>
      <c r="C615" s="105"/>
      <c r="D615" s="105"/>
      <c r="E615" s="105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</row>
    <row r="616" spans="2:18">
      <c r="B616" s="105"/>
      <c r="C616" s="105"/>
      <c r="D616" s="105"/>
      <c r="E616" s="105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</row>
    <row r="617" spans="2:18">
      <c r="B617" s="105"/>
      <c r="C617" s="105"/>
      <c r="D617" s="105"/>
      <c r="E617" s="105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</row>
    <row r="618" spans="2:18">
      <c r="B618" s="105"/>
      <c r="C618" s="105"/>
      <c r="D618" s="105"/>
      <c r="E618" s="105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</row>
    <row r="619" spans="2:18">
      <c r="B619" s="105"/>
      <c r="C619" s="105"/>
      <c r="D619" s="105"/>
      <c r="E619" s="105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</row>
    <row r="620" spans="2:18">
      <c r="B620" s="105"/>
      <c r="C620" s="105"/>
      <c r="D620" s="105"/>
      <c r="E620" s="105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</row>
    <row r="621" spans="2:18">
      <c r="B621" s="105"/>
      <c r="C621" s="105"/>
      <c r="D621" s="105"/>
      <c r="E621" s="105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</row>
    <row r="622" spans="2:18">
      <c r="B622" s="105"/>
      <c r="C622" s="105"/>
      <c r="D622" s="105"/>
      <c r="E622" s="105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</row>
    <row r="623" spans="2:18">
      <c r="B623" s="105"/>
      <c r="C623" s="105"/>
      <c r="D623" s="105"/>
      <c r="E623" s="105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</row>
    <row r="624" spans="2:18">
      <c r="B624" s="105"/>
      <c r="C624" s="105"/>
      <c r="D624" s="105"/>
      <c r="E624" s="105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</row>
    <row r="625" spans="2:18">
      <c r="B625" s="105"/>
      <c r="C625" s="105"/>
      <c r="D625" s="105"/>
      <c r="E625" s="105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</row>
    <row r="626" spans="2:18">
      <c r="B626" s="105"/>
      <c r="C626" s="105"/>
      <c r="D626" s="105"/>
      <c r="E626" s="105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</row>
    <row r="627" spans="2:18">
      <c r="B627" s="105"/>
      <c r="C627" s="105"/>
      <c r="D627" s="105"/>
      <c r="E627" s="105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</row>
    <row r="628" spans="2:18">
      <c r="B628" s="105"/>
      <c r="C628" s="105"/>
      <c r="D628" s="105"/>
      <c r="E628" s="105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</row>
    <row r="629" spans="2:18">
      <c r="B629" s="105"/>
      <c r="C629" s="105"/>
      <c r="D629" s="105"/>
      <c r="E629" s="105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</row>
    <row r="630" spans="2:18">
      <c r="B630" s="105"/>
      <c r="C630" s="105"/>
      <c r="D630" s="105"/>
      <c r="E630" s="105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</row>
    <row r="631" spans="2:18">
      <c r="B631" s="105"/>
      <c r="C631" s="105"/>
      <c r="D631" s="105"/>
      <c r="E631" s="105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</row>
    <row r="632" spans="2:18">
      <c r="B632" s="105"/>
      <c r="C632" s="105"/>
      <c r="D632" s="105"/>
      <c r="E632" s="105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</row>
    <row r="633" spans="2:18">
      <c r="B633" s="105"/>
      <c r="C633" s="105"/>
      <c r="D633" s="105"/>
      <c r="E633" s="105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</row>
    <row r="634" spans="2:18">
      <c r="B634" s="105"/>
      <c r="C634" s="105"/>
      <c r="D634" s="105"/>
      <c r="E634" s="105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</row>
    <row r="635" spans="2:18">
      <c r="B635" s="105"/>
      <c r="C635" s="105"/>
      <c r="D635" s="105"/>
      <c r="E635" s="105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</row>
    <row r="636" spans="2:18">
      <c r="B636" s="105"/>
      <c r="C636" s="105"/>
      <c r="D636" s="105"/>
      <c r="E636" s="105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</row>
    <row r="637" spans="2:18">
      <c r="B637" s="105"/>
      <c r="C637" s="105"/>
      <c r="D637" s="105"/>
      <c r="E637" s="105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</row>
    <row r="638" spans="2:18">
      <c r="B638" s="105"/>
      <c r="C638" s="105"/>
      <c r="D638" s="105"/>
      <c r="E638" s="105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</row>
    <row r="639" spans="2:18">
      <c r="B639" s="105"/>
      <c r="C639" s="105"/>
      <c r="D639" s="105"/>
      <c r="E639" s="105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</row>
    <row r="640" spans="2:18">
      <c r="B640" s="105"/>
      <c r="C640" s="105"/>
      <c r="D640" s="105"/>
      <c r="E640" s="105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</row>
    <row r="641" spans="2:18">
      <c r="B641" s="105"/>
      <c r="C641" s="105"/>
      <c r="D641" s="105"/>
      <c r="E641" s="105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</row>
    <row r="642" spans="2:18">
      <c r="B642" s="105"/>
      <c r="C642" s="105"/>
      <c r="D642" s="105"/>
      <c r="E642" s="105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</row>
    <row r="643" spans="2:18">
      <c r="B643" s="105"/>
      <c r="C643" s="105"/>
      <c r="D643" s="105"/>
      <c r="E643" s="105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</row>
    <row r="644" spans="2:18">
      <c r="B644" s="105"/>
      <c r="C644" s="105"/>
      <c r="D644" s="105"/>
      <c r="E644" s="105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</row>
    <row r="645" spans="2:18">
      <c r="B645" s="105"/>
      <c r="C645" s="105"/>
      <c r="D645" s="105"/>
      <c r="E645" s="105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</row>
    <row r="646" spans="2:18">
      <c r="B646" s="105"/>
      <c r="C646" s="105"/>
      <c r="D646" s="105"/>
      <c r="E646" s="105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</row>
    <row r="647" spans="2:18">
      <c r="B647" s="105"/>
      <c r="C647" s="105"/>
      <c r="D647" s="105"/>
      <c r="E647" s="105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</row>
    <row r="648" spans="2:18">
      <c r="B648" s="105"/>
      <c r="C648" s="105"/>
      <c r="D648" s="105"/>
      <c r="E648" s="105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</row>
    <row r="649" spans="2:18">
      <c r="B649" s="105"/>
      <c r="C649" s="105"/>
      <c r="D649" s="105"/>
      <c r="E649" s="105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</row>
    <row r="650" spans="2:18">
      <c r="B650" s="105"/>
      <c r="C650" s="105"/>
      <c r="D650" s="105"/>
      <c r="E650" s="105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</row>
    <row r="651" spans="2:18">
      <c r="B651" s="105"/>
      <c r="C651" s="105"/>
      <c r="D651" s="105"/>
      <c r="E651" s="105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</row>
    <row r="652" spans="2:18">
      <c r="B652" s="105"/>
      <c r="C652" s="105"/>
      <c r="D652" s="105"/>
      <c r="E652" s="105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</row>
    <row r="653" spans="2:18">
      <c r="B653" s="105"/>
      <c r="C653" s="105"/>
      <c r="D653" s="105"/>
      <c r="E653" s="105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</row>
    <row r="654" spans="2:18">
      <c r="B654" s="105"/>
      <c r="C654" s="105"/>
      <c r="D654" s="105"/>
      <c r="E654" s="105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</row>
    <row r="655" spans="2:18">
      <c r="B655" s="105"/>
      <c r="C655" s="105"/>
      <c r="D655" s="105"/>
      <c r="E655" s="105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</row>
    <row r="656" spans="2:18">
      <c r="B656" s="105"/>
      <c r="C656" s="105"/>
      <c r="D656" s="105"/>
      <c r="E656" s="105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</row>
    <row r="657" spans="2:18">
      <c r="B657" s="105"/>
      <c r="C657" s="105"/>
      <c r="D657" s="105"/>
      <c r="E657" s="105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</row>
    <row r="658" spans="2:18">
      <c r="B658" s="105"/>
      <c r="C658" s="105"/>
      <c r="D658" s="105"/>
      <c r="E658" s="105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</row>
    <row r="659" spans="2:18">
      <c r="B659" s="105"/>
      <c r="C659" s="105"/>
      <c r="D659" s="105"/>
      <c r="E659" s="105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</row>
    <row r="660" spans="2:18">
      <c r="B660" s="105"/>
      <c r="C660" s="105"/>
      <c r="D660" s="105"/>
      <c r="E660" s="105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</row>
    <row r="661" spans="2:18">
      <c r="B661" s="105"/>
      <c r="C661" s="105"/>
      <c r="D661" s="105"/>
      <c r="E661" s="105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</row>
    <row r="662" spans="2:18">
      <c r="B662" s="105"/>
      <c r="C662" s="105"/>
      <c r="D662" s="105"/>
      <c r="E662" s="105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</row>
    <row r="663" spans="2:18">
      <c r="B663" s="105"/>
      <c r="C663" s="105"/>
      <c r="D663" s="105"/>
      <c r="E663" s="105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</row>
    <row r="664" spans="2:18">
      <c r="B664" s="105"/>
      <c r="C664" s="105"/>
      <c r="D664" s="105"/>
      <c r="E664" s="105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</row>
    <row r="665" spans="2:18">
      <c r="B665" s="105"/>
      <c r="C665" s="105"/>
      <c r="D665" s="105"/>
      <c r="E665" s="105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</row>
    <row r="666" spans="2:18">
      <c r="B666" s="105"/>
      <c r="C666" s="105"/>
      <c r="D666" s="105"/>
      <c r="E666" s="105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</row>
    <row r="667" spans="2:18">
      <c r="B667" s="105"/>
      <c r="C667" s="105"/>
      <c r="D667" s="105"/>
      <c r="E667" s="105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</row>
    <row r="668" spans="2:18">
      <c r="B668" s="105"/>
      <c r="C668" s="105"/>
      <c r="D668" s="105"/>
      <c r="E668" s="105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</row>
    <row r="669" spans="2:18">
      <c r="B669" s="105"/>
      <c r="C669" s="105"/>
      <c r="D669" s="105"/>
      <c r="E669" s="105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</row>
    <row r="670" spans="2:18">
      <c r="B670" s="105"/>
      <c r="C670" s="105"/>
      <c r="D670" s="105"/>
      <c r="E670" s="105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</row>
    <row r="671" spans="2:18">
      <c r="B671" s="105"/>
      <c r="C671" s="105"/>
      <c r="D671" s="105"/>
      <c r="E671" s="105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</row>
    <row r="672" spans="2:18">
      <c r="B672" s="105"/>
      <c r="C672" s="105"/>
      <c r="D672" s="105"/>
      <c r="E672" s="105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</row>
    <row r="673" spans="2:18">
      <c r="B673" s="105"/>
      <c r="C673" s="105"/>
      <c r="D673" s="105"/>
      <c r="E673" s="105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</row>
    <row r="674" spans="2:18">
      <c r="B674" s="105"/>
      <c r="C674" s="105"/>
      <c r="D674" s="105"/>
      <c r="E674" s="105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</row>
    <row r="675" spans="2:18">
      <c r="B675" s="105"/>
      <c r="C675" s="105"/>
      <c r="D675" s="105"/>
      <c r="E675" s="105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</row>
    <row r="676" spans="2:18">
      <c r="B676" s="105"/>
      <c r="C676" s="105"/>
      <c r="D676" s="105"/>
      <c r="E676" s="105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</row>
    <row r="677" spans="2:18">
      <c r="B677" s="105"/>
      <c r="C677" s="105"/>
      <c r="D677" s="105"/>
      <c r="E677" s="105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</row>
    <row r="678" spans="2:18">
      <c r="B678" s="105"/>
      <c r="C678" s="105"/>
      <c r="D678" s="105"/>
      <c r="E678" s="105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</row>
    <row r="679" spans="2:18">
      <c r="B679" s="105"/>
      <c r="C679" s="105"/>
      <c r="D679" s="105"/>
      <c r="E679" s="105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</row>
    <row r="680" spans="2:18">
      <c r="B680" s="105"/>
      <c r="C680" s="105"/>
      <c r="D680" s="105"/>
      <c r="E680" s="105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</row>
    <row r="681" spans="2:18">
      <c r="B681" s="105"/>
      <c r="C681" s="105"/>
      <c r="D681" s="105"/>
      <c r="E681" s="105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</row>
    <row r="682" spans="2:18">
      <c r="B682" s="105"/>
      <c r="C682" s="105"/>
      <c r="D682" s="105"/>
      <c r="E682" s="105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</row>
    <row r="683" spans="2:18">
      <c r="B683" s="105"/>
      <c r="C683" s="105"/>
      <c r="D683" s="105"/>
      <c r="E683" s="105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</row>
    <row r="684" spans="2:18">
      <c r="B684" s="105"/>
      <c r="C684" s="105"/>
      <c r="D684" s="105"/>
      <c r="E684" s="105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</row>
    <row r="685" spans="2:18">
      <c r="B685" s="105"/>
      <c r="C685" s="105"/>
      <c r="D685" s="105"/>
      <c r="E685" s="105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</row>
    <row r="686" spans="2:18">
      <c r="B686" s="105"/>
      <c r="C686" s="105"/>
      <c r="D686" s="105"/>
      <c r="E686" s="105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</row>
    <row r="687" spans="2:18">
      <c r="B687" s="105"/>
      <c r="C687" s="105"/>
      <c r="D687" s="105"/>
      <c r="E687" s="105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</row>
    <row r="688" spans="2:18">
      <c r="B688" s="105"/>
      <c r="C688" s="105"/>
      <c r="D688" s="105"/>
      <c r="E688" s="105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</row>
    <row r="689" spans="2:18">
      <c r="B689" s="105"/>
      <c r="C689" s="105"/>
      <c r="D689" s="105"/>
      <c r="E689" s="105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</row>
    <row r="690" spans="2:18">
      <c r="B690" s="105"/>
      <c r="C690" s="105"/>
      <c r="D690" s="105"/>
      <c r="E690" s="105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</row>
    <row r="691" spans="2:18">
      <c r="B691" s="105"/>
      <c r="C691" s="105"/>
      <c r="D691" s="105"/>
      <c r="E691" s="105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</row>
    <row r="692" spans="2:18">
      <c r="B692" s="105"/>
      <c r="C692" s="105"/>
      <c r="D692" s="105"/>
      <c r="E692" s="105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</row>
    <row r="693" spans="2:18">
      <c r="B693" s="105"/>
      <c r="C693" s="105"/>
      <c r="D693" s="105"/>
      <c r="E693" s="105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</row>
    <row r="694" spans="2:18">
      <c r="B694" s="105"/>
      <c r="C694" s="105"/>
      <c r="D694" s="105"/>
      <c r="E694" s="105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</row>
    <row r="695" spans="2:18">
      <c r="B695" s="105"/>
      <c r="C695" s="105"/>
      <c r="D695" s="105"/>
      <c r="E695" s="105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</row>
    <row r="696" spans="2:18">
      <c r="B696" s="105"/>
      <c r="C696" s="105"/>
      <c r="D696" s="105"/>
      <c r="E696" s="105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</row>
    <row r="697" spans="2:18">
      <c r="B697" s="105"/>
      <c r="C697" s="105"/>
      <c r="D697" s="105"/>
      <c r="E697" s="105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</row>
    <row r="698" spans="2:18">
      <c r="B698" s="105"/>
      <c r="C698" s="105"/>
      <c r="D698" s="105"/>
      <c r="E698" s="105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</row>
    <row r="699" spans="2:18">
      <c r="B699" s="105"/>
      <c r="C699" s="105"/>
      <c r="D699" s="105"/>
      <c r="E699" s="105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</row>
    <row r="700" spans="2:18">
      <c r="B700" s="105"/>
      <c r="C700" s="105"/>
      <c r="D700" s="105"/>
      <c r="E700" s="105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</row>
    <row r="701" spans="2:18">
      <c r="B701" s="105"/>
      <c r="C701" s="105"/>
      <c r="D701" s="105"/>
      <c r="E701" s="105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</row>
    <row r="702" spans="2:18">
      <c r="B702" s="105"/>
      <c r="C702" s="105"/>
      <c r="D702" s="105"/>
      <c r="E702" s="105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</row>
    <row r="703" spans="2:18">
      <c r="B703" s="105"/>
      <c r="C703" s="105"/>
      <c r="D703" s="105"/>
      <c r="E703" s="105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</row>
    <row r="704" spans="2:18">
      <c r="B704" s="105"/>
      <c r="C704" s="105"/>
      <c r="D704" s="105"/>
      <c r="E704" s="105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</row>
    <row r="705" spans="2:18">
      <c r="B705" s="105"/>
      <c r="C705" s="105"/>
      <c r="D705" s="105"/>
      <c r="E705" s="105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</row>
    <row r="706" spans="2:18">
      <c r="B706" s="105"/>
      <c r="C706" s="105"/>
      <c r="D706" s="105"/>
      <c r="E706" s="105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</row>
    <row r="707" spans="2:18">
      <c r="B707" s="105"/>
      <c r="C707" s="105"/>
      <c r="D707" s="105"/>
      <c r="E707" s="105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</row>
    <row r="708" spans="2:18">
      <c r="B708" s="105"/>
      <c r="C708" s="105"/>
      <c r="D708" s="105"/>
      <c r="E708" s="105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</row>
    <row r="709" spans="2:18">
      <c r="B709" s="105"/>
      <c r="C709" s="105"/>
      <c r="D709" s="105"/>
      <c r="E709" s="105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</row>
    <row r="710" spans="2:18">
      <c r="B710" s="105"/>
      <c r="C710" s="105"/>
      <c r="D710" s="105"/>
      <c r="E710" s="105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</row>
    <row r="711" spans="2:18">
      <c r="B711" s="105"/>
      <c r="C711" s="105"/>
      <c r="D711" s="105"/>
      <c r="E711" s="105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</row>
    <row r="712" spans="2:18">
      <c r="B712" s="105"/>
      <c r="C712" s="105"/>
      <c r="D712" s="105"/>
      <c r="E712" s="105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</row>
    <row r="713" spans="2:18">
      <c r="B713" s="105"/>
      <c r="C713" s="105"/>
      <c r="D713" s="105"/>
      <c r="E713" s="105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</row>
    <row r="714" spans="2:18">
      <c r="B714" s="105"/>
      <c r="C714" s="105"/>
      <c r="D714" s="105"/>
      <c r="E714" s="105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</row>
    <row r="715" spans="2:18">
      <c r="B715" s="105"/>
      <c r="C715" s="105"/>
      <c r="D715" s="105"/>
      <c r="E715" s="105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</row>
    <row r="716" spans="2:18">
      <c r="B716" s="105"/>
      <c r="C716" s="105"/>
      <c r="D716" s="105"/>
      <c r="E716" s="105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</row>
    <row r="717" spans="2:18">
      <c r="B717" s="105"/>
      <c r="C717" s="105"/>
      <c r="D717" s="105"/>
      <c r="E717" s="105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</row>
    <row r="718" spans="2:18">
      <c r="B718" s="105"/>
      <c r="C718" s="105"/>
      <c r="D718" s="105"/>
      <c r="E718" s="105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</row>
    <row r="719" spans="2:18">
      <c r="B719" s="105"/>
      <c r="C719" s="105"/>
      <c r="D719" s="105"/>
      <c r="E719" s="105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</row>
    <row r="720" spans="2:18">
      <c r="B720" s="105"/>
      <c r="C720" s="105"/>
      <c r="D720" s="105"/>
      <c r="E720" s="105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</row>
    <row r="721" spans="2:18">
      <c r="B721" s="105"/>
      <c r="C721" s="105"/>
      <c r="D721" s="105"/>
      <c r="E721" s="105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</row>
    <row r="722" spans="2:18">
      <c r="B722" s="105"/>
      <c r="C722" s="105"/>
      <c r="D722" s="105"/>
      <c r="E722" s="105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</row>
    <row r="723" spans="2:18">
      <c r="B723" s="105"/>
      <c r="C723" s="105"/>
      <c r="D723" s="105"/>
      <c r="E723" s="105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</row>
    <row r="724" spans="2:18">
      <c r="B724" s="105"/>
      <c r="C724" s="105"/>
      <c r="D724" s="105"/>
      <c r="E724" s="105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</row>
    <row r="725" spans="2:18">
      <c r="B725" s="105"/>
      <c r="C725" s="105"/>
      <c r="D725" s="105"/>
      <c r="E725" s="105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</row>
    <row r="726" spans="2:18">
      <c r="B726" s="105"/>
      <c r="C726" s="105"/>
      <c r="D726" s="105"/>
      <c r="E726" s="105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</row>
    <row r="727" spans="2:18">
      <c r="B727" s="105"/>
      <c r="C727" s="105"/>
      <c r="D727" s="105"/>
      <c r="E727" s="105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</row>
    <row r="728" spans="2:18">
      <c r="B728" s="105"/>
      <c r="C728" s="105"/>
      <c r="D728" s="105"/>
      <c r="E728" s="105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</row>
    <row r="729" spans="2:18">
      <c r="B729" s="105"/>
      <c r="C729" s="105"/>
      <c r="D729" s="105"/>
      <c r="E729" s="105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</row>
    <row r="730" spans="2:18">
      <c r="B730" s="105"/>
      <c r="C730" s="105"/>
      <c r="D730" s="105"/>
      <c r="E730" s="105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</row>
    <row r="731" spans="2:18">
      <c r="B731" s="105"/>
      <c r="C731" s="105"/>
      <c r="D731" s="105"/>
      <c r="E731" s="105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</row>
    <row r="732" spans="2:18">
      <c r="B732" s="105"/>
      <c r="C732" s="105"/>
      <c r="D732" s="105"/>
      <c r="E732" s="105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</row>
    <row r="733" spans="2:18">
      <c r="B733" s="105"/>
      <c r="C733" s="105"/>
      <c r="D733" s="105"/>
      <c r="E733" s="105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</row>
    <row r="734" spans="2:18">
      <c r="B734" s="105"/>
      <c r="C734" s="105"/>
      <c r="D734" s="105"/>
      <c r="E734" s="105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</row>
    <row r="735" spans="2:18">
      <c r="B735" s="105"/>
      <c r="C735" s="105"/>
      <c r="D735" s="105"/>
      <c r="E735" s="105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</row>
    <row r="736" spans="2:18">
      <c r="B736" s="105"/>
      <c r="C736" s="105"/>
      <c r="D736" s="105"/>
      <c r="E736" s="105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</row>
    <row r="737" spans="2:18">
      <c r="B737" s="105"/>
      <c r="C737" s="105"/>
      <c r="D737" s="105"/>
      <c r="E737" s="105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</row>
    <row r="738" spans="2:18">
      <c r="B738" s="105"/>
      <c r="C738" s="105"/>
      <c r="D738" s="105"/>
      <c r="E738" s="105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</row>
    <row r="739" spans="2:18">
      <c r="B739" s="105"/>
      <c r="C739" s="105"/>
      <c r="D739" s="105"/>
      <c r="E739" s="105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</row>
    <row r="740" spans="2:18">
      <c r="B740" s="105"/>
      <c r="C740" s="105"/>
      <c r="D740" s="105"/>
      <c r="E740" s="105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</row>
    <row r="741" spans="2:18">
      <c r="B741" s="105"/>
      <c r="C741" s="105"/>
      <c r="D741" s="105"/>
      <c r="E741" s="105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</row>
    <row r="742" spans="2:18">
      <c r="B742" s="105"/>
      <c r="C742" s="105"/>
      <c r="D742" s="105"/>
      <c r="E742" s="105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</row>
    <row r="743" spans="2:18">
      <c r="B743" s="105"/>
      <c r="C743" s="105"/>
      <c r="D743" s="105"/>
      <c r="E743" s="105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</row>
    <row r="744" spans="2:18">
      <c r="B744" s="105"/>
      <c r="C744" s="105"/>
      <c r="D744" s="105"/>
      <c r="E744" s="105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</row>
    <row r="745" spans="2:18">
      <c r="B745" s="105"/>
      <c r="C745" s="105"/>
      <c r="D745" s="105"/>
      <c r="E745" s="105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</row>
    <row r="746" spans="2:18">
      <c r="B746" s="105"/>
      <c r="C746" s="105"/>
      <c r="D746" s="105"/>
      <c r="E746" s="105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</row>
    <row r="747" spans="2:18">
      <c r="B747" s="105"/>
      <c r="C747" s="105"/>
      <c r="D747" s="105"/>
      <c r="E747" s="105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</row>
    <row r="748" spans="2:18">
      <c r="B748" s="105"/>
      <c r="C748" s="105"/>
      <c r="D748" s="105"/>
      <c r="E748" s="105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</row>
    <row r="749" spans="2:18">
      <c r="B749" s="105"/>
      <c r="C749" s="105"/>
      <c r="D749" s="105"/>
      <c r="E749" s="105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</row>
    <row r="750" spans="2:18">
      <c r="B750" s="105"/>
      <c r="C750" s="105"/>
      <c r="D750" s="105"/>
      <c r="E750" s="105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</row>
    <row r="751" spans="2:18">
      <c r="B751" s="105"/>
      <c r="C751" s="105"/>
      <c r="D751" s="105"/>
      <c r="E751" s="105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</row>
    <row r="752" spans="2:18">
      <c r="B752" s="105"/>
      <c r="C752" s="105"/>
      <c r="D752" s="105"/>
      <c r="E752" s="105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</row>
    <row r="753" spans="2:18">
      <c r="B753" s="105"/>
      <c r="C753" s="105"/>
      <c r="D753" s="105"/>
      <c r="E753" s="105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</row>
    <row r="754" spans="2:18">
      <c r="B754" s="105"/>
      <c r="C754" s="105"/>
      <c r="D754" s="105"/>
      <c r="E754" s="105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</row>
    <row r="755" spans="2:18">
      <c r="B755" s="105"/>
      <c r="C755" s="105"/>
      <c r="D755" s="105"/>
      <c r="E755" s="105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</row>
    <row r="756" spans="2:18">
      <c r="B756" s="105"/>
      <c r="C756" s="105"/>
      <c r="D756" s="105"/>
      <c r="E756" s="105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</row>
    <row r="757" spans="2:18">
      <c r="B757" s="105"/>
      <c r="C757" s="105"/>
      <c r="D757" s="105"/>
      <c r="E757" s="105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</row>
    <row r="758" spans="2:18">
      <c r="B758" s="105"/>
      <c r="C758" s="105"/>
      <c r="D758" s="105"/>
      <c r="E758" s="105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</row>
    <row r="759" spans="2:18">
      <c r="B759" s="105"/>
      <c r="C759" s="105"/>
      <c r="D759" s="105"/>
      <c r="E759" s="105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</row>
    <row r="760" spans="2:18">
      <c r="B760" s="105"/>
      <c r="C760" s="105"/>
      <c r="D760" s="105"/>
      <c r="E760" s="105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</row>
    <row r="761" spans="2:18">
      <c r="B761" s="105"/>
      <c r="C761" s="105"/>
      <c r="D761" s="105"/>
      <c r="E761" s="105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</row>
    <row r="762" spans="2:18">
      <c r="B762" s="105"/>
      <c r="C762" s="105"/>
      <c r="D762" s="105"/>
      <c r="E762" s="105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</row>
    <row r="763" spans="2:18">
      <c r="B763" s="105"/>
      <c r="C763" s="105"/>
      <c r="D763" s="105"/>
      <c r="E763" s="105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</row>
    <row r="764" spans="2:18">
      <c r="B764" s="105"/>
      <c r="C764" s="105"/>
      <c r="D764" s="105"/>
      <c r="E764" s="105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</row>
    <row r="765" spans="2:18">
      <c r="B765" s="105"/>
      <c r="C765" s="105"/>
      <c r="D765" s="105"/>
      <c r="E765" s="105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</row>
    <row r="766" spans="2:18">
      <c r="B766" s="105"/>
      <c r="C766" s="105"/>
      <c r="D766" s="105"/>
      <c r="E766" s="105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</row>
    <row r="767" spans="2:18">
      <c r="B767" s="105"/>
      <c r="C767" s="105"/>
      <c r="D767" s="105"/>
      <c r="E767" s="105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</row>
    <row r="768" spans="2:18">
      <c r="B768" s="105"/>
      <c r="C768" s="105"/>
      <c r="D768" s="105"/>
      <c r="E768" s="105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</row>
    <row r="769" spans="2:18">
      <c r="B769" s="105"/>
      <c r="C769" s="105"/>
      <c r="D769" s="105"/>
      <c r="E769" s="105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</row>
    <row r="770" spans="2:18">
      <c r="B770" s="105"/>
      <c r="C770" s="105"/>
      <c r="D770" s="105"/>
      <c r="E770" s="105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</row>
    <row r="771" spans="2:18">
      <c r="B771" s="105"/>
      <c r="C771" s="105"/>
      <c r="D771" s="105"/>
      <c r="E771" s="105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</row>
    <row r="772" spans="2:18">
      <c r="B772" s="105"/>
      <c r="C772" s="105"/>
      <c r="D772" s="105"/>
      <c r="E772" s="105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</row>
    <row r="773" spans="2:18">
      <c r="B773" s="105"/>
      <c r="C773" s="105"/>
      <c r="D773" s="105"/>
      <c r="E773" s="105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</row>
    <row r="774" spans="2:18">
      <c r="B774" s="105"/>
      <c r="C774" s="105"/>
      <c r="D774" s="105"/>
      <c r="E774" s="105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</row>
    <row r="775" spans="2:18">
      <c r="B775" s="105"/>
      <c r="C775" s="105"/>
      <c r="D775" s="105"/>
      <c r="E775" s="105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</row>
    <row r="776" spans="2:18">
      <c r="B776" s="105"/>
      <c r="C776" s="105"/>
      <c r="D776" s="105"/>
      <c r="E776" s="105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</row>
    <row r="777" spans="2:18">
      <c r="B777" s="105"/>
      <c r="C777" s="105"/>
      <c r="D777" s="105"/>
      <c r="E777" s="105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</row>
    <row r="778" spans="2:18">
      <c r="B778" s="105"/>
      <c r="C778" s="105"/>
      <c r="D778" s="105"/>
      <c r="E778" s="105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</row>
    <row r="779" spans="2:18">
      <c r="B779" s="105"/>
      <c r="C779" s="105"/>
      <c r="D779" s="105"/>
      <c r="E779" s="105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</row>
    <row r="780" spans="2:18">
      <c r="B780" s="105"/>
      <c r="C780" s="105"/>
      <c r="D780" s="105"/>
      <c r="E780" s="105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</row>
    <row r="781" spans="2:18">
      <c r="B781" s="105"/>
      <c r="C781" s="105"/>
      <c r="D781" s="105"/>
      <c r="E781" s="105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</row>
    <row r="782" spans="2:18">
      <c r="B782" s="105"/>
      <c r="C782" s="105"/>
      <c r="D782" s="105"/>
      <c r="E782" s="105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</row>
    <row r="783" spans="2:18">
      <c r="B783" s="105"/>
      <c r="C783" s="105"/>
      <c r="D783" s="105"/>
      <c r="E783" s="105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</row>
    <row r="784" spans="2:18">
      <c r="B784" s="105"/>
      <c r="C784" s="105"/>
      <c r="D784" s="105"/>
      <c r="E784" s="105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</row>
    <row r="785" spans="2:18">
      <c r="B785" s="105"/>
      <c r="C785" s="105"/>
      <c r="D785" s="105"/>
      <c r="E785" s="105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</row>
    <row r="786" spans="2:18">
      <c r="B786" s="105"/>
      <c r="C786" s="105"/>
      <c r="D786" s="105"/>
      <c r="E786" s="105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</row>
    <row r="787" spans="2:18">
      <c r="B787" s="105"/>
      <c r="C787" s="105"/>
      <c r="D787" s="105"/>
      <c r="E787" s="105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</row>
    <row r="788" spans="2:18">
      <c r="B788" s="105"/>
      <c r="C788" s="105"/>
      <c r="D788" s="105"/>
      <c r="E788" s="105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</row>
    <row r="789" spans="2:18">
      <c r="B789" s="105"/>
      <c r="C789" s="105"/>
      <c r="D789" s="105"/>
      <c r="E789" s="105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</row>
    <row r="790" spans="2:18">
      <c r="B790" s="105"/>
      <c r="C790" s="105"/>
      <c r="D790" s="105"/>
      <c r="E790" s="105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</row>
    <row r="791" spans="2:18">
      <c r="B791" s="105"/>
      <c r="C791" s="105"/>
      <c r="D791" s="105"/>
      <c r="E791" s="105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</row>
    <row r="792" spans="2:18">
      <c r="B792" s="105"/>
      <c r="C792" s="105"/>
      <c r="D792" s="105"/>
      <c r="E792" s="105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</row>
    <row r="793" spans="2:18">
      <c r="B793" s="105"/>
      <c r="C793" s="105"/>
      <c r="D793" s="105"/>
      <c r="E793" s="105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</row>
    <row r="794" spans="2:18">
      <c r="B794" s="105"/>
      <c r="C794" s="105"/>
      <c r="D794" s="105"/>
      <c r="E794" s="105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</row>
    <row r="795" spans="2:18">
      <c r="B795" s="105"/>
      <c r="C795" s="105"/>
      <c r="D795" s="105"/>
      <c r="E795" s="105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</row>
    <row r="796" spans="2:18">
      <c r="B796" s="105"/>
      <c r="C796" s="105"/>
      <c r="D796" s="105"/>
      <c r="E796" s="105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</row>
    <row r="797" spans="2:18">
      <c r="B797" s="105"/>
      <c r="C797" s="105"/>
      <c r="D797" s="105"/>
      <c r="E797" s="105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</row>
    <row r="798" spans="2:18">
      <c r="B798" s="105"/>
      <c r="C798" s="105"/>
      <c r="D798" s="105"/>
      <c r="E798" s="105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</row>
    <row r="799" spans="2:18">
      <c r="B799" s="105"/>
      <c r="C799" s="105"/>
      <c r="D799" s="105"/>
      <c r="E799" s="105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</row>
    <row r="800" spans="2:18">
      <c r="B800" s="105"/>
      <c r="C800" s="105"/>
      <c r="D800" s="105"/>
      <c r="E800" s="105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</row>
    <row r="801" spans="2:18">
      <c r="B801" s="105"/>
      <c r="C801" s="105"/>
      <c r="D801" s="105"/>
      <c r="E801" s="105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</row>
    <row r="802" spans="2:18">
      <c r="B802" s="105"/>
      <c r="C802" s="105"/>
      <c r="D802" s="105"/>
      <c r="E802" s="105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</row>
    <row r="803" spans="2:18">
      <c r="B803" s="105"/>
      <c r="C803" s="105"/>
      <c r="D803" s="105"/>
      <c r="E803" s="105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</row>
    <row r="804" spans="2:18">
      <c r="B804" s="105"/>
      <c r="C804" s="105"/>
      <c r="D804" s="105"/>
      <c r="E804" s="105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</row>
    <row r="805" spans="2:18">
      <c r="B805" s="105"/>
      <c r="C805" s="105"/>
      <c r="D805" s="105"/>
      <c r="E805" s="105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</row>
    <row r="806" spans="2:18">
      <c r="B806" s="105"/>
      <c r="C806" s="105"/>
      <c r="D806" s="105"/>
      <c r="E806" s="105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</row>
    <row r="807" spans="2:18">
      <c r="B807" s="105"/>
      <c r="C807" s="105"/>
      <c r="D807" s="105"/>
      <c r="E807" s="105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</row>
    <row r="808" spans="2:18">
      <c r="B808" s="105"/>
      <c r="C808" s="105"/>
      <c r="D808" s="105"/>
      <c r="E808" s="105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</row>
    <row r="809" spans="2:18">
      <c r="B809" s="105"/>
      <c r="C809" s="105"/>
      <c r="D809" s="105"/>
      <c r="E809" s="105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</row>
    <row r="810" spans="2:18">
      <c r="B810" s="105"/>
      <c r="C810" s="105"/>
      <c r="D810" s="105"/>
      <c r="E810" s="105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</row>
    <row r="811" spans="2:18">
      <c r="B811" s="105"/>
      <c r="C811" s="105"/>
      <c r="D811" s="105"/>
      <c r="E811" s="105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</row>
    <row r="812" spans="2:18">
      <c r="B812" s="105"/>
      <c r="C812" s="105"/>
      <c r="D812" s="105"/>
      <c r="E812" s="105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</row>
    <row r="813" spans="2:18">
      <c r="B813" s="105"/>
      <c r="C813" s="105"/>
      <c r="D813" s="105"/>
      <c r="E813" s="105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</row>
    <row r="814" spans="2:18">
      <c r="B814" s="105"/>
      <c r="C814" s="105"/>
      <c r="D814" s="105"/>
      <c r="E814" s="105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</row>
    <row r="815" spans="2:18">
      <c r="B815" s="105"/>
      <c r="C815" s="105"/>
      <c r="D815" s="105"/>
      <c r="E815" s="105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</row>
    <row r="816" spans="2:18">
      <c r="B816" s="105"/>
      <c r="C816" s="105"/>
      <c r="D816" s="105"/>
      <c r="E816" s="105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</row>
    <row r="817" spans="2:18">
      <c r="B817" s="105"/>
      <c r="C817" s="105"/>
      <c r="D817" s="105"/>
      <c r="E817" s="105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</row>
    <row r="818" spans="2:18">
      <c r="B818" s="105"/>
      <c r="C818" s="105"/>
      <c r="D818" s="105"/>
      <c r="E818" s="105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</row>
    <row r="819" spans="2:18">
      <c r="B819" s="105"/>
      <c r="C819" s="105"/>
      <c r="D819" s="105"/>
      <c r="E819" s="105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</row>
    <row r="820" spans="2:18">
      <c r="B820" s="105"/>
      <c r="C820" s="105"/>
      <c r="D820" s="105"/>
      <c r="E820" s="105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</row>
    <row r="821" spans="2:18">
      <c r="B821" s="105"/>
      <c r="C821" s="105"/>
      <c r="D821" s="105"/>
      <c r="E821" s="105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</row>
    <row r="822" spans="2:18">
      <c r="B822" s="105"/>
      <c r="C822" s="105"/>
      <c r="D822" s="105"/>
      <c r="E822" s="105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</row>
    <row r="823" spans="2:18">
      <c r="B823" s="105"/>
      <c r="C823" s="105"/>
      <c r="D823" s="105"/>
      <c r="E823" s="105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</row>
    <row r="824" spans="2:18">
      <c r="B824" s="105"/>
      <c r="C824" s="105"/>
      <c r="D824" s="105"/>
      <c r="E824" s="105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</row>
    <row r="825" spans="2:18">
      <c r="B825" s="105"/>
      <c r="C825" s="105"/>
      <c r="D825" s="105"/>
      <c r="E825" s="105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</row>
    <row r="826" spans="2:18">
      <c r="B826" s="105"/>
      <c r="C826" s="105"/>
      <c r="D826" s="105"/>
      <c r="E826" s="105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</row>
    <row r="827" spans="2:18">
      <c r="B827" s="105"/>
      <c r="C827" s="105"/>
      <c r="D827" s="105"/>
      <c r="E827" s="105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</row>
    <row r="828" spans="2:18">
      <c r="B828" s="105"/>
      <c r="C828" s="105"/>
      <c r="D828" s="105"/>
      <c r="E828" s="105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</row>
    <row r="829" spans="2:18">
      <c r="B829" s="105"/>
      <c r="C829" s="105"/>
      <c r="D829" s="105"/>
      <c r="E829" s="105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</row>
    <row r="830" spans="2:18">
      <c r="B830" s="105"/>
      <c r="C830" s="105"/>
      <c r="D830" s="105"/>
      <c r="E830" s="105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</row>
    <row r="831" spans="2:18">
      <c r="B831" s="105"/>
      <c r="C831" s="105"/>
      <c r="D831" s="105"/>
      <c r="E831" s="105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</row>
    <row r="832" spans="2:18">
      <c r="B832" s="105"/>
      <c r="C832" s="105"/>
      <c r="D832" s="105"/>
      <c r="E832" s="105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</row>
    <row r="833" spans="2:18">
      <c r="B833" s="105"/>
      <c r="C833" s="105"/>
      <c r="D833" s="105"/>
      <c r="E833" s="105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</row>
    <row r="834" spans="2:18">
      <c r="B834" s="105"/>
      <c r="C834" s="105"/>
      <c r="D834" s="105"/>
      <c r="E834" s="105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</row>
    <row r="835" spans="2:18">
      <c r="B835" s="105"/>
      <c r="C835" s="105"/>
      <c r="D835" s="105"/>
      <c r="E835" s="105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</row>
    <row r="836" spans="2:18">
      <c r="B836" s="105"/>
      <c r="C836" s="105"/>
      <c r="D836" s="105"/>
      <c r="E836" s="105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</row>
    <row r="837" spans="2:18">
      <c r="B837" s="105"/>
      <c r="C837" s="105"/>
      <c r="D837" s="105"/>
      <c r="E837" s="105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</row>
    <row r="838" spans="2:18">
      <c r="B838" s="105"/>
      <c r="C838" s="105"/>
      <c r="D838" s="105"/>
      <c r="E838" s="105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</row>
    <row r="839" spans="2:18">
      <c r="B839" s="105"/>
      <c r="C839" s="105"/>
      <c r="D839" s="105"/>
      <c r="E839" s="105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</row>
    <row r="840" spans="2:18">
      <c r="B840" s="105"/>
      <c r="C840" s="105"/>
      <c r="D840" s="105"/>
      <c r="E840" s="105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</row>
    <row r="841" spans="2:18">
      <c r="B841" s="105"/>
      <c r="C841" s="105"/>
      <c r="D841" s="105"/>
      <c r="E841" s="105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</row>
    <row r="842" spans="2:18">
      <c r="B842" s="105"/>
      <c r="C842" s="105"/>
      <c r="D842" s="105"/>
      <c r="E842" s="105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</row>
    <row r="843" spans="2:18">
      <c r="B843" s="105"/>
      <c r="C843" s="105"/>
      <c r="D843" s="105"/>
      <c r="E843" s="105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</row>
    <row r="844" spans="2:18">
      <c r="B844" s="105"/>
      <c r="C844" s="105"/>
      <c r="D844" s="105"/>
      <c r="E844" s="105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</row>
    <row r="845" spans="2:18">
      <c r="B845" s="105"/>
      <c r="C845" s="105"/>
      <c r="D845" s="105"/>
      <c r="E845" s="105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</row>
    <row r="846" spans="2:18">
      <c r="B846" s="105"/>
      <c r="C846" s="105"/>
      <c r="D846" s="105"/>
      <c r="E846" s="105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</row>
    <row r="847" spans="2:18">
      <c r="B847" s="105"/>
      <c r="C847" s="105"/>
      <c r="D847" s="105"/>
      <c r="E847" s="105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</row>
    <row r="848" spans="2:18">
      <c r="B848" s="105"/>
      <c r="C848" s="105"/>
      <c r="D848" s="105"/>
      <c r="E848" s="105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</row>
    <row r="849" spans="2:18">
      <c r="B849" s="105"/>
      <c r="C849" s="105"/>
      <c r="D849" s="105"/>
      <c r="E849" s="105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</row>
    <row r="850" spans="2:18">
      <c r="B850" s="105"/>
      <c r="C850" s="105"/>
      <c r="D850" s="105"/>
      <c r="E850" s="105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</row>
    <row r="851" spans="2:18">
      <c r="B851" s="105"/>
      <c r="C851" s="105"/>
      <c r="D851" s="105"/>
      <c r="E851" s="105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</row>
    <row r="852" spans="2:18">
      <c r="B852" s="105"/>
      <c r="C852" s="105"/>
      <c r="D852" s="105"/>
      <c r="E852" s="105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</row>
    <row r="853" spans="2:18">
      <c r="B853" s="105"/>
      <c r="C853" s="105"/>
      <c r="D853" s="105"/>
      <c r="E853" s="105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</row>
    <row r="854" spans="2:18">
      <c r="B854" s="105"/>
      <c r="C854" s="105"/>
      <c r="D854" s="105"/>
      <c r="E854" s="105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</row>
    <row r="855" spans="2:18">
      <c r="B855" s="105"/>
      <c r="C855" s="105"/>
      <c r="D855" s="105"/>
      <c r="E855" s="105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</row>
    <row r="856" spans="2:18">
      <c r="B856" s="105"/>
      <c r="C856" s="105"/>
      <c r="D856" s="105"/>
      <c r="E856" s="105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</row>
    <row r="857" spans="2:18">
      <c r="B857" s="105"/>
      <c r="C857" s="105"/>
      <c r="D857" s="105"/>
      <c r="E857" s="105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</row>
    <row r="858" spans="2:18">
      <c r="B858" s="105"/>
      <c r="C858" s="105"/>
      <c r="D858" s="105"/>
      <c r="E858" s="105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</row>
    <row r="859" spans="2:18">
      <c r="B859" s="105"/>
      <c r="C859" s="105"/>
      <c r="D859" s="105"/>
      <c r="E859" s="105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</row>
    <row r="860" spans="2:18">
      <c r="B860" s="105"/>
      <c r="C860" s="105"/>
      <c r="D860" s="105"/>
      <c r="E860" s="105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</row>
    <row r="861" spans="2:18">
      <c r="B861" s="105"/>
      <c r="C861" s="105"/>
      <c r="D861" s="105"/>
      <c r="E861" s="105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</row>
    <row r="862" spans="2:18">
      <c r="B862" s="105"/>
      <c r="C862" s="105"/>
      <c r="D862" s="105"/>
      <c r="E862" s="105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</row>
    <row r="863" spans="2:18">
      <c r="B863" s="105"/>
      <c r="C863" s="105"/>
      <c r="D863" s="105"/>
      <c r="E863" s="105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</row>
    <row r="864" spans="2:18">
      <c r="B864" s="105"/>
      <c r="C864" s="105"/>
      <c r="D864" s="105"/>
      <c r="E864" s="105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</row>
    <row r="865" spans="2:18">
      <c r="B865" s="105"/>
      <c r="C865" s="105"/>
      <c r="D865" s="105"/>
      <c r="E865" s="105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</row>
    <row r="866" spans="2:18">
      <c r="B866" s="105"/>
      <c r="C866" s="105"/>
      <c r="D866" s="105"/>
      <c r="E866" s="105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</row>
    <row r="867" spans="2:18">
      <c r="B867" s="105"/>
      <c r="C867" s="105"/>
      <c r="D867" s="105"/>
      <c r="E867" s="105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</row>
    <row r="868" spans="2:18">
      <c r="B868" s="105"/>
      <c r="C868" s="105"/>
      <c r="D868" s="105"/>
      <c r="E868" s="105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</row>
    <row r="869" spans="2:18">
      <c r="B869" s="105"/>
      <c r="C869" s="105"/>
      <c r="D869" s="105"/>
      <c r="E869" s="105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</row>
    <row r="870" spans="2:18">
      <c r="B870" s="105"/>
      <c r="C870" s="105"/>
      <c r="D870" s="105"/>
      <c r="E870" s="105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</row>
    <row r="871" spans="2:18">
      <c r="B871" s="105"/>
      <c r="C871" s="105"/>
      <c r="D871" s="105"/>
      <c r="E871" s="105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</row>
    <row r="872" spans="2:18">
      <c r="B872" s="105"/>
      <c r="C872" s="105"/>
      <c r="D872" s="105"/>
      <c r="E872" s="105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</row>
    <row r="873" spans="2:18">
      <c r="B873" s="105"/>
      <c r="C873" s="105"/>
      <c r="D873" s="105"/>
      <c r="E873" s="105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</row>
    <row r="874" spans="2:18">
      <c r="B874" s="105"/>
      <c r="C874" s="105"/>
      <c r="D874" s="105"/>
      <c r="E874" s="105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</row>
    <row r="875" spans="2:18">
      <c r="B875" s="105"/>
      <c r="C875" s="105"/>
      <c r="D875" s="105"/>
      <c r="E875" s="105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</row>
    <row r="876" spans="2:18">
      <c r="B876" s="105"/>
      <c r="C876" s="105"/>
      <c r="D876" s="105"/>
      <c r="E876" s="105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</row>
    <row r="877" spans="2:18">
      <c r="B877" s="105"/>
      <c r="C877" s="105"/>
      <c r="D877" s="105"/>
      <c r="E877" s="105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</row>
    <row r="878" spans="2:18">
      <c r="B878" s="105"/>
      <c r="C878" s="105"/>
      <c r="D878" s="105"/>
      <c r="E878" s="105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</row>
    <row r="879" spans="2:18">
      <c r="B879" s="105"/>
      <c r="C879" s="105"/>
      <c r="D879" s="105"/>
      <c r="E879" s="105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</row>
    <row r="880" spans="2:18">
      <c r="B880" s="105"/>
      <c r="C880" s="105"/>
      <c r="D880" s="105"/>
      <c r="E880" s="105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</row>
    <row r="881" spans="2:18">
      <c r="B881" s="105"/>
      <c r="C881" s="105"/>
      <c r="D881" s="105"/>
      <c r="E881" s="105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</row>
    <row r="882" spans="2:18">
      <c r="B882" s="105"/>
      <c r="C882" s="105"/>
      <c r="D882" s="105"/>
      <c r="E882" s="105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</row>
    <row r="883" spans="2:18">
      <c r="B883" s="105"/>
      <c r="C883" s="105"/>
      <c r="D883" s="105"/>
      <c r="E883" s="105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</row>
    <row r="884" spans="2:18">
      <c r="B884" s="105"/>
      <c r="C884" s="105"/>
      <c r="D884" s="105"/>
      <c r="E884" s="105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</row>
    <row r="885" spans="2:18">
      <c r="B885" s="105"/>
      <c r="C885" s="105"/>
      <c r="D885" s="105"/>
      <c r="E885" s="105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</row>
    <row r="886" spans="2:18">
      <c r="B886" s="105"/>
      <c r="C886" s="105"/>
      <c r="D886" s="105"/>
      <c r="E886" s="105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</row>
    <row r="887" spans="2:18">
      <c r="B887" s="105"/>
      <c r="C887" s="105"/>
      <c r="D887" s="105"/>
      <c r="E887" s="105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</row>
    <row r="888" spans="2:18">
      <c r="B888" s="105"/>
      <c r="C888" s="105"/>
      <c r="D888" s="105"/>
      <c r="E888" s="105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</row>
    <row r="889" spans="2:18">
      <c r="B889" s="105"/>
      <c r="C889" s="105"/>
      <c r="D889" s="105"/>
      <c r="E889" s="105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</row>
    <row r="890" spans="2:18">
      <c r="B890" s="105"/>
      <c r="C890" s="105"/>
      <c r="D890" s="105"/>
      <c r="E890" s="105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</row>
    <row r="891" spans="2:18">
      <c r="B891" s="105"/>
      <c r="C891" s="105"/>
      <c r="D891" s="105"/>
      <c r="E891" s="105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</row>
    <row r="892" spans="2:18">
      <c r="B892" s="105"/>
      <c r="C892" s="105"/>
      <c r="D892" s="105"/>
      <c r="E892" s="105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</row>
    <row r="893" spans="2:18">
      <c r="B893" s="105"/>
      <c r="C893" s="105"/>
      <c r="D893" s="105"/>
      <c r="E893" s="105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</row>
    <row r="894" spans="2:18">
      <c r="B894" s="105"/>
      <c r="C894" s="105"/>
      <c r="D894" s="105"/>
      <c r="E894" s="105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</row>
    <row r="895" spans="2:18">
      <c r="B895" s="105"/>
      <c r="C895" s="105"/>
      <c r="D895" s="105"/>
      <c r="E895" s="105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</row>
    <row r="896" spans="2:18">
      <c r="B896" s="105"/>
      <c r="C896" s="105"/>
      <c r="D896" s="105"/>
      <c r="E896" s="105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</row>
    <row r="897" spans="2:18">
      <c r="B897" s="105"/>
      <c r="C897" s="105"/>
      <c r="D897" s="105"/>
      <c r="E897" s="105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</row>
    <row r="898" spans="2:18">
      <c r="B898" s="105"/>
      <c r="C898" s="105"/>
      <c r="D898" s="105"/>
      <c r="E898" s="105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</row>
    <row r="899" spans="2:18">
      <c r="B899" s="105"/>
      <c r="C899" s="105"/>
      <c r="D899" s="105"/>
      <c r="E899" s="105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</row>
    <row r="900" spans="2:18">
      <c r="B900" s="105"/>
      <c r="C900" s="105"/>
      <c r="D900" s="105"/>
      <c r="E900" s="105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</row>
    <row r="901" spans="2:18">
      <c r="B901" s="105"/>
      <c r="C901" s="105"/>
      <c r="D901" s="105"/>
      <c r="E901" s="105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</row>
    <row r="902" spans="2:18">
      <c r="B902" s="105"/>
      <c r="C902" s="105"/>
      <c r="D902" s="105"/>
      <c r="E902" s="105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</row>
    <row r="903" spans="2:18">
      <c r="B903" s="105"/>
      <c r="C903" s="105"/>
      <c r="D903" s="105"/>
      <c r="E903" s="105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</row>
    <row r="904" spans="2:18">
      <c r="B904" s="105"/>
      <c r="C904" s="105"/>
      <c r="D904" s="105"/>
      <c r="E904" s="105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</row>
    <row r="905" spans="2:18">
      <c r="B905" s="105"/>
      <c r="C905" s="105"/>
      <c r="D905" s="105"/>
      <c r="E905" s="105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</row>
    <row r="906" spans="2:18">
      <c r="B906" s="105"/>
      <c r="C906" s="105"/>
      <c r="D906" s="105"/>
      <c r="E906" s="105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</row>
    <row r="907" spans="2:18">
      <c r="B907" s="105"/>
      <c r="C907" s="105"/>
      <c r="D907" s="105"/>
      <c r="E907" s="105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</row>
    <row r="908" spans="2:18">
      <c r="B908" s="105"/>
      <c r="C908" s="105"/>
      <c r="D908" s="105"/>
      <c r="E908" s="105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</row>
    <row r="909" spans="2:18">
      <c r="B909" s="105"/>
      <c r="C909" s="105"/>
      <c r="D909" s="105"/>
      <c r="E909" s="105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</row>
    <row r="910" spans="2:18">
      <c r="B910" s="105"/>
      <c r="C910" s="105"/>
      <c r="D910" s="105"/>
      <c r="E910" s="105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</row>
    <row r="911" spans="2:18">
      <c r="B911" s="105"/>
      <c r="C911" s="105"/>
      <c r="D911" s="105"/>
      <c r="E911" s="105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</row>
    <row r="912" spans="2:18">
      <c r="B912" s="105"/>
      <c r="C912" s="105"/>
      <c r="D912" s="105"/>
      <c r="E912" s="105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</row>
    <row r="913" spans="2:18">
      <c r="B913" s="105"/>
      <c r="C913" s="105"/>
      <c r="D913" s="105"/>
      <c r="E913" s="105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</row>
    <row r="914" spans="2:18">
      <c r="B914" s="105"/>
      <c r="C914" s="105"/>
      <c r="D914" s="105"/>
      <c r="E914" s="105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</row>
    <row r="915" spans="2:18">
      <c r="B915" s="105"/>
      <c r="C915" s="105"/>
      <c r="D915" s="105"/>
      <c r="E915" s="105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</row>
    <row r="916" spans="2:18">
      <c r="B916" s="105"/>
      <c r="C916" s="105"/>
      <c r="D916" s="105"/>
      <c r="E916" s="105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</row>
    <row r="917" spans="2:18">
      <c r="B917" s="105"/>
      <c r="C917" s="105"/>
      <c r="D917" s="105"/>
      <c r="E917" s="105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</row>
    <row r="918" spans="2:18">
      <c r="B918" s="105"/>
      <c r="C918" s="105"/>
      <c r="D918" s="105"/>
      <c r="E918" s="105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</row>
    <row r="919" spans="2:18">
      <c r="B919" s="105"/>
      <c r="C919" s="105"/>
      <c r="D919" s="105"/>
      <c r="E919" s="105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</row>
    <row r="920" spans="2:18">
      <c r="B920" s="105"/>
      <c r="C920" s="105"/>
      <c r="D920" s="105"/>
      <c r="E920" s="105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</row>
    <row r="921" spans="2:18">
      <c r="B921" s="105"/>
      <c r="C921" s="105"/>
      <c r="D921" s="105"/>
      <c r="E921" s="105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</row>
    <row r="922" spans="2:18">
      <c r="B922" s="105"/>
      <c r="C922" s="105"/>
      <c r="D922" s="105"/>
      <c r="E922" s="105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</row>
    <row r="923" spans="2:18">
      <c r="B923" s="105"/>
      <c r="C923" s="105"/>
      <c r="D923" s="105"/>
      <c r="E923" s="105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</row>
    <row r="924" spans="2:18">
      <c r="B924" s="105"/>
      <c r="C924" s="105"/>
      <c r="D924" s="105"/>
      <c r="E924" s="105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</row>
    <row r="925" spans="2:18">
      <c r="B925" s="105"/>
      <c r="C925" s="105"/>
      <c r="D925" s="105"/>
      <c r="E925" s="105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</row>
    <row r="926" spans="2:18">
      <c r="B926" s="105"/>
      <c r="C926" s="105"/>
      <c r="D926" s="105"/>
      <c r="E926" s="105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</row>
    <row r="927" spans="2:18">
      <c r="B927" s="105"/>
      <c r="C927" s="105"/>
      <c r="D927" s="105"/>
      <c r="E927" s="105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</row>
    <row r="928" spans="2:18">
      <c r="B928" s="105"/>
      <c r="C928" s="105"/>
      <c r="D928" s="105"/>
      <c r="E928" s="105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</row>
    <row r="929" spans="2:18">
      <c r="B929" s="105"/>
      <c r="C929" s="105"/>
      <c r="D929" s="105"/>
      <c r="E929" s="105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</row>
    <row r="930" spans="2:18">
      <c r="B930" s="105"/>
      <c r="C930" s="105"/>
      <c r="D930" s="105"/>
      <c r="E930" s="105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</row>
    <row r="931" spans="2:18">
      <c r="B931" s="105"/>
      <c r="C931" s="105"/>
      <c r="D931" s="105"/>
      <c r="E931" s="105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</row>
    <row r="932" spans="2:18">
      <c r="B932" s="105"/>
      <c r="C932" s="105"/>
      <c r="D932" s="105"/>
      <c r="E932" s="105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</row>
    <row r="933" spans="2:18">
      <c r="B933" s="105"/>
      <c r="C933" s="105"/>
      <c r="D933" s="105"/>
      <c r="E933" s="105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</row>
    <row r="934" spans="2:18">
      <c r="B934" s="105"/>
      <c r="C934" s="105"/>
      <c r="D934" s="105"/>
      <c r="E934" s="105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</row>
    <row r="935" spans="2:18">
      <c r="B935" s="105"/>
      <c r="C935" s="105"/>
      <c r="D935" s="105"/>
      <c r="E935" s="105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</row>
    <row r="936" spans="2:18">
      <c r="B936" s="105"/>
      <c r="C936" s="105"/>
      <c r="D936" s="105"/>
      <c r="E936" s="105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</row>
    <row r="937" spans="2:18">
      <c r="B937" s="105"/>
      <c r="C937" s="105"/>
      <c r="D937" s="105"/>
      <c r="E937" s="105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</row>
    <row r="938" spans="2:18">
      <c r="B938" s="105"/>
      <c r="C938" s="105"/>
      <c r="D938" s="105"/>
      <c r="E938" s="105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</row>
    <row r="939" spans="2:18">
      <c r="B939" s="105"/>
      <c r="C939" s="105"/>
      <c r="D939" s="105"/>
      <c r="E939" s="105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</row>
    <row r="940" spans="2:18">
      <c r="B940" s="105"/>
      <c r="C940" s="105"/>
      <c r="D940" s="105"/>
      <c r="E940" s="105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</row>
    <row r="941" spans="2:18">
      <c r="B941" s="105"/>
      <c r="C941" s="105"/>
      <c r="D941" s="105"/>
      <c r="E941" s="105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</row>
    <row r="942" spans="2:18">
      <c r="B942" s="105"/>
      <c r="C942" s="105"/>
      <c r="D942" s="105"/>
      <c r="E942" s="105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</row>
    <row r="943" spans="2:18">
      <c r="B943" s="105"/>
      <c r="C943" s="105"/>
      <c r="D943" s="105"/>
      <c r="E943" s="105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</row>
    <row r="944" spans="2:18">
      <c r="B944" s="105"/>
      <c r="C944" s="105"/>
      <c r="D944" s="105"/>
      <c r="E944" s="105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</row>
    <row r="945" spans="2:18">
      <c r="B945" s="105"/>
      <c r="C945" s="105"/>
      <c r="D945" s="105"/>
      <c r="E945" s="105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</row>
    <row r="946" spans="2:18">
      <c r="B946" s="105"/>
      <c r="C946" s="105"/>
      <c r="D946" s="105"/>
      <c r="E946" s="105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</row>
    <row r="947" spans="2:18">
      <c r="B947" s="105"/>
      <c r="C947" s="105"/>
      <c r="D947" s="105"/>
      <c r="E947" s="105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</row>
    <row r="948" spans="2:18">
      <c r="B948" s="105"/>
      <c r="C948" s="105"/>
      <c r="D948" s="105"/>
      <c r="E948" s="105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</row>
    <row r="949" spans="2:18">
      <c r="B949" s="105"/>
      <c r="C949" s="105"/>
      <c r="D949" s="105"/>
      <c r="E949" s="105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</row>
    <row r="950" spans="2:18">
      <c r="B950" s="105"/>
      <c r="C950" s="105"/>
      <c r="D950" s="105"/>
      <c r="E950" s="105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</row>
    <row r="951" spans="2:18">
      <c r="B951" s="105"/>
      <c r="C951" s="105"/>
      <c r="D951" s="105"/>
      <c r="E951" s="105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</row>
    <row r="952" spans="2:18">
      <c r="B952" s="105"/>
      <c r="C952" s="105"/>
      <c r="D952" s="105"/>
      <c r="E952" s="105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</row>
    <row r="953" spans="2:18">
      <c r="B953" s="105"/>
      <c r="C953" s="105"/>
      <c r="D953" s="105"/>
      <c r="E953" s="105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</row>
    <row r="954" spans="2:18">
      <c r="B954" s="105"/>
      <c r="C954" s="105"/>
      <c r="D954" s="105"/>
      <c r="E954" s="105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</row>
    <row r="955" spans="2:18">
      <c r="B955" s="105"/>
      <c r="C955" s="105"/>
      <c r="D955" s="105"/>
      <c r="E955" s="105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</row>
    <row r="956" spans="2:18">
      <c r="B956" s="105"/>
      <c r="C956" s="105"/>
      <c r="D956" s="105"/>
      <c r="E956" s="105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</row>
    <row r="957" spans="2:18">
      <c r="B957" s="105"/>
      <c r="C957" s="105"/>
      <c r="D957" s="105"/>
      <c r="E957" s="105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</row>
    <row r="958" spans="2:18">
      <c r="B958" s="105"/>
      <c r="C958" s="105"/>
      <c r="D958" s="105"/>
      <c r="E958" s="105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</row>
    <row r="959" spans="2:18">
      <c r="B959" s="105"/>
      <c r="C959" s="105"/>
      <c r="D959" s="105"/>
      <c r="E959" s="105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</row>
    <row r="960" spans="2:18">
      <c r="B960" s="105"/>
      <c r="C960" s="105"/>
      <c r="D960" s="105"/>
      <c r="E960" s="105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</row>
    <row r="961" spans="2:18">
      <c r="B961" s="105"/>
      <c r="C961" s="105"/>
      <c r="D961" s="105"/>
      <c r="E961" s="105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</row>
    <row r="962" spans="2:18">
      <c r="B962" s="105"/>
      <c r="C962" s="105"/>
      <c r="D962" s="105"/>
      <c r="E962" s="105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</row>
    <row r="963" spans="2:18">
      <c r="B963" s="105"/>
      <c r="C963" s="105"/>
      <c r="D963" s="105"/>
      <c r="E963" s="105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</row>
    <row r="964" spans="2:18">
      <c r="B964" s="105"/>
      <c r="C964" s="105"/>
      <c r="D964" s="105"/>
      <c r="E964" s="105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</row>
    <row r="965" spans="2:18">
      <c r="B965" s="105"/>
      <c r="C965" s="105"/>
      <c r="D965" s="105"/>
      <c r="E965" s="105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</row>
    <row r="966" spans="2:18">
      <c r="B966" s="105"/>
      <c r="C966" s="105"/>
      <c r="D966" s="105"/>
      <c r="E966" s="105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</row>
    <row r="967" spans="2:18">
      <c r="B967" s="105"/>
      <c r="C967" s="105"/>
      <c r="D967" s="105"/>
      <c r="E967" s="105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</row>
    <row r="968" spans="2:18">
      <c r="B968" s="105"/>
      <c r="C968" s="105"/>
      <c r="D968" s="105"/>
      <c r="E968" s="105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</row>
    <row r="969" spans="2:18">
      <c r="B969" s="105"/>
      <c r="C969" s="105"/>
      <c r="D969" s="105"/>
      <c r="E969" s="105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</row>
    <row r="970" spans="2:18">
      <c r="B970" s="105"/>
      <c r="C970" s="105"/>
      <c r="D970" s="105"/>
      <c r="E970" s="105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</row>
    <row r="971" spans="2:18">
      <c r="B971" s="105"/>
      <c r="C971" s="105"/>
      <c r="D971" s="105"/>
      <c r="E971" s="105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</row>
    <row r="972" spans="2:18">
      <c r="B972" s="105"/>
      <c r="C972" s="105"/>
      <c r="D972" s="105"/>
      <c r="E972" s="105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</row>
    <row r="973" spans="2:18">
      <c r="B973" s="105"/>
      <c r="C973" s="105"/>
      <c r="D973" s="105"/>
      <c r="E973" s="105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</row>
    <row r="974" spans="2:18">
      <c r="B974" s="105"/>
      <c r="C974" s="105"/>
      <c r="D974" s="105"/>
      <c r="E974" s="105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</row>
    <row r="975" spans="2:18">
      <c r="B975" s="105"/>
      <c r="C975" s="105"/>
      <c r="D975" s="105"/>
      <c r="E975" s="105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</row>
    <row r="976" spans="2:18">
      <c r="B976" s="105"/>
      <c r="C976" s="105"/>
      <c r="D976" s="105"/>
      <c r="E976" s="105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</row>
    <row r="977" spans="2:18">
      <c r="B977" s="105"/>
      <c r="C977" s="105"/>
      <c r="D977" s="105"/>
      <c r="E977" s="105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</row>
    <row r="978" spans="2:18">
      <c r="B978" s="105"/>
      <c r="C978" s="105"/>
      <c r="D978" s="105"/>
      <c r="E978" s="105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</row>
    <row r="979" spans="2:18">
      <c r="B979" s="105"/>
      <c r="C979" s="105"/>
      <c r="D979" s="105"/>
      <c r="E979" s="105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</row>
    <row r="980" spans="2:18">
      <c r="B980" s="105"/>
      <c r="C980" s="105"/>
      <c r="D980" s="105"/>
      <c r="E980" s="105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</row>
    <row r="981" spans="2:18">
      <c r="B981" s="105"/>
      <c r="C981" s="105"/>
      <c r="D981" s="105"/>
      <c r="E981" s="105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</row>
    <row r="982" spans="2:18">
      <c r="B982" s="105"/>
      <c r="C982" s="105"/>
      <c r="D982" s="105"/>
      <c r="E982" s="105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</row>
    <row r="983" spans="2:18">
      <c r="B983" s="105"/>
      <c r="C983" s="105"/>
      <c r="D983" s="105"/>
      <c r="E983" s="105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</row>
    <row r="984" spans="2:18">
      <c r="B984" s="105"/>
      <c r="C984" s="105"/>
      <c r="D984" s="105"/>
      <c r="E984" s="105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</row>
    <row r="985" spans="2:18">
      <c r="B985" s="105"/>
      <c r="C985" s="105"/>
      <c r="D985" s="105"/>
      <c r="E985" s="105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</row>
    <row r="986" spans="2:18">
      <c r="B986" s="105"/>
      <c r="C986" s="105"/>
      <c r="D986" s="105"/>
      <c r="E986" s="105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</row>
    <row r="987" spans="2:18">
      <c r="B987" s="105"/>
      <c r="C987" s="105"/>
      <c r="D987" s="105"/>
      <c r="E987" s="105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</row>
    <row r="988" spans="2:18">
      <c r="B988" s="105"/>
      <c r="C988" s="105"/>
      <c r="D988" s="105"/>
      <c r="E988" s="105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</row>
    <row r="989" spans="2:18">
      <c r="B989" s="105"/>
      <c r="C989" s="105"/>
      <c r="D989" s="105"/>
      <c r="E989" s="105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</row>
    <row r="990" spans="2:18">
      <c r="B990" s="105"/>
      <c r="C990" s="105"/>
      <c r="D990" s="105"/>
      <c r="E990" s="105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</row>
    <row r="991" spans="2:18">
      <c r="B991" s="105"/>
      <c r="C991" s="105"/>
      <c r="D991" s="105"/>
      <c r="E991" s="105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</row>
    <row r="992" spans="2:18">
      <c r="B992" s="105"/>
      <c r="C992" s="105"/>
      <c r="D992" s="105"/>
      <c r="E992" s="105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</row>
    <row r="993" spans="2:18">
      <c r="B993" s="105"/>
      <c r="C993" s="105"/>
      <c r="D993" s="105"/>
      <c r="E993" s="105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</row>
    <row r="994" spans="2:18">
      <c r="B994" s="105"/>
      <c r="C994" s="105"/>
      <c r="D994" s="105"/>
      <c r="E994" s="105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</row>
    <row r="995" spans="2:18">
      <c r="B995" s="105"/>
      <c r="C995" s="105"/>
      <c r="D995" s="105"/>
      <c r="E995" s="105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</row>
    <row r="996" spans="2:18">
      <c r="B996" s="105"/>
      <c r="C996" s="105"/>
      <c r="D996" s="105"/>
      <c r="E996" s="105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</row>
    <row r="997" spans="2:18">
      <c r="B997" s="105"/>
      <c r="C997" s="105"/>
      <c r="D997" s="105"/>
      <c r="E997" s="105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</row>
    <row r="998" spans="2:18">
      <c r="B998" s="105"/>
      <c r="C998" s="105"/>
      <c r="D998" s="105"/>
      <c r="E998" s="105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</row>
    <row r="999" spans="2:18">
      <c r="B999" s="105"/>
      <c r="C999" s="105"/>
      <c r="D999" s="105"/>
      <c r="E999" s="105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</row>
    <row r="1000" spans="2:18">
      <c r="B1000" s="105"/>
      <c r="C1000" s="105"/>
      <c r="D1000" s="105"/>
      <c r="E1000" s="105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</row>
    <row r="1001" spans="2:18">
      <c r="B1001" s="105"/>
      <c r="C1001" s="105"/>
      <c r="D1001" s="105"/>
      <c r="E1001" s="105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</row>
    <row r="1002" spans="2:18">
      <c r="B1002" s="105"/>
      <c r="C1002" s="105"/>
      <c r="D1002" s="105"/>
      <c r="E1002" s="105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</row>
    <row r="1003" spans="2:18">
      <c r="B1003" s="105"/>
      <c r="C1003" s="105"/>
      <c r="D1003" s="105"/>
      <c r="E1003" s="105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</row>
    <row r="1004" spans="2:18">
      <c r="B1004" s="105"/>
      <c r="C1004" s="105"/>
      <c r="D1004" s="105"/>
      <c r="E1004" s="105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</row>
    <row r="1005" spans="2:18">
      <c r="B1005" s="105"/>
      <c r="C1005" s="105"/>
      <c r="D1005" s="105"/>
      <c r="E1005" s="105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</row>
    <row r="1006" spans="2:18">
      <c r="B1006" s="105"/>
      <c r="C1006" s="105"/>
      <c r="D1006" s="105"/>
      <c r="E1006" s="105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</row>
    <row r="1007" spans="2:18">
      <c r="B1007" s="105"/>
      <c r="C1007" s="105"/>
      <c r="D1007" s="105"/>
      <c r="E1007" s="105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</row>
    <row r="1008" spans="2:18">
      <c r="B1008" s="105"/>
      <c r="C1008" s="105"/>
      <c r="D1008" s="105"/>
      <c r="E1008" s="105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</row>
    <row r="1009" spans="2:18">
      <c r="B1009" s="105"/>
      <c r="C1009" s="105"/>
      <c r="D1009" s="105"/>
      <c r="E1009" s="105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</row>
    <row r="1010" spans="2:18">
      <c r="B1010" s="105"/>
      <c r="C1010" s="105"/>
      <c r="D1010" s="105"/>
      <c r="E1010" s="105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</row>
    <row r="1011" spans="2:18">
      <c r="B1011" s="105"/>
      <c r="C1011" s="105"/>
      <c r="D1011" s="105"/>
      <c r="E1011" s="105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</row>
    <row r="1012" spans="2:18">
      <c r="B1012" s="105"/>
      <c r="C1012" s="105"/>
      <c r="D1012" s="105"/>
      <c r="E1012" s="105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</row>
    <row r="1013" spans="2:18">
      <c r="B1013" s="105"/>
      <c r="C1013" s="105"/>
      <c r="D1013" s="105"/>
      <c r="E1013" s="105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</row>
    <row r="1014" spans="2:18">
      <c r="B1014" s="105"/>
      <c r="C1014" s="105"/>
      <c r="D1014" s="105"/>
      <c r="E1014" s="105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</row>
    <row r="1015" spans="2:18">
      <c r="B1015" s="105"/>
      <c r="C1015" s="105"/>
      <c r="D1015" s="105"/>
      <c r="E1015" s="105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</row>
    <row r="1016" spans="2:18">
      <c r="B1016" s="105"/>
      <c r="C1016" s="105"/>
      <c r="D1016" s="105"/>
      <c r="E1016" s="105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</row>
    <row r="1017" spans="2:18">
      <c r="B1017" s="105"/>
      <c r="C1017" s="105"/>
      <c r="D1017" s="105"/>
      <c r="E1017" s="105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</row>
    <row r="1018" spans="2:18">
      <c r="B1018" s="105"/>
      <c r="C1018" s="105"/>
      <c r="D1018" s="105"/>
      <c r="E1018" s="105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</row>
    <row r="1019" spans="2:18">
      <c r="B1019" s="105"/>
      <c r="C1019" s="105"/>
      <c r="D1019" s="105"/>
      <c r="E1019" s="105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</row>
    <row r="1020" spans="2:18">
      <c r="B1020" s="105"/>
      <c r="C1020" s="105"/>
      <c r="D1020" s="105"/>
      <c r="E1020" s="105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</row>
    <row r="1021" spans="2:18">
      <c r="B1021" s="105"/>
      <c r="C1021" s="105"/>
      <c r="D1021" s="105"/>
      <c r="E1021" s="105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</row>
    <row r="1022" spans="2:18">
      <c r="B1022" s="105"/>
      <c r="C1022" s="105"/>
      <c r="D1022" s="105"/>
      <c r="E1022" s="105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</row>
    <row r="1023" spans="2:18">
      <c r="B1023" s="105"/>
      <c r="C1023" s="105"/>
      <c r="D1023" s="105"/>
      <c r="E1023" s="105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</row>
    <row r="1024" spans="2:18">
      <c r="B1024" s="105"/>
      <c r="C1024" s="105"/>
      <c r="D1024" s="105"/>
      <c r="E1024" s="105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</row>
    <row r="1025" spans="2:18">
      <c r="B1025" s="105"/>
      <c r="C1025" s="105"/>
      <c r="D1025" s="105"/>
      <c r="E1025" s="105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</row>
    <row r="1026" spans="2:18">
      <c r="B1026" s="105"/>
      <c r="C1026" s="105"/>
      <c r="D1026" s="105"/>
      <c r="E1026" s="105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</row>
    <row r="1027" spans="2:18">
      <c r="B1027" s="105"/>
      <c r="C1027" s="105"/>
      <c r="D1027" s="105"/>
      <c r="E1027" s="105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</row>
    <row r="1028" spans="2:18">
      <c r="B1028" s="105"/>
      <c r="C1028" s="105"/>
      <c r="D1028" s="105"/>
      <c r="E1028" s="105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</row>
    <row r="1029" spans="2:18">
      <c r="B1029" s="105"/>
      <c r="C1029" s="105"/>
      <c r="D1029" s="105"/>
      <c r="E1029" s="105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</row>
    <row r="1030" spans="2:18">
      <c r="B1030" s="105"/>
      <c r="C1030" s="105"/>
      <c r="D1030" s="105"/>
      <c r="E1030" s="105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</row>
    <row r="1031" spans="2:18">
      <c r="B1031" s="105"/>
      <c r="C1031" s="105"/>
      <c r="D1031" s="105"/>
      <c r="E1031" s="105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</row>
    <row r="1032" spans="2:18">
      <c r="B1032" s="105"/>
      <c r="C1032" s="105"/>
      <c r="D1032" s="105"/>
      <c r="E1032" s="105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</row>
    <row r="1033" spans="2:18">
      <c r="B1033" s="105"/>
      <c r="C1033" s="105"/>
      <c r="D1033" s="105"/>
      <c r="E1033" s="105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</row>
    <row r="1034" spans="2:18">
      <c r="B1034" s="105"/>
      <c r="C1034" s="105"/>
      <c r="D1034" s="105"/>
      <c r="E1034" s="105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</row>
    <row r="1035" spans="2:18">
      <c r="B1035" s="105"/>
      <c r="C1035" s="105"/>
      <c r="D1035" s="105"/>
      <c r="E1035" s="105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</row>
    <row r="1036" spans="2:18">
      <c r="B1036" s="105"/>
      <c r="C1036" s="105"/>
      <c r="D1036" s="105"/>
      <c r="E1036" s="105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</row>
    <row r="1037" spans="2:18">
      <c r="B1037" s="105"/>
      <c r="C1037" s="105"/>
      <c r="D1037" s="105"/>
      <c r="E1037" s="105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</row>
    <row r="1038" spans="2:18">
      <c r="B1038" s="105"/>
      <c r="C1038" s="105"/>
      <c r="D1038" s="105"/>
      <c r="E1038" s="105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</row>
    <row r="1039" spans="2:18">
      <c r="B1039" s="105"/>
      <c r="C1039" s="105"/>
      <c r="D1039" s="105"/>
      <c r="E1039" s="105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</row>
    <row r="1040" spans="2:18">
      <c r="B1040" s="105"/>
      <c r="C1040" s="105"/>
      <c r="D1040" s="105"/>
      <c r="E1040" s="105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</row>
    <row r="1041" spans="2:18">
      <c r="B1041" s="105"/>
      <c r="C1041" s="105"/>
      <c r="D1041" s="105"/>
      <c r="E1041" s="105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</row>
    <row r="1042" spans="2:18">
      <c r="B1042" s="105"/>
      <c r="C1042" s="105"/>
      <c r="D1042" s="105"/>
      <c r="E1042" s="105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</row>
    <row r="1043" spans="2:18">
      <c r="B1043" s="105"/>
      <c r="C1043" s="105"/>
      <c r="D1043" s="105"/>
      <c r="E1043" s="105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</row>
    <row r="1044" spans="2:18">
      <c r="B1044" s="105"/>
      <c r="C1044" s="105"/>
      <c r="D1044" s="105"/>
      <c r="E1044" s="105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</row>
    <row r="1045" spans="2:18">
      <c r="B1045" s="105"/>
      <c r="C1045" s="105"/>
      <c r="D1045" s="105"/>
      <c r="E1045" s="105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</row>
    <row r="1046" spans="2:18">
      <c r="B1046" s="105"/>
      <c r="C1046" s="105"/>
      <c r="D1046" s="105"/>
      <c r="E1046" s="105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</row>
    <row r="1047" spans="2:18">
      <c r="B1047" s="105"/>
      <c r="C1047" s="105"/>
      <c r="D1047" s="105"/>
      <c r="E1047" s="105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</row>
    <row r="1048" spans="2:18">
      <c r="B1048" s="105"/>
      <c r="C1048" s="105"/>
      <c r="D1048" s="105"/>
      <c r="E1048" s="105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</row>
    <row r="1049" spans="2:18">
      <c r="B1049" s="105"/>
      <c r="C1049" s="105"/>
      <c r="D1049" s="105"/>
      <c r="E1049" s="105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</row>
    <row r="1050" spans="2:18">
      <c r="B1050" s="105"/>
      <c r="C1050" s="105"/>
      <c r="D1050" s="105"/>
      <c r="E1050" s="105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</row>
    <row r="1051" spans="2:18">
      <c r="B1051" s="105"/>
      <c r="C1051" s="105"/>
      <c r="D1051" s="105"/>
      <c r="E1051" s="105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</row>
    <row r="1052" spans="2:18">
      <c r="B1052" s="105"/>
      <c r="C1052" s="105"/>
      <c r="D1052" s="105"/>
      <c r="E1052" s="105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</row>
    <row r="1053" spans="2:18">
      <c r="B1053" s="105"/>
      <c r="C1053" s="105"/>
      <c r="D1053" s="105"/>
      <c r="E1053" s="105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</row>
    <row r="1054" spans="2:18">
      <c r="B1054" s="105"/>
      <c r="C1054" s="105"/>
      <c r="D1054" s="105"/>
      <c r="E1054" s="105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</row>
    <row r="1055" spans="2:18">
      <c r="B1055" s="105"/>
      <c r="C1055" s="105"/>
      <c r="D1055" s="105"/>
      <c r="E1055" s="105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</row>
    <row r="1056" spans="2:18">
      <c r="B1056" s="105"/>
      <c r="C1056" s="105"/>
      <c r="D1056" s="105"/>
      <c r="E1056" s="105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</row>
    <row r="1057" spans="2:18">
      <c r="B1057" s="105"/>
      <c r="C1057" s="105"/>
      <c r="D1057" s="105"/>
      <c r="E1057" s="105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</row>
    <row r="1058" spans="2:18">
      <c r="B1058" s="105"/>
      <c r="C1058" s="105"/>
      <c r="D1058" s="105"/>
      <c r="E1058" s="105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</row>
    <row r="1059" spans="2:18">
      <c r="B1059" s="105"/>
      <c r="C1059" s="105"/>
      <c r="D1059" s="105"/>
      <c r="E1059" s="105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</row>
    <row r="1060" spans="2:18">
      <c r="B1060" s="105"/>
      <c r="C1060" s="105"/>
      <c r="D1060" s="105"/>
      <c r="E1060" s="105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</row>
    <row r="1061" spans="2:18">
      <c r="B1061" s="105"/>
      <c r="C1061" s="105"/>
      <c r="D1061" s="105"/>
      <c r="E1061" s="105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</row>
    <row r="1062" spans="2:18">
      <c r="B1062" s="105"/>
      <c r="C1062" s="105"/>
      <c r="D1062" s="105"/>
      <c r="E1062" s="105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</row>
    <row r="1063" spans="2:18">
      <c r="B1063" s="105"/>
      <c r="C1063" s="105"/>
      <c r="D1063" s="105"/>
      <c r="E1063" s="105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</row>
    <row r="1064" spans="2:18">
      <c r="B1064" s="105"/>
      <c r="C1064" s="105"/>
      <c r="D1064" s="105"/>
      <c r="E1064" s="105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</row>
    <row r="1065" spans="2:18">
      <c r="B1065" s="105"/>
      <c r="C1065" s="105"/>
      <c r="D1065" s="105"/>
      <c r="E1065" s="105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</row>
    <row r="1066" spans="2:18">
      <c r="B1066" s="105"/>
      <c r="C1066" s="105"/>
      <c r="D1066" s="105"/>
      <c r="E1066" s="105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2146</v>
      </c>
    </row>
    <row r="6" spans="2:15" ht="26.25" customHeight="1">
      <c r="B6" s="116" t="s">
        <v>155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15" s="3" customFormat="1" ht="78.75">
      <c r="B7" s="47" t="s">
        <v>95</v>
      </c>
      <c r="C7" s="48" t="s">
        <v>34</v>
      </c>
      <c r="D7" s="48" t="s">
        <v>96</v>
      </c>
      <c r="E7" s="48" t="s">
        <v>14</v>
      </c>
      <c r="F7" s="48" t="s">
        <v>50</v>
      </c>
      <c r="G7" s="48" t="s">
        <v>17</v>
      </c>
      <c r="H7" s="48" t="s">
        <v>82</v>
      </c>
      <c r="I7" s="48" t="s">
        <v>40</v>
      </c>
      <c r="J7" s="48" t="s">
        <v>18</v>
      </c>
      <c r="K7" s="48" t="s">
        <v>179</v>
      </c>
      <c r="L7" s="48" t="s">
        <v>178</v>
      </c>
      <c r="M7" s="48" t="s">
        <v>90</v>
      </c>
      <c r="N7" s="48" t="s">
        <v>127</v>
      </c>
      <c r="O7" s="50" t="s">
        <v>129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186</v>
      </c>
      <c r="L8" s="31"/>
      <c r="M8" s="31" t="s">
        <v>182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2:15" ht="20.25" customHeight="1">
      <c r="B11" s="107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07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07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07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5"/>
      <c r="C110" s="105"/>
      <c r="D110" s="105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</row>
    <row r="111" spans="2:15">
      <c r="B111" s="105"/>
      <c r="C111" s="105"/>
      <c r="D111" s="105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2:15">
      <c r="B112" s="105"/>
      <c r="C112" s="105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</row>
    <row r="113" spans="2:15">
      <c r="B113" s="105"/>
      <c r="C113" s="105"/>
      <c r="D113" s="105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2:15">
      <c r="B114" s="105"/>
      <c r="C114" s="105"/>
      <c r="D114" s="105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</row>
    <row r="115" spans="2:15">
      <c r="B115" s="105"/>
      <c r="C115" s="105"/>
      <c r="D115" s="105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</row>
    <row r="116" spans="2:15">
      <c r="B116" s="105"/>
      <c r="C116" s="105"/>
      <c r="D116" s="105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</row>
    <row r="117" spans="2:15">
      <c r="B117" s="105"/>
      <c r="C117" s="105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2:15">
      <c r="B118" s="105"/>
      <c r="C118" s="105"/>
      <c r="D118" s="105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</row>
    <row r="119" spans="2:15">
      <c r="B119" s="105"/>
      <c r="C119" s="105"/>
      <c r="D119" s="105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2:15">
      <c r="B120" s="105"/>
      <c r="C120" s="105"/>
      <c r="D120" s="105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</row>
    <row r="121" spans="2:15">
      <c r="B121" s="105"/>
      <c r="C121" s="105"/>
      <c r="D121" s="105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</row>
    <row r="122" spans="2:15">
      <c r="B122" s="105"/>
      <c r="C122" s="105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</row>
    <row r="123" spans="2:15">
      <c r="B123" s="105"/>
      <c r="C123" s="105"/>
      <c r="D123" s="105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</row>
    <row r="124" spans="2:15">
      <c r="B124" s="105"/>
      <c r="C124" s="105"/>
      <c r="D124" s="105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</row>
    <row r="125" spans="2:15">
      <c r="B125" s="105"/>
      <c r="C125" s="105"/>
      <c r="D125" s="105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</row>
    <row r="126" spans="2:15">
      <c r="B126" s="105"/>
      <c r="C126" s="105"/>
      <c r="D126" s="105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</row>
    <row r="127" spans="2:15">
      <c r="B127" s="105"/>
      <c r="C127" s="105"/>
      <c r="D127" s="105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</row>
    <row r="128" spans="2:15">
      <c r="B128" s="105"/>
      <c r="C128" s="105"/>
      <c r="D128" s="105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</row>
    <row r="129" spans="2:15">
      <c r="B129" s="105"/>
      <c r="C129" s="105"/>
      <c r="D129" s="105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</row>
    <row r="130" spans="2:15">
      <c r="B130" s="105"/>
      <c r="C130" s="105"/>
      <c r="D130" s="105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</row>
    <row r="131" spans="2:15">
      <c r="B131" s="105"/>
      <c r="C131" s="105"/>
      <c r="D131" s="105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</row>
    <row r="132" spans="2:15">
      <c r="B132" s="105"/>
      <c r="C132" s="105"/>
      <c r="D132" s="105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</row>
    <row r="133" spans="2:15">
      <c r="B133" s="105"/>
      <c r="C133" s="105"/>
      <c r="D133" s="105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</row>
    <row r="134" spans="2:15">
      <c r="B134" s="105"/>
      <c r="C134" s="105"/>
      <c r="D134" s="105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</row>
    <row r="135" spans="2:15">
      <c r="B135" s="105"/>
      <c r="C135" s="105"/>
      <c r="D135" s="105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</row>
    <row r="136" spans="2:15">
      <c r="B136" s="105"/>
      <c r="C136" s="105"/>
      <c r="D136" s="105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</row>
    <row r="137" spans="2:15">
      <c r="B137" s="105"/>
      <c r="C137" s="105"/>
      <c r="D137" s="105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</row>
    <row r="138" spans="2:15">
      <c r="B138" s="105"/>
      <c r="C138" s="105"/>
      <c r="D138" s="105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</row>
    <row r="139" spans="2:15">
      <c r="B139" s="105"/>
      <c r="C139" s="105"/>
      <c r="D139" s="105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2:15">
      <c r="B140" s="105"/>
      <c r="C140" s="105"/>
      <c r="D140" s="105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</row>
    <row r="141" spans="2:15">
      <c r="B141" s="105"/>
      <c r="C141" s="105"/>
      <c r="D141" s="105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</row>
    <row r="142" spans="2:15">
      <c r="B142" s="105"/>
      <c r="C142" s="105"/>
      <c r="D142" s="105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</row>
    <row r="143" spans="2:15">
      <c r="B143" s="105"/>
      <c r="C143" s="105"/>
      <c r="D143" s="105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</row>
    <row r="144" spans="2:15">
      <c r="B144" s="105"/>
      <c r="C144" s="105"/>
      <c r="D144" s="105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</row>
    <row r="145" spans="2:15">
      <c r="B145" s="105"/>
      <c r="C145" s="105"/>
      <c r="D145" s="105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</row>
    <row r="146" spans="2:15">
      <c r="B146" s="105"/>
      <c r="C146" s="105"/>
      <c r="D146" s="105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</row>
    <row r="147" spans="2:15">
      <c r="B147" s="105"/>
      <c r="C147" s="105"/>
      <c r="D147" s="105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</row>
    <row r="148" spans="2:15">
      <c r="B148" s="105"/>
      <c r="C148" s="105"/>
      <c r="D148" s="105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</row>
    <row r="149" spans="2:15">
      <c r="B149" s="105"/>
      <c r="C149" s="105"/>
      <c r="D149" s="105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</row>
    <row r="150" spans="2:15">
      <c r="B150" s="105"/>
      <c r="C150" s="105"/>
      <c r="D150" s="105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</row>
    <row r="151" spans="2:15">
      <c r="B151" s="105"/>
      <c r="C151" s="105"/>
      <c r="D151" s="105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</row>
    <row r="152" spans="2:15">
      <c r="B152" s="105"/>
      <c r="C152" s="105"/>
      <c r="D152" s="105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</row>
    <row r="153" spans="2:15">
      <c r="B153" s="105"/>
      <c r="C153" s="105"/>
      <c r="D153" s="105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</row>
    <row r="154" spans="2:15">
      <c r="B154" s="105"/>
      <c r="C154" s="105"/>
      <c r="D154" s="105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</row>
    <row r="155" spans="2:15">
      <c r="B155" s="105"/>
      <c r="C155" s="105"/>
      <c r="D155" s="105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</row>
    <row r="156" spans="2:15">
      <c r="B156" s="105"/>
      <c r="C156" s="105"/>
      <c r="D156" s="105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</row>
    <row r="157" spans="2:15">
      <c r="B157" s="105"/>
      <c r="C157" s="105"/>
      <c r="D157" s="105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</row>
    <row r="158" spans="2:15">
      <c r="B158" s="105"/>
      <c r="C158" s="105"/>
      <c r="D158" s="105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</row>
    <row r="159" spans="2:15">
      <c r="B159" s="105"/>
      <c r="C159" s="105"/>
      <c r="D159" s="105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</row>
    <row r="160" spans="2:15">
      <c r="B160" s="105"/>
      <c r="C160" s="105"/>
      <c r="D160" s="105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</row>
    <row r="161" spans="2:15">
      <c r="B161" s="105"/>
      <c r="C161" s="105"/>
      <c r="D161" s="105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</row>
    <row r="162" spans="2:15">
      <c r="B162" s="105"/>
      <c r="C162" s="105"/>
      <c r="D162" s="105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</row>
    <row r="163" spans="2:15">
      <c r="B163" s="105"/>
      <c r="C163" s="105"/>
      <c r="D163" s="105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</row>
    <row r="164" spans="2:15">
      <c r="B164" s="105"/>
      <c r="C164" s="105"/>
      <c r="D164" s="105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</row>
    <row r="165" spans="2:15">
      <c r="B165" s="105"/>
      <c r="C165" s="105"/>
      <c r="D165" s="105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</row>
    <row r="166" spans="2:15">
      <c r="B166" s="105"/>
      <c r="C166" s="105"/>
      <c r="D166" s="105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</row>
    <row r="167" spans="2:15">
      <c r="B167" s="105"/>
      <c r="C167" s="105"/>
      <c r="D167" s="105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</row>
    <row r="168" spans="2:15">
      <c r="B168" s="105"/>
      <c r="C168" s="105"/>
      <c r="D168" s="105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</row>
    <row r="169" spans="2:15">
      <c r="B169" s="105"/>
      <c r="C169" s="105"/>
      <c r="D169" s="105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</row>
    <row r="170" spans="2:15">
      <c r="B170" s="105"/>
      <c r="C170" s="105"/>
      <c r="D170" s="105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</row>
    <row r="171" spans="2:15">
      <c r="B171" s="105"/>
      <c r="C171" s="105"/>
      <c r="D171" s="105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</row>
    <row r="172" spans="2:15">
      <c r="B172" s="105"/>
      <c r="C172" s="105"/>
      <c r="D172" s="105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</row>
    <row r="173" spans="2:15">
      <c r="B173" s="105"/>
      <c r="C173" s="105"/>
      <c r="D173" s="105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</row>
    <row r="174" spans="2:15">
      <c r="B174" s="105"/>
      <c r="C174" s="105"/>
      <c r="D174" s="105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</row>
    <row r="175" spans="2:15">
      <c r="B175" s="105"/>
      <c r="C175" s="105"/>
      <c r="D175" s="105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</row>
    <row r="176" spans="2:15">
      <c r="B176" s="105"/>
      <c r="C176" s="105"/>
      <c r="D176" s="105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</row>
    <row r="177" spans="2:15">
      <c r="B177" s="105"/>
      <c r="C177" s="105"/>
      <c r="D177" s="105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</row>
    <row r="178" spans="2:15">
      <c r="B178" s="105"/>
      <c r="C178" s="105"/>
      <c r="D178" s="105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</row>
    <row r="179" spans="2:15">
      <c r="B179" s="105"/>
      <c r="C179" s="105"/>
      <c r="D179" s="105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</row>
    <row r="180" spans="2:15">
      <c r="B180" s="105"/>
      <c r="C180" s="105"/>
      <c r="D180" s="105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</row>
    <row r="181" spans="2:15">
      <c r="B181" s="105"/>
      <c r="C181" s="105"/>
      <c r="D181" s="105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</row>
    <row r="182" spans="2:15">
      <c r="B182" s="105"/>
      <c r="C182" s="105"/>
      <c r="D182" s="105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</row>
    <row r="183" spans="2:15">
      <c r="B183" s="105"/>
      <c r="C183" s="105"/>
      <c r="D183" s="105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</row>
    <row r="184" spans="2:15">
      <c r="B184" s="105"/>
      <c r="C184" s="105"/>
      <c r="D184" s="105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</row>
    <row r="185" spans="2:15">
      <c r="B185" s="105"/>
      <c r="C185" s="105"/>
      <c r="D185" s="105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</row>
    <row r="186" spans="2:15">
      <c r="B186" s="105"/>
      <c r="C186" s="105"/>
      <c r="D186" s="105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</row>
    <row r="187" spans="2:15">
      <c r="B187" s="105"/>
      <c r="C187" s="105"/>
      <c r="D187" s="105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</row>
    <row r="188" spans="2:15">
      <c r="B188" s="105"/>
      <c r="C188" s="105"/>
      <c r="D188" s="105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</row>
    <row r="189" spans="2:15">
      <c r="B189" s="105"/>
      <c r="C189" s="105"/>
      <c r="D189" s="105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</row>
    <row r="190" spans="2:15">
      <c r="B190" s="105"/>
      <c r="C190" s="105"/>
      <c r="D190" s="105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</row>
    <row r="191" spans="2:15">
      <c r="B191" s="105"/>
      <c r="C191" s="105"/>
      <c r="D191" s="105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</row>
    <row r="192" spans="2:15">
      <c r="B192" s="105"/>
      <c r="C192" s="105"/>
      <c r="D192" s="105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</row>
    <row r="193" spans="2:15">
      <c r="B193" s="105"/>
      <c r="C193" s="105"/>
      <c r="D193" s="105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</row>
    <row r="194" spans="2:15">
      <c r="B194" s="105"/>
      <c r="C194" s="105"/>
      <c r="D194" s="105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</row>
    <row r="195" spans="2:15">
      <c r="B195" s="105"/>
      <c r="C195" s="105"/>
      <c r="D195" s="105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</row>
    <row r="196" spans="2:15">
      <c r="B196" s="105"/>
      <c r="C196" s="105"/>
      <c r="D196" s="105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</row>
    <row r="197" spans="2:15">
      <c r="B197" s="105"/>
      <c r="C197" s="105"/>
      <c r="D197" s="105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</row>
    <row r="198" spans="2:15">
      <c r="B198" s="105"/>
      <c r="C198" s="105"/>
      <c r="D198" s="105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</row>
    <row r="199" spans="2:15">
      <c r="B199" s="105"/>
      <c r="C199" s="105"/>
      <c r="D199" s="105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</row>
    <row r="200" spans="2:15">
      <c r="B200" s="105"/>
      <c r="C200" s="105"/>
      <c r="D200" s="105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</row>
    <row r="201" spans="2:15">
      <c r="B201" s="105"/>
      <c r="C201" s="105"/>
      <c r="D201" s="105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</row>
    <row r="202" spans="2:15">
      <c r="B202" s="105"/>
      <c r="C202" s="105"/>
      <c r="D202" s="105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</row>
    <row r="203" spans="2:15">
      <c r="B203" s="105"/>
      <c r="C203" s="105"/>
      <c r="D203" s="105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</row>
    <row r="204" spans="2:15">
      <c r="B204" s="105"/>
      <c r="C204" s="105"/>
      <c r="D204" s="105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</row>
    <row r="205" spans="2:15">
      <c r="B205" s="105"/>
      <c r="C205" s="105"/>
      <c r="D205" s="105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</row>
    <row r="206" spans="2:15">
      <c r="B206" s="105"/>
      <c r="C206" s="105"/>
      <c r="D206" s="105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</row>
    <row r="207" spans="2:15">
      <c r="B207" s="105"/>
      <c r="C207" s="105"/>
      <c r="D207" s="105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</row>
    <row r="208" spans="2:15">
      <c r="B208" s="105"/>
      <c r="C208" s="105"/>
      <c r="D208" s="105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</row>
    <row r="209" spans="2:15">
      <c r="B209" s="105"/>
      <c r="C209" s="105"/>
      <c r="D209" s="105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</row>
    <row r="210" spans="2:15">
      <c r="B210" s="105"/>
      <c r="C210" s="105"/>
      <c r="D210" s="105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</row>
    <row r="211" spans="2:15">
      <c r="B211" s="105"/>
      <c r="C211" s="105"/>
      <c r="D211" s="105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</row>
    <row r="212" spans="2:15">
      <c r="B212" s="105"/>
      <c r="C212" s="105"/>
      <c r="D212" s="105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</row>
    <row r="213" spans="2:15">
      <c r="B213" s="105"/>
      <c r="C213" s="105"/>
      <c r="D213" s="105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</row>
    <row r="214" spans="2:15">
      <c r="B214" s="105"/>
      <c r="C214" s="105"/>
      <c r="D214" s="105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</row>
    <row r="215" spans="2:15">
      <c r="B215" s="105"/>
      <c r="C215" s="105"/>
      <c r="D215" s="105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</row>
    <row r="216" spans="2:15">
      <c r="B216" s="105"/>
      <c r="C216" s="105"/>
      <c r="D216" s="105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</row>
    <row r="217" spans="2:15">
      <c r="B217" s="105"/>
      <c r="C217" s="105"/>
      <c r="D217" s="105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</row>
    <row r="218" spans="2:15">
      <c r="B218" s="105"/>
      <c r="C218" s="105"/>
      <c r="D218" s="105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</row>
    <row r="219" spans="2:15">
      <c r="B219" s="105"/>
      <c r="C219" s="105"/>
      <c r="D219" s="105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</row>
    <row r="220" spans="2:15">
      <c r="B220" s="105"/>
      <c r="C220" s="105"/>
      <c r="D220" s="105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</row>
    <row r="221" spans="2:15">
      <c r="B221" s="105"/>
      <c r="C221" s="105"/>
      <c r="D221" s="105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</row>
    <row r="222" spans="2:15">
      <c r="B222" s="105"/>
      <c r="C222" s="105"/>
      <c r="D222" s="105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</row>
    <row r="223" spans="2:15">
      <c r="B223" s="105"/>
      <c r="C223" s="105"/>
      <c r="D223" s="105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</row>
    <row r="224" spans="2:15">
      <c r="B224" s="105"/>
      <c r="C224" s="105"/>
      <c r="D224" s="105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</row>
    <row r="225" spans="2:15">
      <c r="B225" s="105"/>
      <c r="C225" s="105"/>
      <c r="D225" s="105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</row>
    <row r="226" spans="2:15">
      <c r="B226" s="105"/>
      <c r="C226" s="105"/>
      <c r="D226" s="105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</row>
    <row r="227" spans="2:15">
      <c r="B227" s="105"/>
      <c r="C227" s="105"/>
      <c r="D227" s="105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</row>
    <row r="228" spans="2:15">
      <c r="B228" s="105"/>
      <c r="C228" s="105"/>
      <c r="D228" s="105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</row>
    <row r="229" spans="2:15">
      <c r="B229" s="105"/>
      <c r="C229" s="105"/>
      <c r="D229" s="105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</row>
    <row r="230" spans="2:15">
      <c r="B230" s="105"/>
      <c r="C230" s="105"/>
      <c r="D230" s="105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</row>
    <row r="231" spans="2:15">
      <c r="B231" s="105"/>
      <c r="C231" s="105"/>
      <c r="D231" s="105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</row>
    <row r="232" spans="2:15">
      <c r="B232" s="105"/>
      <c r="C232" s="105"/>
      <c r="D232" s="105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</row>
    <row r="233" spans="2:15">
      <c r="B233" s="105"/>
      <c r="C233" s="105"/>
      <c r="D233" s="105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</row>
    <row r="234" spans="2:15">
      <c r="B234" s="105"/>
      <c r="C234" s="105"/>
      <c r="D234" s="105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</row>
    <row r="235" spans="2:15">
      <c r="B235" s="105"/>
      <c r="C235" s="105"/>
      <c r="D235" s="105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</row>
    <row r="236" spans="2:15">
      <c r="B236" s="105"/>
      <c r="C236" s="105"/>
      <c r="D236" s="105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</row>
    <row r="237" spans="2:15">
      <c r="B237" s="105"/>
      <c r="C237" s="105"/>
      <c r="D237" s="105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</row>
    <row r="238" spans="2:15">
      <c r="B238" s="105"/>
      <c r="C238" s="105"/>
      <c r="D238" s="105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</row>
    <row r="239" spans="2:15">
      <c r="B239" s="105"/>
      <c r="C239" s="105"/>
      <c r="D239" s="105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</row>
    <row r="240" spans="2:15">
      <c r="B240" s="105"/>
      <c r="C240" s="105"/>
      <c r="D240" s="105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</row>
    <row r="241" spans="2:15">
      <c r="B241" s="105"/>
      <c r="C241" s="105"/>
      <c r="D241" s="105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</row>
    <row r="242" spans="2:15">
      <c r="B242" s="105"/>
      <c r="C242" s="105"/>
      <c r="D242" s="105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</row>
    <row r="243" spans="2:15">
      <c r="B243" s="105"/>
      <c r="C243" s="105"/>
      <c r="D243" s="105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</row>
    <row r="244" spans="2:15">
      <c r="B244" s="105"/>
      <c r="C244" s="105"/>
      <c r="D244" s="105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</row>
    <row r="245" spans="2:15">
      <c r="B245" s="105"/>
      <c r="C245" s="105"/>
      <c r="D245" s="105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</row>
    <row r="246" spans="2:15">
      <c r="B246" s="105"/>
      <c r="C246" s="105"/>
      <c r="D246" s="105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</row>
    <row r="247" spans="2:15">
      <c r="B247" s="105"/>
      <c r="C247" s="105"/>
      <c r="D247" s="105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</row>
    <row r="248" spans="2:15">
      <c r="B248" s="105"/>
      <c r="C248" s="105"/>
      <c r="D248" s="105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</row>
    <row r="249" spans="2:15">
      <c r="B249" s="105"/>
      <c r="C249" s="105"/>
      <c r="D249" s="105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</row>
    <row r="250" spans="2:15">
      <c r="B250" s="105"/>
      <c r="C250" s="105"/>
      <c r="D250" s="105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</row>
    <row r="251" spans="2:15">
      <c r="B251" s="105"/>
      <c r="C251" s="105"/>
      <c r="D251" s="105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</row>
    <row r="252" spans="2:15">
      <c r="B252" s="105"/>
      <c r="C252" s="105"/>
      <c r="D252" s="105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</row>
    <row r="253" spans="2:15">
      <c r="B253" s="105"/>
      <c r="C253" s="105"/>
      <c r="D253" s="105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</row>
    <row r="254" spans="2:15">
      <c r="B254" s="105"/>
      <c r="C254" s="105"/>
      <c r="D254" s="105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</row>
    <row r="255" spans="2:15">
      <c r="B255" s="105"/>
      <c r="C255" s="105"/>
      <c r="D255" s="105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</row>
    <row r="256" spans="2:15">
      <c r="B256" s="105"/>
      <c r="C256" s="105"/>
      <c r="D256" s="105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</row>
    <row r="257" spans="2:15">
      <c r="B257" s="105"/>
      <c r="C257" s="105"/>
      <c r="D257" s="105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</row>
    <row r="258" spans="2:15">
      <c r="B258" s="105"/>
      <c r="C258" s="105"/>
      <c r="D258" s="105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</row>
    <row r="259" spans="2:15">
      <c r="B259" s="105"/>
      <c r="C259" s="105"/>
      <c r="D259" s="105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</row>
    <row r="260" spans="2:15">
      <c r="B260" s="105"/>
      <c r="C260" s="105"/>
      <c r="D260" s="105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</row>
    <row r="261" spans="2:15">
      <c r="B261" s="105"/>
      <c r="C261" s="105"/>
      <c r="D261" s="105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</row>
    <row r="262" spans="2:15">
      <c r="B262" s="105"/>
      <c r="C262" s="105"/>
      <c r="D262" s="105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</row>
    <row r="263" spans="2:15">
      <c r="B263" s="105"/>
      <c r="C263" s="105"/>
      <c r="D263" s="105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</row>
    <row r="264" spans="2:15">
      <c r="B264" s="105"/>
      <c r="C264" s="105"/>
      <c r="D264" s="105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</row>
    <row r="265" spans="2:15">
      <c r="B265" s="105"/>
      <c r="C265" s="105"/>
      <c r="D265" s="105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</row>
    <row r="266" spans="2:15">
      <c r="B266" s="105"/>
      <c r="C266" s="105"/>
      <c r="D266" s="105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</row>
    <row r="267" spans="2:15">
      <c r="B267" s="105"/>
      <c r="C267" s="105"/>
      <c r="D267" s="105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</row>
    <row r="268" spans="2:15">
      <c r="B268" s="105"/>
      <c r="C268" s="105"/>
      <c r="D268" s="105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</row>
    <row r="269" spans="2:15">
      <c r="B269" s="105"/>
      <c r="C269" s="105"/>
      <c r="D269" s="105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</row>
    <row r="270" spans="2:15">
      <c r="B270" s="105"/>
      <c r="C270" s="105"/>
      <c r="D270" s="105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</row>
    <row r="271" spans="2:15">
      <c r="B271" s="105"/>
      <c r="C271" s="105"/>
      <c r="D271" s="105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</row>
    <row r="272" spans="2:15">
      <c r="B272" s="105"/>
      <c r="C272" s="105"/>
      <c r="D272" s="105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</row>
    <row r="273" spans="2:15">
      <c r="B273" s="105"/>
      <c r="C273" s="105"/>
      <c r="D273" s="105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</row>
    <row r="274" spans="2:15">
      <c r="B274" s="105"/>
      <c r="C274" s="105"/>
      <c r="D274" s="105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</row>
    <row r="275" spans="2:15">
      <c r="B275" s="105"/>
      <c r="C275" s="105"/>
      <c r="D275" s="105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</row>
    <row r="276" spans="2:15">
      <c r="B276" s="105"/>
      <c r="C276" s="105"/>
      <c r="D276" s="105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</row>
    <row r="277" spans="2:15">
      <c r="B277" s="105"/>
      <c r="C277" s="105"/>
      <c r="D277" s="105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</row>
    <row r="278" spans="2:15">
      <c r="B278" s="105"/>
      <c r="C278" s="105"/>
      <c r="D278" s="105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</row>
    <row r="279" spans="2:15">
      <c r="B279" s="105"/>
      <c r="C279" s="105"/>
      <c r="D279" s="105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</row>
    <row r="280" spans="2:15">
      <c r="B280" s="105"/>
      <c r="C280" s="105"/>
      <c r="D280" s="105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</row>
    <row r="281" spans="2:15">
      <c r="B281" s="105"/>
      <c r="C281" s="105"/>
      <c r="D281" s="105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</row>
    <row r="282" spans="2:15">
      <c r="B282" s="105"/>
      <c r="C282" s="105"/>
      <c r="D282" s="105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</row>
    <row r="283" spans="2:15">
      <c r="B283" s="105"/>
      <c r="C283" s="105"/>
      <c r="D283" s="105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</row>
    <row r="284" spans="2:15">
      <c r="B284" s="105"/>
      <c r="C284" s="105"/>
      <c r="D284" s="105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</row>
    <row r="285" spans="2:15">
      <c r="B285" s="105"/>
      <c r="C285" s="105"/>
      <c r="D285" s="105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</row>
    <row r="286" spans="2:15">
      <c r="B286" s="105"/>
      <c r="C286" s="105"/>
      <c r="D286" s="105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</row>
    <row r="287" spans="2:15">
      <c r="B287" s="105"/>
      <c r="C287" s="105"/>
      <c r="D287" s="105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</row>
    <row r="288" spans="2:15">
      <c r="B288" s="105"/>
      <c r="C288" s="105"/>
      <c r="D288" s="105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</row>
    <row r="289" spans="2:15">
      <c r="B289" s="105"/>
      <c r="C289" s="105"/>
      <c r="D289" s="105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</row>
    <row r="290" spans="2:15">
      <c r="B290" s="105"/>
      <c r="C290" s="105"/>
      <c r="D290" s="105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</row>
    <row r="291" spans="2:15">
      <c r="B291" s="105"/>
      <c r="C291" s="105"/>
      <c r="D291" s="105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</row>
    <row r="292" spans="2:15">
      <c r="B292" s="105"/>
      <c r="C292" s="105"/>
      <c r="D292" s="105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</row>
    <row r="293" spans="2:15">
      <c r="B293" s="105"/>
      <c r="C293" s="105"/>
      <c r="D293" s="105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</row>
    <row r="294" spans="2:15">
      <c r="B294" s="105"/>
      <c r="C294" s="105"/>
      <c r="D294" s="105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</row>
    <row r="295" spans="2:15">
      <c r="B295" s="105"/>
      <c r="C295" s="105"/>
      <c r="D295" s="105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</row>
    <row r="296" spans="2:15">
      <c r="B296" s="105"/>
      <c r="C296" s="105"/>
      <c r="D296" s="105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</row>
    <row r="297" spans="2:15">
      <c r="B297" s="105"/>
      <c r="C297" s="105"/>
      <c r="D297" s="105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</row>
    <row r="298" spans="2:15">
      <c r="B298" s="105"/>
      <c r="C298" s="105"/>
      <c r="D298" s="105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</row>
    <row r="299" spans="2:15">
      <c r="B299" s="105"/>
      <c r="C299" s="105"/>
      <c r="D299" s="105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</row>
    <row r="300" spans="2:15">
      <c r="B300" s="105"/>
      <c r="C300" s="105"/>
      <c r="D300" s="105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124</v>
      </c>
      <c r="C1" s="67" t="s" vm="1">
        <v>201</v>
      </c>
    </row>
    <row r="2" spans="2:10">
      <c r="B2" s="46" t="s">
        <v>123</v>
      </c>
      <c r="C2" s="67" t="s">
        <v>202</v>
      </c>
    </row>
    <row r="3" spans="2:10">
      <c r="B3" s="46" t="s">
        <v>125</v>
      </c>
      <c r="C3" s="67" t="s">
        <v>203</v>
      </c>
    </row>
    <row r="4" spans="2:10">
      <c r="B4" s="46" t="s">
        <v>126</v>
      </c>
      <c r="C4" s="67">
        <v>2146</v>
      </c>
    </row>
    <row r="6" spans="2:10" ht="26.25" customHeight="1">
      <c r="B6" s="116" t="s">
        <v>156</v>
      </c>
      <c r="C6" s="117"/>
      <c r="D6" s="117"/>
      <c r="E6" s="117"/>
      <c r="F6" s="117"/>
      <c r="G6" s="117"/>
      <c r="H6" s="117"/>
      <c r="I6" s="117"/>
      <c r="J6" s="118"/>
    </row>
    <row r="7" spans="2:10" s="3" customFormat="1" ht="78.75">
      <c r="B7" s="47" t="s">
        <v>95</v>
      </c>
      <c r="C7" s="49" t="s">
        <v>42</v>
      </c>
      <c r="D7" s="49" t="s">
        <v>67</v>
      </c>
      <c r="E7" s="49" t="s">
        <v>43</v>
      </c>
      <c r="F7" s="49" t="s">
        <v>82</v>
      </c>
      <c r="G7" s="49" t="s">
        <v>167</v>
      </c>
      <c r="H7" s="49" t="s">
        <v>127</v>
      </c>
      <c r="I7" s="49" t="s">
        <v>128</v>
      </c>
      <c r="J7" s="64" t="s">
        <v>189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</row>
    <row r="11" spans="2:10" ht="22.5" customHeight="1">
      <c r="B11" s="108"/>
      <c r="C11" s="68"/>
      <c r="D11" s="68"/>
      <c r="E11" s="68"/>
      <c r="F11" s="68"/>
      <c r="G11" s="68"/>
      <c r="H11" s="68"/>
      <c r="I11" s="68"/>
      <c r="J11" s="68"/>
    </row>
    <row r="12" spans="2:10">
      <c r="B12" s="108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5"/>
      <c r="C110" s="105"/>
      <c r="D110" s="106"/>
      <c r="E110" s="106"/>
      <c r="F110" s="112"/>
      <c r="G110" s="112"/>
      <c r="H110" s="112"/>
      <c r="I110" s="112"/>
      <c r="J110" s="106"/>
    </row>
    <row r="111" spans="2:10">
      <c r="B111" s="105"/>
      <c r="C111" s="105"/>
      <c r="D111" s="106"/>
      <c r="E111" s="106"/>
      <c r="F111" s="112"/>
      <c r="G111" s="112"/>
      <c r="H111" s="112"/>
      <c r="I111" s="112"/>
      <c r="J111" s="106"/>
    </row>
    <row r="112" spans="2:10">
      <c r="B112" s="105"/>
      <c r="C112" s="105"/>
      <c r="D112" s="106"/>
      <c r="E112" s="106"/>
      <c r="F112" s="112"/>
      <c r="G112" s="112"/>
      <c r="H112" s="112"/>
      <c r="I112" s="112"/>
      <c r="J112" s="106"/>
    </row>
    <row r="113" spans="2:10">
      <c r="B113" s="105"/>
      <c r="C113" s="105"/>
      <c r="D113" s="106"/>
      <c r="E113" s="106"/>
      <c r="F113" s="112"/>
      <c r="G113" s="112"/>
      <c r="H113" s="112"/>
      <c r="I113" s="112"/>
      <c r="J113" s="106"/>
    </row>
    <row r="114" spans="2:10">
      <c r="B114" s="105"/>
      <c r="C114" s="105"/>
      <c r="D114" s="106"/>
      <c r="E114" s="106"/>
      <c r="F114" s="112"/>
      <c r="G114" s="112"/>
      <c r="H114" s="112"/>
      <c r="I114" s="112"/>
      <c r="J114" s="106"/>
    </row>
    <row r="115" spans="2:10">
      <c r="B115" s="105"/>
      <c r="C115" s="105"/>
      <c r="D115" s="106"/>
      <c r="E115" s="106"/>
      <c r="F115" s="112"/>
      <c r="G115" s="112"/>
      <c r="H115" s="112"/>
      <c r="I115" s="112"/>
      <c r="J115" s="106"/>
    </row>
    <row r="116" spans="2:10">
      <c r="B116" s="105"/>
      <c r="C116" s="105"/>
      <c r="D116" s="106"/>
      <c r="E116" s="106"/>
      <c r="F116" s="112"/>
      <c r="G116" s="112"/>
      <c r="H116" s="112"/>
      <c r="I116" s="112"/>
      <c r="J116" s="106"/>
    </row>
    <row r="117" spans="2:10">
      <c r="B117" s="105"/>
      <c r="C117" s="105"/>
      <c r="D117" s="106"/>
      <c r="E117" s="106"/>
      <c r="F117" s="112"/>
      <c r="G117" s="112"/>
      <c r="H117" s="112"/>
      <c r="I117" s="112"/>
      <c r="J117" s="106"/>
    </row>
    <row r="118" spans="2:10">
      <c r="B118" s="105"/>
      <c r="C118" s="105"/>
      <c r="D118" s="106"/>
      <c r="E118" s="106"/>
      <c r="F118" s="112"/>
      <c r="G118" s="112"/>
      <c r="H118" s="112"/>
      <c r="I118" s="112"/>
      <c r="J118" s="106"/>
    </row>
    <row r="119" spans="2:10">
      <c r="B119" s="105"/>
      <c r="C119" s="105"/>
      <c r="D119" s="106"/>
      <c r="E119" s="106"/>
      <c r="F119" s="112"/>
      <c r="G119" s="112"/>
      <c r="H119" s="112"/>
      <c r="I119" s="112"/>
      <c r="J119" s="106"/>
    </row>
    <row r="120" spans="2:10">
      <c r="B120" s="105"/>
      <c r="C120" s="105"/>
      <c r="D120" s="106"/>
      <c r="E120" s="106"/>
      <c r="F120" s="112"/>
      <c r="G120" s="112"/>
      <c r="H120" s="112"/>
      <c r="I120" s="112"/>
      <c r="J120" s="106"/>
    </row>
    <row r="121" spans="2:10">
      <c r="B121" s="105"/>
      <c r="C121" s="105"/>
      <c r="D121" s="106"/>
      <c r="E121" s="106"/>
      <c r="F121" s="112"/>
      <c r="G121" s="112"/>
      <c r="H121" s="112"/>
      <c r="I121" s="112"/>
      <c r="J121" s="106"/>
    </row>
    <row r="122" spans="2:10">
      <c r="B122" s="105"/>
      <c r="C122" s="105"/>
      <c r="D122" s="106"/>
      <c r="E122" s="106"/>
      <c r="F122" s="112"/>
      <c r="G122" s="112"/>
      <c r="H122" s="112"/>
      <c r="I122" s="112"/>
      <c r="J122" s="106"/>
    </row>
    <row r="123" spans="2:10">
      <c r="B123" s="105"/>
      <c r="C123" s="105"/>
      <c r="D123" s="106"/>
      <c r="E123" s="106"/>
      <c r="F123" s="112"/>
      <c r="G123" s="112"/>
      <c r="H123" s="112"/>
      <c r="I123" s="112"/>
      <c r="J123" s="106"/>
    </row>
    <row r="124" spans="2:10">
      <c r="B124" s="105"/>
      <c r="C124" s="105"/>
      <c r="D124" s="106"/>
      <c r="E124" s="106"/>
      <c r="F124" s="112"/>
      <c r="G124" s="112"/>
      <c r="H124" s="112"/>
      <c r="I124" s="112"/>
      <c r="J124" s="106"/>
    </row>
    <row r="125" spans="2:10">
      <c r="B125" s="105"/>
      <c r="C125" s="105"/>
      <c r="D125" s="106"/>
      <c r="E125" s="106"/>
      <c r="F125" s="112"/>
      <c r="G125" s="112"/>
      <c r="H125" s="112"/>
      <c r="I125" s="112"/>
      <c r="J125" s="106"/>
    </row>
    <row r="126" spans="2:10">
      <c r="B126" s="105"/>
      <c r="C126" s="105"/>
      <c r="D126" s="106"/>
      <c r="E126" s="106"/>
      <c r="F126" s="112"/>
      <c r="G126" s="112"/>
      <c r="H126" s="112"/>
      <c r="I126" s="112"/>
      <c r="J126" s="106"/>
    </row>
    <row r="127" spans="2:10">
      <c r="B127" s="105"/>
      <c r="C127" s="105"/>
      <c r="D127" s="106"/>
      <c r="E127" s="106"/>
      <c r="F127" s="112"/>
      <c r="G127" s="112"/>
      <c r="H127" s="112"/>
      <c r="I127" s="112"/>
      <c r="J127" s="106"/>
    </row>
    <row r="128" spans="2:10">
      <c r="B128" s="105"/>
      <c r="C128" s="105"/>
      <c r="D128" s="106"/>
      <c r="E128" s="106"/>
      <c r="F128" s="112"/>
      <c r="G128" s="112"/>
      <c r="H128" s="112"/>
      <c r="I128" s="112"/>
      <c r="J128" s="106"/>
    </row>
    <row r="129" spans="2:10">
      <c r="B129" s="105"/>
      <c r="C129" s="105"/>
      <c r="D129" s="106"/>
      <c r="E129" s="106"/>
      <c r="F129" s="112"/>
      <c r="G129" s="112"/>
      <c r="H129" s="112"/>
      <c r="I129" s="112"/>
      <c r="J129" s="106"/>
    </row>
    <row r="130" spans="2:10">
      <c r="B130" s="105"/>
      <c r="C130" s="105"/>
      <c r="D130" s="106"/>
      <c r="E130" s="106"/>
      <c r="F130" s="112"/>
      <c r="G130" s="112"/>
      <c r="H130" s="112"/>
      <c r="I130" s="112"/>
      <c r="J130" s="106"/>
    </row>
    <row r="131" spans="2:10">
      <c r="B131" s="105"/>
      <c r="C131" s="105"/>
      <c r="D131" s="106"/>
      <c r="E131" s="106"/>
      <c r="F131" s="112"/>
      <c r="G131" s="112"/>
      <c r="H131" s="112"/>
      <c r="I131" s="112"/>
      <c r="J131" s="106"/>
    </row>
    <row r="132" spans="2:10">
      <c r="B132" s="105"/>
      <c r="C132" s="105"/>
      <c r="D132" s="106"/>
      <c r="E132" s="106"/>
      <c r="F132" s="112"/>
      <c r="G132" s="112"/>
      <c r="H132" s="112"/>
      <c r="I132" s="112"/>
      <c r="J132" s="106"/>
    </row>
    <row r="133" spans="2:10">
      <c r="B133" s="105"/>
      <c r="C133" s="105"/>
      <c r="D133" s="106"/>
      <c r="E133" s="106"/>
      <c r="F133" s="112"/>
      <c r="G133" s="112"/>
      <c r="H133" s="112"/>
      <c r="I133" s="112"/>
      <c r="J133" s="106"/>
    </row>
    <row r="134" spans="2:10">
      <c r="B134" s="105"/>
      <c r="C134" s="105"/>
      <c r="D134" s="106"/>
      <c r="E134" s="106"/>
      <c r="F134" s="112"/>
      <c r="G134" s="112"/>
      <c r="H134" s="112"/>
      <c r="I134" s="112"/>
      <c r="J134" s="106"/>
    </row>
    <row r="135" spans="2:10">
      <c r="B135" s="105"/>
      <c r="C135" s="105"/>
      <c r="D135" s="106"/>
      <c r="E135" s="106"/>
      <c r="F135" s="112"/>
      <c r="G135" s="112"/>
      <c r="H135" s="112"/>
      <c r="I135" s="112"/>
      <c r="J135" s="106"/>
    </row>
    <row r="136" spans="2:10">
      <c r="B136" s="105"/>
      <c r="C136" s="105"/>
      <c r="D136" s="106"/>
      <c r="E136" s="106"/>
      <c r="F136" s="112"/>
      <c r="G136" s="112"/>
      <c r="H136" s="112"/>
      <c r="I136" s="112"/>
      <c r="J136" s="106"/>
    </row>
    <row r="137" spans="2:10">
      <c r="B137" s="105"/>
      <c r="C137" s="105"/>
      <c r="D137" s="106"/>
      <c r="E137" s="106"/>
      <c r="F137" s="112"/>
      <c r="G137" s="112"/>
      <c r="H137" s="112"/>
      <c r="I137" s="112"/>
      <c r="J137" s="106"/>
    </row>
    <row r="138" spans="2:10">
      <c r="B138" s="105"/>
      <c r="C138" s="105"/>
      <c r="D138" s="106"/>
      <c r="E138" s="106"/>
      <c r="F138" s="112"/>
      <c r="G138" s="112"/>
      <c r="H138" s="112"/>
      <c r="I138" s="112"/>
      <c r="J138" s="106"/>
    </row>
    <row r="139" spans="2:10">
      <c r="B139" s="105"/>
      <c r="C139" s="105"/>
      <c r="D139" s="106"/>
      <c r="E139" s="106"/>
      <c r="F139" s="112"/>
      <c r="G139" s="112"/>
      <c r="H139" s="112"/>
      <c r="I139" s="112"/>
      <c r="J139" s="106"/>
    </row>
    <row r="140" spans="2:10">
      <c r="B140" s="105"/>
      <c r="C140" s="105"/>
      <c r="D140" s="106"/>
      <c r="E140" s="106"/>
      <c r="F140" s="112"/>
      <c r="G140" s="112"/>
      <c r="H140" s="112"/>
      <c r="I140" s="112"/>
      <c r="J140" s="106"/>
    </row>
    <row r="141" spans="2:10">
      <c r="B141" s="105"/>
      <c r="C141" s="105"/>
      <c r="D141" s="106"/>
      <c r="E141" s="106"/>
      <c r="F141" s="112"/>
      <c r="G141" s="112"/>
      <c r="H141" s="112"/>
      <c r="I141" s="112"/>
      <c r="J141" s="106"/>
    </row>
    <row r="142" spans="2:10">
      <c r="B142" s="105"/>
      <c r="C142" s="105"/>
      <c r="D142" s="106"/>
      <c r="E142" s="106"/>
      <c r="F142" s="112"/>
      <c r="G142" s="112"/>
      <c r="H142" s="112"/>
      <c r="I142" s="112"/>
      <c r="J142" s="106"/>
    </row>
    <row r="143" spans="2:10">
      <c r="B143" s="105"/>
      <c r="C143" s="105"/>
      <c r="D143" s="106"/>
      <c r="E143" s="106"/>
      <c r="F143" s="112"/>
      <c r="G143" s="112"/>
      <c r="H143" s="112"/>
      <c r="I143" s="112"/>
      <c r="J143" s="106"/>
    </row>
    <row r="144" spans="2:10">
      <c r="B144" s="105"/>
      <c r="C144" s="105"/>
      <c r="D144" s="106"/>
      <c r="E144" s="106"/>
      <c r="F144" s="112"/>
      <c r="G144" s="112"/>
      <c r="H144" s="112"/>
      <c r="I144" s="112"/>
      <c r="J144" s="106"/>
    </row>
    <row r="145" spans="2:10">
      <c r="B145" s="105"/>
      <c r="C145" s="105"/>
      <c r="D145" s="106"/>
      <c r="E145" s="106"/>
      <c r="F145" s="112"/>
      <c r="G145" s="112"/>
      <c r="H145" s="112"/>
      <c r="I145" s="112"/>
      <c r="J145" s="106"/>
    </row>
    <row r="146" spans="2:10">
      <c r="B146" s="105"/>
      <c r="C146" s="105"/>
      <c r="D146" s="106"/>
      <c r="E146" s="106"/>
      <c r="F146" s="112"/>
      <c r="G146" s="112"/>
      <c r="H146" s="112"/>
      <c r="I146" s="112"/>
      <c r="J146" s="106"/>
    </row>
    <row r="147" spans="2:10">
      <c r="B147" s="105"/>
      <c r="C147" s="105"/>
      <c r="D147" s="106"/>
      <c r="E147" s="106"/>
      <c r="F147" s="112"/>
      <c r="G147" s="112"/>
      <c r="H147" s="112"/>
      <c r="I147" s="112"/>
      <c r="J147" s="106"/>
    </row>
    <row r="148" spans="2:10">
      <c r="B148" s="105"/>
      <c r="C148" s="105"/>
      <c r="D148" s="106"/>
      <c r="E148" s="106"/>
      <c r="F148" s="112"/>
      <c r="G148" s="112"/>
      <c r="H148" s="112"/>
      <c r="I148" s="112"/>
      <c r="J148" s="106"/>
    </row>
    <row r="149" spans="2:10">
      <c r="B149" s="105"/>
      <c r="C149" s="105"/>
      <c r="D149" s="106"/>
      <c r="E149" s="106"/>
      <c r="F149" s="112"/>
      <c r="G149" s="112"/>
      <c r="H149" s="112"/>
      <c r="I149" s="112"/>
      <c r="J149" s="106"/>
    </row>
    <row r="150" spans="2:10">
      <c r="B150" s="105"/>
      <c r="C150" s="105"/>
      <c r="D150" s="106"/>
      <c r="E150" s="106"/>
      <c r="F150" s="112"/>
      <c r="G150" s="112"/>
      <c r="H150" s="112"/>
      <c r="I150" s="112"/>
      <c r="J150" s="106"/>
    </row>
    <row r="151" spans="2:10">
      <c r="B151" s="105"/>
      <c r="C151" s="105"/>
      <c r="D151" s="106"/>
      <c r="E151" s="106"/>
      <c r="F151" s="112"/>
      <c r="G151" s="112"/>
      <c r="H151" s="112"/>
      <c r="I151" s="112"/>
      <c r="J151" s="106"/>
    </row>
    <row r="152" spans="2:10">
      <c r="B152" s="105"/>
      <c r="C152" s="105"/>
      <c r="D152" s="106"/>
      <c r="E152" s="106"/>
      <c r="F152" s="112"/>
      <c r="G152" s="112"/>
      <c r="H152" s="112"/>
      <c r="I152" s="112"/>
      <c r="J152" s="106"/>
    </row>
    <row r="153" spans="2:10">
      <c r="B153" s="105"/>
      <c r="C153" s="105"/>
      <c r="D153" s="106"/>
      <c r="E153" s="106"/>
      <c r="F153" s="112"/>
      <c r="G153" s="112"/>
      <c r="H153" s="112"/>
      <c r="I153" s="112"/>
      <c r="J153" s="106"/>
    </row>
    <row r="154" spans="2:10">
      <c r="B154" s="105"/>
      <c r="C154" s="105"/>
      <c r="D154" s="106"/>
      <c r="E154" s="106"/>
      <c r="F154" s="112"/>
      <c r="G154" s="112"/>
      <c r="H154" s="112"/>
      <c r="I154" s="112"/>
      <c r="J154" s="106"/>
    </row>
    <row r="155" spans="2:10">
      <c r="B155" s="105"/>
      <c r="C155" s="105"/>
      <c r="D155" s="106"/>
      <c r="E155" s="106"/>
      <c r="F155" s="112"/>
      <c r="G155" s="112"/>
      <c r="H155" s="112"/>
      <c r="I155" s="112"/>
      <c r="J155" s="106"/>
    </row>
    <row r="156" spans="2:10">
      <c r="B156" s="105"/>
      <c r="C156" s="105"/>
      <c r="D156" s="106"/>
      <c r="E156" s="106"/>
      <c r="F156" s="112"/>
      <c r="G156" s="112"/>
      <c r="H156" s="112"/>
      <c r="I156" s="112"/>
      <c r="J156" s="106"/>
    </row>
    <row r="157" spans="2:10">
      <c r="B157" s="105"/>
      <c r="C157" s="105"/>
      <c r="D157" s="106"/>
      <c r="E157" s="106"/>
      <c r="F157" s="112"/>
      <c r="G157" s="112"/>
      <c r="H157" s="112"/>
      <c r="I157" s="112"/>
      <c r="J157" s="106"/>
    </row>
    <row r="158" spans="2:10">
      <c r="B158" s="105"/>
      <c r="C158" s="105"/>
      <c r="D158" s="106"/>
      <c r="E158" s="106"/>
      <c r="F158" s="112"/>
      <c r="G158" s="112"/>
      <c r="H158" s="112"/>
      <c r="I158" s="112"/>
      <c r="J158" s="106"/>
    </row>
    <row r="159" spans="2:10">
      <c r="B159" s="105"/>
      <c r="C159" s="105"/>
      <c r="D159" s="106"/>
      <c r="E159" s="106"/>
      <c r="F159" s="112"/>
      <c r="G159" s="112"/>
      <c r="H159" s="112"/>
      <c r="I159" s="112"/>
      <c r="J159" s="106"/>
    </row>
    <row r="160" spans="2:10">
      <c r="B160" s="105"/>
      <c r="C160" s="105"/>
      <c r="D160" s="106"/>
      <c r="E160" s="106"/>
      <c r="F160" s="112"/>
      <c r="G160" s="112"/>
      <c r="H160" s="112"/>
      <c r="I160" s="112"/>
      <c r="J160" s="106"/>
    </row>
    <row r="161" spans="2:10">
      <c r="B161" s="105"/>
      <c r="C161" s="105"/>
      <c r="D161" s="106"/>
      <c r="E161" s="106"/>
      <c r="F161" s="112"/>
      <c r="G161" s="112"/>
      <c r="H161" s="112"/>
      <c r="I161" s="112"/>
      <c r="J161" s="106"/>
    </row>
    <row r="162" spans="2:10">
      <c r="B162" s="105"/>
      <c r="C162" s="105"/>
      <c r="D162" s="106"/>
      <c r="E162" s="106"/>
      <c r="F162" s="112"/>
      <c r="G162" s="112"/>
      <c r="H162" s="112"/>
      <c r="I162" s="112"/>
      <c r="J162" s="106"/>
    </row>
    <row r="163" spans="2:10">
      <c r="B163" s="105"/>
      <c r="C163" s="105"/>
      <c r="D163" s="106"/>
      <c r="E163" s="106"/>
      <c r="F163" s="112"/>
      <c r="G163" s="112"/>
      <c r="H163" s="112"/>
      <c r="I163" s="112"/>
      <c r="J163" s="106"/>
    </row>
    <row r="164" spans="2:10">
      <c r="B164" s="105"/>
      <c r="C164" s="105"/>
      <c r="D164" s="106"/>
      <c r="E164" s="106"/>
      <c r="F164" s="112"/>
      <c r="G164" s="112"/>
      <c r="H164" s="112"/>
      <c r="I164" s="112"/>
      <c r="J164" s="106"/>
    </row>
    <row r="165" spans="2:10">
      <c r="B165" s="105"/>
      <c r="C165" s="105"/>
      <c r="D165" s="106"/>
      <c r="E165" s="106"/>
      <c r="F165" s="112"/>
      <c r="G165" s="112"/>
      <c r="H165" s="112"/>
      <c r="I165" s="112"/>
      <c r="J165" s="106"/>
    </row>
    <row r="166" spans="2:10">
      <c r="B166" s="105"/>
      <c r="C166" s="105"/>
      <c r="D166" s="106"/>
      <c r="E166" s="106"/>
      <c r="F166" s="112"/>
      <c r="G166" s="112"/>
      <c r="H166" s="112"/>
      <c r="I166" s="112"/>
      <c r="J166" s="106"/>
    </row>
    <row r="167" spans="2:10">
      <c r="B167" s="105"/>
      <c r="C167" s="105"/>
      <c r="D167" s="106"/>
      <c r="E167" s="106"/>
      <c r="F167" s="112"/>
      <c r="G167" s="112"/>
      <c r="H167" s="112"/>
      <c r="I167" s="112"/>
      <c r="J167" s="106"/>
    </row>
    <row r="168" spans="2:10">
      <c r="B168" s="105"/>
      <c r="C168" s="105"/>
      <c r="D168" s="106"/>
      <c r="E168" s="106"/>
      <c r="F168" s="112"/>
      <c r="G168" s="112"/>
      <c r="H168" s="112"/>
      <c r="I168" s="112"/>
      <c r="J168" s="106"/>
    </row>
    <row r="169" spans="2:10">
      <c r="B169" s="105"/>
      <c r="C169" s="105"/>
      <c r="D169" s="106"/>
      <c r="E169" s="106"/>
      <c r="F169" s="112"/>
      <c r="G169" s="112"/>
      <c r="H169" s="112"/>
      <c r="I169" s="112"/>
      <c r="J169" s="106"/>
    </row>
    <row r="170" spans="2:10">
      <c r="B170" s="105"/>
      <c r="C170" s="105"/>
      <c r="D170" s="106"/>
      <c r="E170" s="106"/>
      <c r="F170" s="112"/>
      <c r="G170" s="112"/>
      <c r="H170" s="112"/>
      <c r="I170" s="112"/>
      <c r="J170" s="106"/>
    </row>
    <row r="171" spans="2:10">
      <c r="B171" s="105"/>
      <c r="C171" s="105"/>
      <c r="D171" s="106"/>
      <c r="E171" s="106"/>
      <c r="F171" s="112"/>
      <c r="G171" s="112"/>
      <c r="H171" s="112"/>
      <c r="I171" s="112"/>
      <c r="J171" s="106"/>
    </row>
    <row r="172" spans="2:10">
      <c r="B172" s="105"/>
      <c r="C172" s="105"/>
      <c r="D172" s="106"/>
      <c r="E172" s="106"/>
      <c r="F172" s="112"/>
      <c r="G172" s="112"/>
      <c r="H172" s="112"/>
      <c r="I172" s="112"/>
      <c r="J172" s="106"/>
    </row>
    <row r="173" spans="2:10">
      <c r="B173" s="105"/>
      <c r="C173" s="105"/>
      <c r="D173" s="106"/>
      <c r="E173" s="106"/>
      <c r="F173" s="112"/>
      <c r="G173" s="112"/>
      <c r="H173" s="112"/>
      <c r="I173" s="112"/>
      <c r="J173" s="106"/>
    </row>
    <row r="174" spans="2:10">
      <c r="B174" s="105"/>
      <c r="C174" s="105"/>
      <c r="D174" s="106"/>
      <c r="E174" s="106"/>
      <c r="F174" s="112"/>
      <c r="G174" s="112"/>
      <c r="H174" s="112"/>
      <c r="I174" s="112"/>
      <c r="J174" s="106"/>
    </row>
    <row r="175" spans="2:10">
      <c r="B175" s="105"/>
      <c r="C175" s="105"/>
      <c r="D175" s="106"/>
      <c r="E175" s="106"/>
      <c r="F175" s="112"/>
      <c r="G175" s="112"/>
      <c r="H175" s="112"/>
      <c r="I175" s="112"/>
      <c r="J175" s="106"/>
    </row>
    <row r="176" spans="2:10">
      <c r="B176" s="105"/>
      <c r="C176" s="105"/>
      <c r="D176" s="106"/>
      <c r="E176" s="106"/>
      <c r="F176" s="112"/>
      <c r="G176" s="112"/>
      <c r="H176" s="112"/>
      <c r="I176" s="112"/>
      <c r="J176" s="106"/>
    </row>
    <row r="177" spans="2:10">
      <c r="B177" s="105"/>
      <c r="C177" s="105"/>
      <c r="D177" s="106"/>
      <c r="E177" s="106"/>
      <c r="F177" s="112"/>
      <c r="G177" s="112"/>
      <c r="H177" s="112"/>
      <c r="I177" s="112"/>
      <c r="J177" s="106"/>
    </row>
    <row r="178" spans="2:10">
      <c r="B178" s="105"/>
      <c r="C178" s="105"/>
      <c r="D178" s="106"/>
      <c r="E178" s="106"/>
      <c r="F178" s="112"/>
      <c r="G178" s="112"/>
      <c r="H178" s="112"/>
      <c r="I178" s="112"/>
      <c r="J178" s="106"/>
    </row>
    <row r="179" spans="2:10">
      <c r="B179" s="105"/>
      <c r="C179" s="105"/>
      <c r="D179" s="106"/>
      <c r="E179" s="106"/>
      <c r="F179" s="112"/>
      <c r="G179" s="112"/>
      <c r="H179" s="112"/>
      <c r="I179" s="112"/>
      <c r="J179" s="106"/>
    </row>
    <row r="180" spans="2:10">
      <c r="B180" s="105"/>
      <c r="C180" s="105"/>
      <c r="D180" s="106"/>
      <c r="E180" s="106"/>
      <c r="F180" s="112"/>
      <c r="G180" s="112"/>
      <c r="H180" s="112"/>
      <c r="I180" s="112"/>
      <c r="J180" s="106"/>
    </row>
    <row r="181" spans="2:10">
      <c r="B181" s="105"/>
      <c r="C181" s="105"/>
      <c r="D181" s="106"/>
      <c r="E181" s="106"/>
      <c r="F181" s="112"/>
      <c r="G181" s="112"/>
      <c r="H181" s="112"/>
      <c r="I181" s="112"/>
      <c r="J181" s="106"/>
    </row>
    <row r="182" spans="2:10">
      <c r="B182" s="105"/>
      <c r="C182" s="105"/>
      <c r="D182" s="106"/>
      <c r="E182" s="106"/>
      <c r="F182" s="112"/>
      <c r="G182" s="112"/>
      <c r="H182" s="112"/>
      <c r="I182" s="112"/>
      <c r="J182" s="106"/>
    </row>
    <row r="183" spans="2:10">
      <c r="B183" s="105"/>
      <c r="C183" s="105"/>
      <c r="D183" s="106"/>
      <c r="E183" s="106"/>
      <c r="F183" s="112"/>
      <c r="G183" s="112"/>
      <c r="H183" s="112"/>
      <c r="I183" s="112"/>
      <c r="J183" s="106"/>
    </row>
    <row r="184" spans="2:10">
      <c r="B184" s="105"/>
      <c r="C184" s="105"/>
      <c r="D184" s="106"/>
      <c r="E184" s="106"/>
      <c r="F184" s="112"/>
      <c r="G184" s="112"/>
      <c r="H184" s="112"/>
      <c r="I184" s="112"/>
      <c r="J184" s="106"/>
    </row>
    <row r="185" spans="2:10">
      <c r="B185" s="105"/>
      <c r="C185" s="105"/>
      <c r="D185" s="106"/>
      <c r="E185" s="106"/>
      <c r="F185" s="112"/>
      <c r="G185" s="112"/>
      <c r="H185" s="112"/>
      <c r="I185" s="112"/>
      <c r="J185" s="106"/>
    </row>
    <row r="186" spans="2:10">
      <c r="B186" s="105"/>
      <c r="C186" s="105"/>
      <c r="D186" s="106"/>
      <c r="E186" s="106"/>
      <c r="F186" s="112"/>
      <c r="G186" s="112"/>
      <c r="H186" s="112"/>
      <c r="I186" s="112"/>
      <c r="J186" s="106"/>
    </row>
    <row r="187" spans="2:10">
      <c r="B187" s="105"/>
      <c r="C187" s="105"/>
      <c r="D187" s="106"/>
      <c r="E187" s="106"/>
      <c r="F187" s="112"/>
      <c r="G187" s="112"/>
      <c r="H187" s="112"/>
      <c r="I187" s="112"/>
      <c r="J187" s="106"/>
    </row>
    <row r="188" spans="2:10">
      <c r="B188" s="105"/>
      <c r="C188" s="105"/>
      <c r="D188" s="106"/>
      <c r="E188" s="106"/>
      <c r="F188" s="112"/>
      <c r="G188" s="112"/>
      <c r="H188" s="112"/>
      <c r="I188" s="112"/>
      <c r="J188" s="106"/>
    </row>
    <row r="189" spans="2:10">
      <c r="B189" s="105"/>
      <c r="C189" s="105"/>
      <c r="D189" s="106"/>
      <c r="E189" s="106"/>
      <c r="F189" s="112"/>
      <c r="G189" s="112"/>
      <c r="H189" s="112"/>
      <c r="I189" s="112"/>
      <c r="J189" s="106"/>
    </row>
    <row r="190" spans="2:10">
      <c r="B190" s="105"/>
      <c r="C190" s="105"/>
      <c r="D190" s="106"/>
      <c r="E190" s="106"/>
      <c r="F190" s="112"/>
      <c r="G190" s="112"/>
      <c r="H190" s="112"/>
      <c r="I190" s="112"/>
      <c r="J190" s="106"/>
    </row>
    <row r="191" spans="2:10">
      <c r="B191" s="105"/>
      <c r="C191" s="105"/>
      <c r="D191" s="106"/>
      <c r="E191" s="106"/>
      <c r="F191" s="112"/>
      <c r="G191" s="112"/>
      <c r="H191" s="112"/>
      <c r="I191" s="112"/>
      <c r="J191" s="106"/>
    </row>
    <row r="192" spans="2:10">
      <c r="B192" s="105"/>
      <c r="C192" s="105"/>
      <c r="D192" s="106"/>
      <c r="E192" s="106"/>
      <c r="F192" s="112"/>
      <c r="G192" s="112"/>
      <c r="H192" s="112"/>
      <c r="I192" s="112"/>
      <c r="J192" s="106"/>
    </row>
    <row r="193" spans="2:10">
      <c r="B193" s="105"/>
      <c r="C193" s="105"/>
      <c r="D193" s="106"/>
      <c r="E193" s="106"/>
      <c r="F193" s="112"/>
      <c r="G193" s="112"/>
      <c r="H193" s="112"/>
      <c r="I193" s="112"/>
      <c r="J193" s="106"/>
    </row>
    <row r="194" spans="2:10">
      <c r="B194" s="105"/>
      <c r="C194" s="105"/>
      <c r="D194" s="106"/>
      <c r="E194" s="106"/>
      <c r="F194" s="112"/>
      <c r="G194" s="112"/>
      <c r="H194" s="112"/>
      <c r="I194" s="112"/>
      <c r="J194" s="106"/>
    </row>
    <row r="195" spans="2:10">
      <c r="B195" s="105"/>
      <c r="C195" s="105"/>
      <c r="D195" s="106"/>
      <c r="E195" s="106"/>
      <c r="F195" s="112"/>
      <c r="G195" s="112"/>
      <c r="H195" s="112"/>
      <c r="I195" s="112"/>
      <c r="J195" s="106"/>
    </row>
    <row r="196" spans="2:10">
      <c r="B196" s="105"/>
      <c r="C196" s="105"/>
      <c r="D196" s="106"/>
      <c r="E196" s="106"/>
      <c r="F196" s="112"/>
      <c r="G196" s="112"/>
      <c r="H196" s="112"/>
      <c r="I196" s="112"/>
      <c r="J196" s="106"/>
    </row>
    <row r="197" spans="2:10">
      <c r="B197" s="105"/>
      <c r="C197" s="105"/>
      <c r="D197" s="106"/>
      <c r="E197" s="106"/>
      <c r="F197" s="112"/>
      <c r="G197" s="112"/>
      <c r="H197" s="112"/>
      <c r="I197" s="112"/>
      <c r="J197" s="106"/>
    </row>
    <row r="198" spans="2:10">
      <c r="B198" s="105"/>
      <c r="C198" s="105"/>
      <c r="D198" s="106"/>
      <c r="E198" s="106"/>
      <c r="F198" s="112"/>
      <c r="G198" s="112"/>
      <c r="H198" s="112"/>
      <c r="I198" s="112"/>
      <c r="J198" s="106"/>
    </row>
    <row r="199" spans="2:10">
      <c r="B199" s="105"/>
      <c r="C199" s="105"/>
      <c r="D199" s="106"/>
      <c r="E199" s="106"/>
      <c r="F199" s="112"/>
      <c r="G199" s="112"/>
      <c r="H199" s="112"/>
      <c r="I199" s="112"/>
      <c r="J199" s="106"/>
    </row>
    <row r="200" spans="2:10">
      <c r="B200" s="105"/>
      <c r="C200" s="105"/>
      <c r="D200" s="106"/>
      <c r="E200" s="106"/>
      <c r="F200" s="112"/>
      <c r="G200" s="112"/>
      <c r="H200" s="112"/>
      <c r="I200" s="112"/>
      <c r="J200" s="106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124</v>
      </c>
      <c r="C1" s="67" t="s" vm="1">
        <v>201</v>
      </c>
    </row>
    <row r="2" spans="2:11">
      <c r="B2" s="46" t="s">
        <v>123</v>
      </c>
      <c r="C2" s="67" t="s">
        <v>202</v>
      </c>
    </row>
    <row r="3" spans="2:11">
      <c r="B3" s="46" t="s">
        <v>125</v>
      </c>
      <c r="C3" s="67" t="s">
        <v>203</v>
      </c>
    </row>
    <row r="4" spans="2:11">
      <c r="B4" s="46" t="s">
        <v>126</v>
      </c>
      <c r="C4" s="67">
        <v>2146</v>
      </c>
    </row>
    <row r="6" spans="2:11" ht="26.25" customHeight="1">
      <c r="B6" s="116" t="s">
        <v>157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1" s="3" customFormat="1" ht="63">
      <c r="B7" s="47" t="s">
        <v>95</v>
      </c>
      <c r="C7" s="49" t="s">
        <v>96</v>
      </c>
      <c r="D7" s="49" t="s">
        <v>14</v>
      </c>
      <c r="E7" s="49" t="s">
        <v>15</v>
      </c>
      <c r="F7" s="49" t="s">
        <v>44</v>
      </c>
      <c r="G7" s="49" t="s">
        <v>82</v>
      </c>
      <c r="H7" s="49" t="s">
        <v>41</v>
      </c>
      <c r="I7" s="49" t="s">
        <v>90</v>
      </c>
      <c r="J7" s="49" t="s">
        <v>127</v>
      </c>
      <c r="K7" s="64" t="s">
        <v>128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2:11" ht="21" customHeight="1">
      <c r="B11" s="108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8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5"/>
      <c r="C110" s="105"/>
      <c r="D110" s="112"/>
      <c r="E110" s="112"/>
      <c r="F110" s="112"/>
      <c r="G110" s="112"/>
      <c r="H110" s="112"/>
      <c r="I110" s="106"/>
      <c r="J110" s="106"/>
      <c r="K110" s="106"/>
    </row>
    <row r="111" spans="2:11">
      <c r="B111" s="105"/>
      <c r="C111" s="105"/>
      <c r="D111" s="112"/>
      <c r="E111" s="112"/>
      <c r="F111" s="112"/>
      <c r="G111" s="112"/>
      <c r="H111" s="112"/>
      <c r="I111" s="106"/>
      <c r="J111" s="106"/>
      <c r="K111" s="106"/>
    </row>
    <row r="112" spans="2:11">
      <c r="B112" s="105"/>
      <c r="C112" s="105"/>
      <c r="D112" s="112"/>
      <c r="E112" s="112"/>
      <c r="F112" s="112"/>
      <c r="G112" s="112"/>
      <c r="H112" s="112"/>
      <c r="I112" s="106"/>
      <c r="J112" s="106"/>
      <c r="K112" s="106"/>
    </row>
    <row r="113" spans="2:11">
      <c r="B113" s="105"/>
      <c r="C113" s="105"/>
      <c r="D113" s="112"/>
      <c r="E113" s="112"/>
      <c r="F113" s="112"/>
      <c r="G113" s="112"/>
      <c r="H113" s="112"/>
      <c r="I113" s="106"/>
      <c r="J113" s="106"/>
      <c r="K113" s="106"/>
    </row>
    <row r="114" spans="2:11">
      <c r="B114" s="105"/>
      <c r="C114" s="105"/>
      <c r="D114" s="112"/>
      <c r="E114" s="112"/>
      <c r="F114" s="112"/>
      <c r="G114" s="112"/>
      <c r="H114" s="112"/>
      <c r="I114" s="106"/>
      <c r="J114" s="106"/>
      <c r="K114" s="106"/>
    </row>
    <row r="115" spans="2:11">
      <c r="B115" s="105"/>
      <c r="C115" s="105"/>
      <c r="D115" s="112"/>
      <c r="E115" s="112"/>
      <c r="F115" s="112"/>
      <c r="G115" s="112"/>
      <c r="H115" s="112"/>
      <c r="I115" s="106"/>
      <c r="J115" s="106"/>
      <c r="K115" s="106"/>
    </row>
    <row r="116" spans="2:11">
      <c r="B116" s="105"/>
      <c r="C116" s="105"/>
      <c r="D116" s="112"/>
      <c r="E116" s="112"/>
      <c r="F116" s="112"/>
      <c r="G116" s="112"/>
      <c r="H116" s="112"/>
      <c r="I116" s="106"/>
      <c r="J116" s="106"/>
      <c r="K116" s="106"/>
    </row>
    <row r="117" spans="2:11">
      <c r="B117" s="105"/>
      <c r="C117" s="105"/>
      <c r="D117" s="112"/>
      <c r="E117" s="112"/>
      <c r="F117" s="112"/>
      <c r="G117" s="112"/>
      <c r="H117" s="112"/>
      <c r="I117" s="106"/>
      <c r="J117" s="106"/>
      <c r="K117" s="106"/>
    </row>
    <row r="118" spans="2:11">
      <c r="B118" s="105"/>
      <c r="C118" s="105"/>
      <c r="D118" s="112"/>
      <c r="E118" s="112"/>
      <c r="F118" s="112"/>
      <c r="G118" s="112"/>
      <c r="H118" s="112"/>
      <c r="I118" s="106"/>
      <c r="J118" s="106"/>
      <c r="K118" s="106"/>
    </row>
    <row r="119" spans="2:11">
      <c r="B119" s="105"/>
      <c r="C119" s="105"/>
      <c r="D119" s="112"/>
      <c r="E119" s="112"/>
      <c r="F119" s="112"/>
      <c r="G119" s="112"/>
      <c r="H119" s="112"/>
      <c r="I119" s="106"/>
      <c r="J119" s="106"/>
      <c r="K119" s="106"/>
    </row>
    <row r="120" spans="2:11">
      <c r="B120" s="105"/>
      <c r="C120" s="105"/>
      <c r="D120" s="112"/>
      <c r="E120" s="112"/>
      <c r="F120" s="112"/>
      <c r="G120" s="112"/>
      <c r="H120" s="112"/>
      <c r="I120" s="106"/>
      <c r="J120" s="106"/>
      <c r="K120" s="106"/>
    </row>
    <row r="121" spans="2:11">
      <c r="B121" s="105"/>
      <c r="C121" s="105"/>
      <c r="D121" s="112"/>
      <c r="E121" s="112"/>
      <c r="F121" s="112"/>
      <c r="G121" s="112"/>
      <c r="H121" s="112"/>
      <c r="I121" s="106"/>
      <c r="J121" s="106"/>
      <c r="K121" s="106"/>
    </row>
    <row r="122" spans="2:11">
      <c r="B122" s="105"/>
      <c r="C122" s="105"/>
      <c r="D122" s="112"/>
      <c r="E122" s="112"/>
      <c r="F122" s="112"/>
      <c r="G122" s="112"/>
      <c r="H122" s="112"/>
      <c r="I122" s="106"/>
      <c r="J122" s="106"/>
      <c r="K122" s="106"/>
    </row>
    <row r="123" spans="2:11">
      <c r="B123" s="105"/>
      <c r="C123" s="105"/>
      <c r="D123" s="112"/>
      <c r="E123" s="112"/>
      <c r="F123" s="112"/>
      <c r="G123" s="112"/>
      <c r="H123" s="112"/>
      <c r="I123" s="106"/>
      <c r="J123" s="106"/>
      <c r="K123" s="106"/>
    </row>
    <row r="124" spans="2:11">
      <c r="B124" s="105"/>
      <c r="C124" s="105"/>
      <c r="D124" s="112"/>
      <c r="E124" s="112"/>
      <c r="F124" s="112"/>
      <c r="G124" s="112"/>
      <c r="H124" s="112"/>
      <c r="I124" s="106"/>
      <c r="J124" s="106"/>
      <c r="K124" s="106"/>
    </row>
    <row r="125" spans="2:11">
      <c r="B125" s="105"/>
      <c r="C125" s="105"/>
      <c r="D125" s="112"/>
      <c r="E125" s="112"/>
      <c r="F125" s="112"/>
      <c r="G125" s="112"/>
      <c r="H125" s="112"/>
      <c r="I125" s="106"/>
      <c r="J125" s="106"/>
      <c r="K125" s="106"/>
    </row>
    <row r="126" spans="2:11">
      <c r="B126" s="105"/>
      <c r="C126" s="105"/>
      <c r="D126" s="112"/>
      <c r="E126" s="112"/>
      <c r="F126" s="112"/>
      <c r="G126" s="112"/>
      <c r="H126" s="112"/>
      <c r="I126" s="106"/>
      <c r="J126" s="106"/>
      <c r="K126" s="106"/>
    </row>
    <row r="127" spans="2:11">
      <c r="B127" s="105"/>
      <c r="C127" s="105"/>
      <c r="D127" s="112"/>
      <c r="E127" s="112"/>
      <c r="F127" s="112"/>
      <c r="G127" s="112"/>
      <c r="H127" s="112"/>
      <c r="I127" s="106"/>
      <c r="J127" s="106"/>
      <c r="K127" s="106"/>
    </row>
    <row r="128" spans="2:11">
      <c r="B128" s="105"/>
      <c r="C128" s="105"/>
      <c r="D128" s="112"/>
      <c r="E128" s="112"/>
      <c r="F128" s="112"/>
      <c r="G128" s="112"/>
      <c r="H128" s="112"/>
      <c r="I128" s="106"/>
      <c r="J128" s="106"/>
      <c r="K128" s="106"/>
    </row>
    <row r="129" spans="2:11">
      <c r="B129" s="105"/>
      <c r="C129" s="105"/>
      <c r="D129" s="112"/>
      <c r="E129" s="112"/>
      <c r="F129" s="112"/>
      <c r="G129" s="112"/>
      <c r="H129" s="112"/>
      <c r="I129" s="106"/>
      <c r="J129" s="106"/>
      <c r="K129" s="106"/>
    </row>
    <row r="130" spans="2:11">
      <c r="B130" s="105"/>
      <c r="C130" s="105"/>
      <c r="D130" s="112"/>
      <c r="E130" s="112"/>
      <c r="F130" s="112"/>
      <c r="G130" s="112"/>
      <c r="H130" s="112"/>
      <c r="I130" s="106"/>
      <c r="J130" s="106"/>
      <c r="K130" s="106"/>
    </row>
    <row r="131" spans="2:11">
      <c r="B131" s="105"/>
      <c r="C131" s="105"/>
      <c r="D131" s="112"/>
      <c r="E131" s="112"/>
      <c r="F131" s="112"/>
      <c r="G131" s="112"/>
      <c r="H131" s="112"/>
      <c r="I131" s="106"/>
      <c r="J131" s="106"/>
      <c r="K131" s="106"/>
    </row>
    <row r="132" spans="2:11">
      <c r="B132" s="105"/>
      <c r="C132" s="105"/>
      <c r="D132" s="112"/>
      <c r="E132" s="112"/>
      <c r="F132" s="112"/>
      <c r="G132" s="112"/>
      <c r="H132" s="112"/>
      <c r="I132" s="106"/>
      <c r="J132" s="106"/>
      <c r="K132" s="106"/>
    </row>
    <row r="133" spans="2:11">
      <c r="B133" s="105"/>
      <c r="C133" s="105"/>
      <c r="D133" s="112"/>
      <c r="E133" s="112"/>
      <c r="F133" s="112"/>
      <c r="G133" s="112"/>
      <c r="H133" s="112"/>
      <c r="I133" s="106"/>
      <c r="J133" s="106"/>
      <c r="K133" s="106"/>
    </row>
    <row r="134" spans="2:11">
      <c r="B134" s="105"/>
      <c r="C134" s="105"/>
      <c r="D134" s="112"/>
      <c r="E134" s="112"/>
      <c r="F134" s="112"/>
      <c r="G134" s="112"/>
      <c r="H134" s="112"/>
      <c r="I134" s="106"/>
      <c r="J134" s="106"/>
      <c r="K134" s="106"/>
    </row>
    <row r="135" spans="2:11">
      <c r="B135" s="105"/>
      <c r="C135" s="105"/>
      <c r="D135" s="112"/>
      <c r="E135" s="112"/>
      <c r="F135" s="112"/>
      <c r="G135" s="112"/>
      <c r="H135" s="112"/>
      <c r="I135" s="106"/>
      <c r="J135" s="106"/>
      <c r="K135" s="106"/>
    </row>
    <row r="136" spans="2:11">
      <c r="B136" s="105"/>
      <c r="C136" s="105"/>
      <c r="D136" s="112"/>
      <c r="E136" s="112"/>
      <c r="F136" s="112"/>
      <c r="G136" s="112"/>
      <c r="H136" s="112"/>
      <c r="I136" s="106"/>
      <c r="J136" s="106"/>
      <c r="K136" s="106"/>
    </row>
    <row r="137" spans="2:11">
      <c r="B137" s="105"/>
      <c r="C137" s="105"/>
      <c r="D137" s="112"/>
      <c r="E137" s="112"/>
      <c r="F137" s="112"/>
      <c r="G137" s="112"/>
      <c r="H137" s="112"/>
      <c r="I137" s="106"/>
      <c r="J137" s="106"/>
      <c r="K137" s="106"/>
    </row>
    <row r="138" spans="2:11">
      <c r="B138" s="105"/>
      <c r="C138" s="105"/>
      <c r="D138" s="112"/>
      <c r="E138" s="112"/>
      <c r="F138" s="112"/>
      <c r="G138" s="112"/>
      <c r="H138" s="112"/>
      <c r="I138" s="106"/>
      <c r="J138" s="106"/>
      <c r="K138" s="106"/>
    </row>
    <row r="139" spans="2:11">
      <c r="B139" s="105"/>
      <c r="C139" s="105"/>
      <c r="D139" s="112"/>
      <c r="E139" s="112"/>
      <c r="F139" s="112"/>
      <c r="G139" s="112"/>
      <c r="H139" s="112"/>
      <c r="I139" s="106"/>
      <c r="J139" s="106"/>
      <c r="K139" s="106"/>
    </row>
    <row r="140" spans="2:11">
      <c r="B140" s="105"/>
      <c r="C140" s="105"/>
      <c r="D140" s="112"/>
      <c r="E140" s="112"/>
      <c r="F140" s="112"/>
      <c r="G140" s="112"/>
      <c r="H140" s="112"/>
      <c r="I140" s="106"/>
      <c r="J140" s="106"/>
      <c r="K140" s="106"/>
    </row>
    <row r="141" spans="2:11">
      <c r="B141" s="105"/>
      <c r="C141" s="105"/>
      <c r="D141" s="112"/>
      <c r="E141" s="112"/>
      <c r="F141" s="112"/>
      <c r="G141" s="112"/>
      <c r="H141" s="112"/>
      <c r="I141" s="106"/>
      <c r="J141" s="106"/>
      <c r="K141" s="106"/>
    </row>
    <row r="142" spans="2:11">
      <c r="B142" s="105"/>
      <c r="C142" s="105"/>
      <c r="D142" s="112"/>
      <c r="E142" s="112"/>
      <c r="F142" s="112"/>
      <c r="G142" s="112"/>
      <c r="H142" s="112"/>
      <c r="I142" s="106"/>
      <c r="J142" s="106"/>
      <c r="K142" s="106"/>
    </row>
    <row r="143" spans="2:11">
      <c r="B143" s="105"/>
      <c r="C143" s="105"/>
      <c r="D143" s="112"/>
      <c r="E143" s="112"/>
      <c r="F143" s="112"/>
      <c r="G143" s="112"/>
      <c r="H143" s="112"/>
      <c r="I143" s="106"/>
      <c r="J143" s="106"/>
      <c r="K143" s="106"/>
    </row>
    <row r="144" spans="2:11">
      <c r="B144" s="105"/>
      <c r="C144" s="105"/>
      <c r="D144" s="112"/>
      <c r="E144" s="112"/>
      <c r="F144" s="112"/>
      <c r="G144" s="112"/>
      <c r="H144" s="112"/>
      <c r="I144" s="106"/>
      <c r="J144" s="106"/>
      <c r="K144" s="106"/>
    </row>
    <row r="145" spans="2:11">
      <c r="B145" s="105"/>
      <c r="C145" s="105"/>
      <c r="D145" s="112"/>
      <c r="E145" s="112"/>
      <c r="F145" s="112"/>
      <c r="G145" s="112"/>
      <c r="H145" s="112"/>
      <c r="I145" s="106"/>
      <c r="J145" s="106"/>
      <c r="K145" s="106"/>
    </row>
    <row r="146" spans="2:11">
      <c r="B146" s="105"/>
      <c r="C146" s="105"/>
      <c r="D146" s="112"/>
      <c r="E146" s="112"/>
      <c r="F146" s="112"/>
      <c r="G146" s="112"/>
      <c r="H146" s="112"/>
      <c r="I146" s="106"/>
      <c r="J146" s="106"/>
      <c r="K146" s="106"/>
    </row>
    <row r="147" spans="2:11">
      <c r="B147" s="105"/>
      <c r="C147" s="105"/>
      <c r="D147" s="112"/>
      <c r="E147" s="112"/>
      <c r="F147" s="112"/>
      <c r="G147" s="112"/>
      <c r="H147" s="112"/>
      <c r="I147" s="106"/>
      <c r="J147" s="106"/>
      <c r="K147" s="106"/>
    </row>
    <row r="148" spans="2:11">
      <c r="B148" s="105"/>
      <c r="C148" s="105"/>
      <c r="D148" s="112"/>
      <c r="E148" s="112"/>
      <c r="F148" s="112"/>
      <c r="G148" s="112"/>
      <c r="H148" s="112"/>
      <c r="I148" s="106"/>
      <c r="J148" s="106"/>
      <c r="K148" s="106"/>
    </row>
    <row r="149" spans="2:11">
      <c r="B149" s="105"/>
      <c r="C149" s="105"/>
      <c r="D149" s="112"/>
      <c r="E149" s="112"/>
      <c r="F149" s="112"/>
      <c r="G149" s="112"/>
      <c r="H149" s="112"/>
      <c r="I149" s="106"/>
      <c r="J149" s="106"/>
      <c r="K149" s="106"/>
    </row>
    <row r="150" spans="2:11">
      <c r="B150" s="105"/>
      <c r="C150" s="105"/>
      <c r="D150" s="112"/>
      <c r="E150" s="112"/>
      <c r="F150" s="112"/>
      <c r="G150" s="112"/>
      <c r="H150" s="112"/>
      <c r="I150" s="106"/>
      <c r="J150" s="106"/>
      <c r="K150" s="106"/>
    </row>
    <row r="151" spans="2:11">
      <c r="B151" s="105"/>
      <c r="C151" s="105"/>
      <c r="D151" s="112"/>
      <c r="E151" s="112"/>
      <c r="F151" s="112"/>
      <c r="G151" s="112"/>
      <c r="H151" s="112"/>
      <c r="I151" s="106"/>
      <c r="J151" s="106"/>
      <c r="K151" s="106"/>
    </row>
    <row r="152" spans="2:11">
      <c r="B152" s="105"/>
      <c r="C152" s="105"/>
      <c r="D152" s="112"/>
      <c r="E152" s="112"/>
      <c r="F152" s="112"/>
      <c r="G152" s="112"/>
      <c r="H152" s="112"/>
      <c r="I152" s="106"/>
      <c r="J152" s="106"/>
      <c r="K152" s="106"/>
    </row>
    <row r="153" spans="2:11">
      <c r="B153" s="105"/>
      <c r="C153" s="105"/>
      <c r="D153" s="112"/>
      <c r="E153" s="112"/>
      <c r="F153" s="112"/>
      <c r="G153" s="112"/>
      <c r="H153" s="112"/>
      <c r="I153" s="106"/>
      <c r="J153" s="106"/>
      <c r="K153" s="106"/>
    </row>
    <row r="154" spans="2:11">
      <c r="B154" s="105"/>
      <c r="C154" s="105"/>
      <c r="D154" s="112"/>
      <c r="E154" s="112"/>
      <c r="F154" s="112"/>
      <c r="G154" s="112"/>
      <c r="H154" s="112"/>
      <c r="I154" s="106"/>
      <c r="J154" s="106"/>
      <c r="K154" s="106"/>
    </row>
    <row r="155" spans="2:11">
      <c r="B155" s="105"/>
      <c r="C155" s="105"/>
      <c r="D155" s="112"/>
      <c r="E155" s="112"/>
      <c r="F155" s="112"/>
      <c r="G155" s="112"/>
      <c r="H155" s="112"/>
      <c r="I155" s="106"/>
      <c r="J155" s="106"/>
      <c r="K155" s="106"/>
    </row>
    <row r="156" spans="2:11">
      <c r="B156" s="105"/>
      <c r="C156" s="105"/>
      <c r="D156" s="112"/>
      <c r="E156" s="112"/>
      <c r="F156" s="112"/>
      <c r="G156" s="112"/>
      <c r="H156" s="112"/>
      <c r="I156" s="106"/>
      <c r="J156" s="106"/>
      <c r="K156" s="106"/>
    </row>
    <row r="157" spans="2:11">
      <c r="B157" s="105"/>
      <c r="C157" s="105"/>
      <c r="D157" s="112"/>
      <c r="E157" s="112"/>
      <c r="F157" s="112"/>
      <c r="G157" s="112"/>
      <c r="H157" s="112"/>
      <c r="I157" s="106"/>
      <c r="J157" s="106"/>
      <c r="K157" s="106"/>
    </row>
    <row r="158" spans="2:11">
      <c r="B158" s="105"/>
      <c r="C158" s="105"/>
      <c r="D158" s="112"/>
      <c r="E158" s="112"/>
      <c r="F158" s="112"/>
      <c r="G158" s="112"/>
      <c r="H158" s="112"/>
      <c r="I158" s="106"/>
      <c r="J158" s="106"/>
      <c r="K158" s="106"/>
    </row>
    <row r="159" spans="2:11">
      <c r="B159" s="105"/>
      <c r="C159" s="105"/>
      <c r="D159" s="112"/>
      <c r="E159" s="112"/>
      <c r="F159" s="112"/>
      <c r="G159" s="112"/>
      <c r="H159" s="112"/>
      <c r="I159" s="106"/>
      <c r="J159" s="106"/>
      <c r="K159" s="106"/>
    </row>
    <row r="160" spans="2:11">
      <c r="B160" s="105"/>
      <c r="C160" s="105"/>
      <c r="D160" s="112"/>
      <c r="E160" s="112"/>
      <c r="F160" s="112"/>
      <c r="G160" s="112"/>
      <c r="H160" s="112"/>
      <c r="I160" s="106"/>
      <c r="J160" s="106"/>
      <c r="K160" s="106"/>
    </row>
    <row r="161" spans="2:11">
      <c r="B161" s="105"/>
      <c r="C161" s="105"/>
      <c r="D161" s="112"/>
      <c r="E161" s="112"/>
      <c r="F161" s="112"/>
      <c r="G161" s="112"/>
      <c r="H161" s="112"/>
      <c r="I161" s="106"/>
      <c r="J161" s="106"/>
      <c r="K161" s="106"/>
    </row>
    <row r="162" spans="2:11">
      <c r="B162" s="105"/>
      <c r="C162" s="105"/>
      <c r="D162" s="112"/>
      <c r="E162" s="112"/>
      <c r="F162" s="112"/>
      <c r="G162" s="112"/>
      <c r="H162" s="112"/>
      <c r="I162" s="106"/>
      <c r="J162" s="106"/>
      <c r="K162" s="106"/>
    </row>
    <row r="163" spans="2:11">
      <c r="B163" s="105"/>
      <c r="C163" s="105"/>
      <c r="D163" s="112"/>
      <c r="E163" s="112"/>
      <c r="F163" s="112"/>
      <c r="G163" s="112"/>
      <c r="H163" s="112"/>
      <c r="I163" s="106"/>
      <c r="J163" s="106"/>
      <c r="K163" s="106"/>
    </row>
    <row r="164" spans="2:11">
      <c r="B164" s="105"/>
      <c r="C164" s="105"/>
      <c r="D164" s="112"/>
      <c r="E164" s="112"/>
      <c r="F164" s="112"/>
      <c r="G164" s="112"/>
      <c r="H164" s="112"/>
      <c r="I164" s="106"/>
      <c r="J164" s="106"/>
      <c r="K164" s="106"/>
    </row>
    <row r="165" spans="2:11">
      <c r="B165" s="105"/>
      <c r="C165" s="105"/>
      <c r="D165" s="112"/>
      <c r="E165" s="112"/>
      <c r="F165" s="112"/>
      <c r="G165" s="112"/>
      <c r="H165" s="112"/>
      <c r="I165" s="106"/>
      <c r="J165" s="106"/>
      <c r="K165" s="106"/>
    </row>
    <row r="166" spans="2:11">
      <c r="B166" s="105"/>
      <c r="C166" s="105"/>
      <c r="D166" s="112"/>
      <c r="E166" s="112"/>
      <c r="F166" s="112"/>
      <c r="G166" s="112"/>
      <c r="H166" s="112"/>
      <c r="I166" s="106"/>
      <c r="J166" s="106"/>
      <c r="K166" s="106"/>
    </row>
    <row r="167" spans="2:11">
      <c r="B167" s="105"/>
      <c r="C167" s="105"/>
      <c r="D167" s="112"/>
      <c r="E167" s="112"/>
      <c r="F167" s="112"/>
      <c r="G167" s="112"/>
      <c r="H167" s="112"/>
      <c r="I167" s="106"/>
      <c r="J167" s="106"/>
      <c r="K167" s="106"/>
    </row>
    <row r="168" spans="2:11">
      <c r="B168" s="105"/>
      <c r="C168" s="105"/>
      <c r="D168" s="112"/>
      <c r="E168" s="112"/>
      <c r="F168" s="112"/>
      <c r="G168" s="112"/>
      <c r="H168" s="112"/>
      <c r="I168" s="106"/>
      <c r="J168" s="106"/>
      <c r="K168" s="106"/>
    </row>
    <row r="169" spans="2:11">
      <c r="B169" s="105"/>
      <c r="C169" s="105"/>
      <c r="D169" s="112"/>
      <c r="E169" s="112"/>
      <c r="F169" s="112"/>
      <c r="G169" s="112"/>
      <c r="H169" s="112"/>
      <c r="I169" s="106"/>
      <c r="J169" s="106"/>
      <c r="K169" s="106"/>
    </row>
    <row r="170" spans="2:11">
      <c r="B170" s="105"/>
      <c r="C170" s="105"/>
      <c r="D170" s="112"/>
      <c r="E170" s="112"/>
      <c r="F170" s="112"/>
      <c r="G170" s="112"/>
      <c r="H170" s="112"/>
      <c r="I170" s="106"/>
      <c r="J170" s="106"/>
      <c r="K170" s="106"/>
    </row>
    <row r="171" spans="2:11">
      <c r="B171" s="105"/>
      <c r="C171" s="105"/>
      <c r="D171" s="112"/>
      <c r="E171" s="112"/>
      <c r="F171" s="112"/>
      <c r="G171" s="112"/>
      <c r="H171" s="112"/>
      <c r="I171" s="106"/>
      <c r="J171" s="106"/>
      <c r="K171" s="106"/>
    </row>
    <row r="172" spans="2:11">
      <c r="B172" s="105"/>
      <c r="C172" s="105"/>
      <c r="D172" s="112"/>
      <c r="E172" s="112"/>
      <c r="F172" s="112"/>
      <c r="G172" s="112"/>
      <c r="H172" s="112"/>
      <c r="I172" s="106"/>
      <c r="J172" s="106"/>
      <c r="K172" s="106"/>
    </row>
    <row r="173" spans="2:11">
      <c r="B173" s="105"/>
      <c r="C173" s="105"/>
      <c r="D173" s="112"/>
      <c r="E173" s="112"/>
      <c r="F173" s="112"/>
      <c r="G173" s="112"/>
      <c r="H173" s="112"/>
      <c r="I173" s="106"/>
      <c r="J173" s="106"/>
      <c r="K173" s="106"/>
    </row>
    <row r="174" spans="2:11">
      <c r="B174" s="105"/>
      <c r="C174" s="105"/>
      <c r="D174" s="112"/>
      <c r="E174" s="112"/>
      <c r="F174" s="112"/>
      <c r="G174" s="112"/>
      <c r="H174" s="112"/>
      <c r="I174" s="106"/>
      <c r="J174" s="106"/>
      <c r="K174" s="106"/>
    </row>
    <row r="175" spans="2:11">
      <c r="B175" s="105"/>
      <c r="C175" s="105"/>
      <c r="D175" s="112"/>
      <c r="E175" s="112"/>
      <c r="F175" s="112"/>
      <c r="G175" s="112"/>
      <c r="H175" s="112"/>
      <c r="I175" s="106"/>
      <c r="J175" s="106"/>
      <c r="K175" s="106"/>
    </row>
    <row r="176" spans="2:11">
      <c r="B176" s="105"/>
      <c r="C176" s="105"/>
      <c r="D176" s="112"/>
      <c r="E176" s="112"/>
      <c r="F176" s="112"/>
      <c r="G176" s="112"/>
      <c r="H176" s="112"/>
      <c r="I176" s="106"/>
      <c r="J176" s="106"/>
      <c r="K176" s="106"/>
    </row>
    <row r="177" spans="2:11">
      <c r="B177" s="105"/>
      <c r="C177" s="105"/>
      <c r="D177" s="112"/>
      <c r="E177" s="112"/>
      <c r="F177" s="112"/>
      <c r="G177" s="112"/>
      <c r="H177" s="112"/>
      <c r="I177" s="106"/>
      <c r="J177" s="106"/>
      <c r="K177" s="106"/>
    </row>
    <row r="178" spans="2:11">
      <c r="B178" s="105"/>
      <c r="C178" s="105"/>
      <c r="D178" s="112"/>
      <c r="E178" s="112"/>
      <c r="F178" s="112"/>
      <c r="G178" s="112"/>
      <c r="H178" s="112"/>
      <c r="I178" s="106"/>
      <c r="J178" s="106"/>
      <c r="K178" s="106"/>
    </row>
    <row r="179" spans="2:11">
      <c r="B179" s="105"/>
      <c r="C179" s="105"/>
      <c r="D179" s="112"/>
      <c r="E179" s="112"/>
      <c r="F179" s="112"/>
      <c r="G179" s="112"/>
      <c r="H179" s="112"/>
      <c r="I179" s="106"/>
      <c r="J179" s="106"/>
      <c r="K179" s="106"/>
    </row>
    <row r="180" spans="2:11">
      <c r="B180" s="105"/>
      <c r="C180" s="105"/>
      <c r="D180" s="112"/>
      <c r="E180" s="112"/>
      <c r="F180" s="112"/>
      <c r="G180" s="112"/>
      <c r="H180" s="112"/>
      <c r="I180" s="106"/>
      <c r="J180" s="106"/>
      <c r="K180" s="106"/>
    </row>
    <row r="181" spans="2:11">
      <c r="B181" s="105"/>
      <c r="C181" s="105"/>
      <c r="D181" s="112"/>
      <c r="E181" s="112"/>
      <c r="F181" s="112"/>
      <c r="G181" s="112"/>
      <c r="H181" s="112"/>
      <c r="I181" s="106"/>
      <c r="J181" s="106"/>
      <c r="K181" s="106"/>
    </row>
    <row r="182" spans="2:11">
      <c r="B182" s="105"/>
      <c r="C182" s="105"/>
      <c r="D182" s="112"/>
      <c r="E182" s="112"/>
      <c r="F182" s="112"/>
      <c r="G182" s="112"/>
      <c r="H182" s="112"/>
      <c r="I182" s="106"/>
      <c r="J182" s="106"/>
      <c r="K182" s="106"/>
    </row>
    <row r="183" spans="2:11">
      <c r="B183" s="105"/>
      <c r="C183" s="105"/>
      <c r="D183" s="112"/>
      <c r="E183" s="112"/>
      <c r="F183" s="112"/>
      <c r="G183" s="112"/>
      <c r="H183" s="112"/>
      <c r="I183" s="106"/>
      <c r="J183" s="106"/>
      <c r="K183" s="106"/>
    </row>
    <row r="184" spans="2:11">
      <c r="B184" s="105"/>
      <c r="C184" s="105"/>
      <c r="D184" s="112"/>
      <c r="E184" s="112"/>
      <c r="F184" s="112"/>
      <c r="G184" s="112"/>
      <c r="H184" s="112"/>
      <c r="I184" s="106"/>
      <c r="J184" s="106"/>
      <c r="K184" s="106"/>
    </row>
    <row r="185" spans="2:11">
      <c r="B185" s="105"/>
      <c r="C185" s="105"/>
      <c r="D185" s="112"/>
      <c r="E185" s="112"/>
      <c r="F185" s="112"/>
      <c r="G185" s="112"/>
      <c r="H185" s="112"/>
      <c r="I185" s="106"/>
      <c r="J185" s="106"/>
      <c r="K185" s="106"/>
    </row>
    <row r="186" spans="2:11">
      <c r="B186" s="105"/>
      <c r="C186" s="105"/>
      <c r="D186" s="112"/>
      <c r="E186" s="112"/>
      <c r="F186" s="112"/>
      <c r="G186" s="112"/>
      <c r="H186" s="112"/>
      <c r="I186" s="106"/>
      <c r="J186" s="106"/>
      <c r="K186" s="106"/>
    </row>
    <row r="187" spans="2:11">
      <c r="B187" s="105"/>
      <c r="C187" s="105"/>
      <c r="D187" s="112"/>
      <c r="E187" s="112"/>
      <c r="F187" s="112"/>
      <c r="G187" s="112"/>
      <c r="H187" s="112"/>
      <c r="I187" s="106"/>
      <c r="J187" s="106"/>
      <c r="K187" s="106"/>
    </row>
    <row r="188" spans="2:11">
      <c r="B188" s="105"/>
      <c r="C188" s="105"/>
      <c r="D188" s="112"/>
      <c r="E188" s="112"/>
      <c r="F188" s="112"/>
      <c r="G188" s="112"/>
      <c r="H188" s="112"/>
      <c r="I188" s="106"/>
      <c r="J188" s="106"/>
      <c r="K188" s="106"/>
    </row>
    <row r="189" spans="2:11">
      <c r="B189" s="105"/>
      <c r="C189" s="105"/>
      <c r="D189" s="112"/>
      <c r="E189" s="112"/>
      <c r="F189" s="112"/>
      <c r="G189" s="112"/>
      <c r="H189" s="112"/>
      <c r="I189" s="106"/>
      <c r="J189" s="106"/>
      <c r="K189" s="106"/>
    </row>
    <row r="190" spans="2:11">
      <c r="B190" s="105"/>
      <c r="C190" s="105"/>
      <c r="D190" s="112"/>
      <c r="E190" s="112"/>
      <c r="F190" s="112"/>
      <c r="G190" s="112"/>
      <c r="H190" s="112"/>
      <c r="I190" s="106"/>
      <c r="J190" s="106"/>
      <c r="K190" s="106"/>
    </row>
    <row r="191" spans="2:11">
      <c r="B191" s="105"/>
      <c r="C191" s="105"/>
      <c r="D191" s="112"/>
      <c r="E191" s="112"/>
      <c r="F191" s="112"/>
      <c r="G191" s="112"/>
      <c r="H191" s="112"/>
      <c r="I191" s="106"/>
      <c r="J191" s="106"/>
      <c r="K191" s="106"/>
    </row>
    <row r="192" spans="2:11">
      <c r="B192" s="105"/>
      <c r="C192" s="105"/>
      <c r="D192" s="112"/>
      <c r="E192" s="112"/>
      <c r="F192" s="112"/>
      <c r="G192" s="112"/>
      <c r="H192" s="112"/>
      <c r="I192" s="106"/>
      <c r="J192" s="106"/>
      <c r="K192" s="106"/>
    </row>
    <row r="193" spans="2:11">
      <c r="B193" s="105"/>
      <c r="C193" s="105"/>
      <c r="D193" s="112"/>
      <c r="E193" s="112"/>
      <c r="F193" s="112"/>
      <c r="G193" s="112"/>
      <c r="H193" s="112"/>
      <c r="I193" s="106"/>
      <c r="J193" s="106"/>
      <c r="K193" s="106"/>
    </row>
    <row r="194" spans="2:11">
      <c r="B194" s="105"/>
      <c r="C194" s="105"/>
      <c r="D194" s="112"/>
      <c r="E194" s="112"/>
      <c r="F194" s="112"/>
      <c r="G194" s="112"/>
      <c r="H194" s="112"/>
      <c r="I194" s="106"/>
      <c r="J194" s="106"/>
      <c r="K194" s="106"/>
    </row>
    <row r="195" spans="2:11">
      <c r="B195" s="105"/>
      <c r="C195" s="105"/>
      <c r="D195" s="112"/>
      <c r="E195" s="112"/>
      <c r="F195" s="112"/>
      <c r="G195" s="112"/>
      <c r="H195" s="112"/>
      <c r="I195" s="106"/>
      <c r="J195" s="106"/>
      <c r="K195" s="106"/>
    </row>
    <row r="196" spans="2:11">
      <c r="B196" s="105"/>
      <c r="C196" s="105"/>
      <c r="D196" s="112"/>
      <c r="E196" s="112"/>
      <c r="F196" s="112"/>
      <c r="G196" s="112"/>
      <c r="H196" s="112"/>
      <c r="I196" s="106"/>
      <c r="J196" s="106"/>
      <c r="K196" s="106"/>
    </row>
    <row r="197" spans="2:11">
      <c r="B197" s="105"/>
      <c r="C197" s="105"/>
      <c r="D197" s="112"/>
      <c r="E197" s="112"/>
      <c r="F197" s="112"/>
      <c r="G197" s="112"/>
      <c r="H197" s="112"/>
      <c r="I197" s="106"/>
      <c r="J197" s="106"/>
      <c r="K197" s="106"/>
    </row>
    <row r="198" spans="2:11">
      <c r="B198" s="105"/>
      <c r="C198" s="105"/>
      <c r="D198" s="112"/>
      <c r="E198" s="112"/>
      <c r="F198" s="112"/>
      <c r="G198" s="112"/>
      <c r="H198" s="112"/>
      <c r="I198" s="106"/>
      <c r="J198" s="106"/>
      <c r="K198" s="106"/>
    </row>
    <row r="199" spans="2:11">
      <c r="B199" s="105"/>
      <c r="C199" s="105"/>
      <c r="D199" s="112"/>
      <c r="E199" s="112"/>
      <c r="F199" s="112"/>
      <c r="G199" s="112"/>
      <c r="H199" s="112"/>
      <c r="I199" s="106"/>
      <c r="J199" s="106"/>
      <c r="K199" s="106"/>
    </row>
    <row r="200" spans="2:11">
      <c r="B200" s="105"/>
      <c r="C200" s="105"/>
      <c r="D200" s="112"/>
      <c r="E200" s="112"/>
      <c r="F200" s="112"/>
      <c r="G200" s="112"/>
      <c r="H200" s="112"/>
      <c r="I200" s="106"/>
      <c r="J200" s="106"/>
      <c r="K200" s="106"/>
    </row>
    <row r="201" spans="2:11">
      <c r="B201" s="105"/>
      <c r="C201" s="105"/>
      <c r="D201" s="112"/>
      <c r="E201" s="112"/>
      <c r="F201" s="112"/>
      <c r="G201" s="112"/>
      <c r="H201" s="112"/>
      <c r="I201" s="106"/>
      <c r="J201" s="106"/>
      <c r="K201" s="106"/>
    </row>
    <row r="202" spans="2:11">
      <c r="B202" s="105"/>
      <c r="C202" s="105"/>
      <c r="D202" s="112"/>
      <c r="E202" s="112"/>
      <c r="F202" s="112"/>
      <c r="G202" s="112"/>
      <c r="H202" s="112"/>
      <c r="I202" s="106"/>
      <c r="J202" s="106"/>
      <c r="K202" s="106"/>
    </row>
    <row r="203" spans="2:11">
      <c r="B203" s="105"/>
      <c r="C203" s="105"/>
      <c r="D203" s="112"/>
      <c r="E203" s="112"/>
      <c r="F203" s="112"/>
      <c r="G203" s="112"/>
      <c r="H203" s="112"/>
      <c r="I203" s="106"/>
      <c r="J203" s="106"/>
      <c r="K203" s="106"/>
    </row>
    <row r="204" spans="2:11">
      <c r="B204" s="105"/>
      <c r="C204" s="105"/>
      <c r="D204" s="112"/>
      <c r="E204" s="112"/>
      <c r="F204" s="112"/>
      <c r="G204" s="112"/>
      <c r="H204" s="112"/>
      <c r="I204" s="106"/>
      <c r="J204" s="106"/>
      <c r="K204" s="106"/>
    </row>
    <row r="205" spans="2:11">
      <c r="B205" s="105"/>
      <c r="C205" s="105"/>
      <c r="D205" s="112"/>
      <c r="E205" s="112"/>
      <c r="F205" s="112"/>
      <c r="G205" s="112"/>
      <c r="H205" s="112"/>
      <c r="I205" s="106"/>
      <c r="J205" s="106"/>
      <c r="K205" s="106"/>
    </row>
    <row r="206" spans="2:11">
      <c r="B206" s="105"/>
      <c r="C206" s="105"/>
      <c r="D206" s="112"/>
      <c r="E206" s="112"/>
      <c r="F206" s="112"/>
      <c r="G206" s="112"/>
      <c r="H206" s="112"/>
      <c r="I206" s="106"/>
      <c r="J206" s="106"/>
      <c r="K206" s="106"/>
    </row>
    <row r="207" spans="2:11">
      <c r="B207" s="105"/>
      <c r="C207" s="105"/>
      <c r="D207" s="112"/>
      <c r="E207" s="112"/>
      <c r="F207" s="112"/>
      <c r="G207" s="112"/>
      <c r="H207" s="112"/>
      <c r="I207" s="106"/>
      <c r="J207" s="106"/>
      <c r="K207" s="106"/>
    </row>
    <row r="208" spans="2:11">
      <c r="B208" s="105"/>
      <c r="C208" s="105"/>
      <c r="D208" s="112"/>
      <c r="E208" s="112"/>
      <c r="F208" s="112"/>
      <c r="G208" s="112"/>
      <c r="H208" s="112"/>
      <c r="I208" s="106"/>
      <c r="J208" s="106"/>
      <c r="K208" s="106"/>
    </row>
    <row r="209" spans="2:11">
      <c r="B209" s="105"/>
      <c r="C209" s="105"/>
      <c r="D209" s="112"/>
      <c r="E209" s="112"/>
      <c r="F209" s="112"/>
      <c r="G209" s="112"/>
      <c r="H209" s="112"/>
      <c r="I209" s="106"/>
      <c r="J209" s="106"/>
      <c r="K209" s="106"/>
    </row>
    <row r="210" spans="2:11">
      <c r="B210" s="105"/>
      <c r="C210" s="105"/>
      <c r="D210" s="112"/>
      <c r="E210" s="112"/>
      <c r="F210" s="112"/>
      <c r="G210" s="112"/>
      <c r="H210" s="112"/>
      <c r="I210" s="106"/>
      <c r="J210" s="106"/>
      <c r="K210" s="106"/>
    </row>
    <row r="211" spans="2:11">
      <c r="B211" s="105"/>
      <c r="C211" s="105"/>
      <c r="D211" s="112"/>
      <c r="E211" s="112"/>
      <c r="F211" s="112"/>
      <c r="G211" s="112"/>
      <c r="H211" s="112"/>
      <c r="I211" s="106"/>
      <c r="J211" s="106"/>
      <c r="K211" s="106"/>
    </row>
    <row r="212" spans="2:11">
      <c r="B212" s="105"/>
      <c r="C212" s="105"/>
      <c r="D212" s="112"/>
      <c r="E212" s="112"/>
      <c r="F212" s="112"/>
      <c r="G212" s="112"/>
      <c r="H212" s="112"/>
      <c r="I212" s="106"/>
      <c r="J212" s="106"/>
      <c r="K212" s="106"/>
    </row>
    <row r="213" spans="2:11">
      <c r="B213" s="105"/>
      <c r="C213" s="105"/>
      <c r="D213" s="112"/>
      <c r="E213" s="112"/>
      <c r="F213" s="112"/>
      <c r="G213" s="112"/>
      <c r="H213" s="112"/>
      <c r="I213" s="106"/>
      <c r="J213" s="106"/>
      <c r="K213" s="106"/>
    </row>
    <row r="214" spans="2:11">
      <c r="B214" s="105"/>
      <c r="C214" s="105"/>
      <c r="D214" s="112"/>
      <c r="E214" s="112"/>
      <c r="F214" s="112"/>
      <c r="G214" s="112"/>
      <c r="H214" s="112"/>
      <c r="I214" s="106"/>
      <c r="J214" s="106"/>
      <c r="K214" s="106"/>
    </row>
    <row r="215" spans="2:11">
      <c r="B215" s="105"/>
      <c r="C215" s="105"/>
      <c r="D215" s="112"/>
      <c r="E215" s="112"/>
      <c r="F215" s="112"/>
      <c r="G215" s="112"/>
      <c r="H215" s="112"/>
      <c r="I215" s="106"/>
      <c r="J215" s="106"/>
      <c r="K215" s="106"/>
    </row>
    <row r="216" spans="2:11">
      <c r="B216" s="105"/>
      <c r="C216" s="105"/>
      <c r="D216" s="112"/>
      <c r="E216" s="112"/>
      <c r="F216" s="112"/>
      <c r="G216" s="112"/>
      <c r="H216" s="112"/>
      <c r="I216" s="106"/>
      <c r="J216" s="106"/>
      <c r="K216" s="106"/>
    </row>
    <row r="217" spans="2:11">
      <c r="B217" s="105"/>
      <c r="C217" s="105"/>
      <c r="D217" s="112"/>
      <c r="E217" s="112"/>
      <c r="F217" s="112"/>
      <c r="G217" s="112"/>
      <c r="H217" s="112"/>
      <c r="I217" s="106"/>
      <c r="J217" s="106"/>
      <c r="K217" s="106"/>
    </row>
    <row r="218" spans="2:11">
      <c r="B218" s="105"/>
      <c r="C218" s="105"/>
      <c r="D218" s="112"/>
      <c r="E218" s="112"/>
      <c r="F218" s="112"/>
      <c r="G218" s="112"/>
      <c r="H218" s="112"/>
      <c r="I218" s="106"/>
      <c r="J218" s="106"/>
      <c r="K218" s="106"/>
    </row>
    <row r="219" spans="2:11">
      <c r="B219" s="105"/>
      <c r="C219" s="105"/>
      <c r="D219" s="112"/>
      <c r="E219" s="112"/>
      <c r="F219" s="112"/>
      <c r="G219" s="112"/>
      <c r="H219" s="112"/>
      <c r="I219" s="106"/>
      <c r="J219" s="106"/>
      <c r="K219" s="106"/>
    </row>
    <row r="220" spans="2:11">
      <c r="B220" s="105"/>
      <c r="C220" s="105"/>
      <c r="D220" s="112"/>
      <c r="E220" s="112"/>
      <c r="F220" s="112"/>
      <c r="G220" s="112"/>
      <c r="H220" s="112"/>
      <c r="I220" s="106"/>
      <c r="J220" s="106"/>
      <c r="K220" s="106"/>
    </row>
    <row r="221" spans="2:11">
      <c r="B221" s="105"/>
      <c r="C221" s="105"/>
      <c r="D221" s="112"/>
      <c r="E221" s="112"/>
      <c r="F221" s="112"/>
      <c r="G221" s="112"/>
      <c r="H221" s="112"/>
      <c r="I221" s="106"/>
      <c r="J221" s="106"/>
      <c r="K221" s="106"/>
    </row>
    <row r="222" spans="2:11">
      <c r="B222" s="105"/>
      <c r="C222" s="105"/>
      <c r="D222" s="112"/>
      <c r="E222" s="112"/>
      <c r="F222" s="112"/>
      <c r="G222" s="112"/>
      <c r="H222" s="112"/>
      <c r="I222" s="106"/>
      <c r="J222" s="106"/>
      <c r="K222" s="106"/>
    </row>
    <row r="223" spans="2:11">
      <c r="B223" s="105"/>
      <c r="C223" s="105"/>
      <c r="D223" s="112"/>
      <c r="E223" s="112"/>
      <c r="F223" s="112"/>
      <c r="G223" s="112"/>
      <c r="H223" s="112"/>
      <c r="I223" s="106"/>
      <c r="J223" s="106"/>
      <c r="K223" s="106"/>
    </row>
    <row r="224" spans="2:11">
      <c r="B224" s="105"/>
      <c r="C224" s="105"/>
      <c r="D224" s="112"/>
      <c r="E224" s="112"/>
      <c r="F224" s="112"/>
      <c r="G224" s="112"/>
      <c r="H224" s="112"/>
      <c r="I224" s="106"/>
      <c r="J224" s="106"/>
      <c r="K224" s="106"/>
    </row>
    <row r="225" spans="2:11">
      <c r="B225" s="105"/>
      <c r="C225" s="105"/>
      <c r="D225" s="112"/>
      <c r="E225" s="112"/>
      <c r="F225" s="112"/>
      <c r="G225" s="112"/>
      <c r="H225" s="112"/>
      <c r="I225" s="106"/>
      <c r="J225" s="106"/>
      <c r="K225" s="106"/>
    </row>
    <row r="226" spans="2:11">
      <c r="B226" s="105"/>
      <c r="C226" s="105"/>
      <c r="D226" s="112"/>
      <c r="E226" s="112"/>
      <c r="F226" s="112"/>
      <c r="G226" s="112"/>
      <c r="H226" s="112"/>
      <c r="I226" s="106"/>
      <c r="J226" s="106"/>
      <c r="K226" s="106"/>
    </row>
    <row r="227" spans="2:11">
      <c r="B227" s="105"/>
      <c r="C227" s="105"/>
      <c r="D227" s="112"/>
      <c r="E227" s="112"/>
      <c r="F227" s="112"/>
      <c r="G227" s="112"/>
      <c r="H227" s="112"/>
      <c r="I227" s="106"/>
      <c r="J227" s="106"/>
      <c r="K227" s="106"/>
    </row>
    <row r="228" spans="2:11">
      <c r="B228" s="105"/>
      <c r="C228" s="105"/>
      <c r="D228" s="112"/>
      <c r="E228" s="112"/>
      <c r="F228" s="112"/>
      <c r="G228" s="112"/>
      <c r="H228" s="112"/>
      <c r="I228" s="106"/>
      <c r="J228" s="106"/>
      <c r="K228" s="106"/>
    </row>
    <row r="229" spans="2:11">
      <c r="B229" s="105"/>
      <c r="C229" s="105"/>
      <c r="D229" s="112"/>
      <c r="E229" s="112"/>
      <c r="F229" s="112"/>
      <c r="G229" s="112"/>
      <c r="H229" s="112"/>
      <c r="I229" s="106"/>
      <c r="J229" s="106"/>
      <c r="K229" s="106"/>
    </row>
    <row r="230" spans="2:11">
      <c r="B230" s="105"/>
      <c r="C230" s="105"/>
      <c r="D230" s="112"/>
      <c r="E230" s="112"/>
      <c r="F230" s="112"/>
      <c r="G230" s="112"/>
      <c r="H230" s="112"/>
      <c r="I230" s="106"/>
      <c r="J230" s="106"/>
      <c r="K230" s="106"/>
    </row>
    <row r="231" spans="2:11">
      <c r="B231" s="105"/>
      <c r="C231" s="105"/>
      <c r="D231" s="112"/>
      <c r="E231" s="112"/>
      <c r="F231" s="112"/>
      <c r="G231" s="112"/>
      <c r="H231" s="112"/>
      <c r="I231" s="106"/>
      <c r="J231" s="106"/>
      <c r="K231" s="106"/>
    </row>
    <row r="232" spans="2:11">
      <c r="B232" s="105"/>
      <c r="C232" s="105"/>
      <c r="D232" s="112"/>
      <c r="E232" s="112"/>
      <c r="F232" s="112"/>
      <c r="G232" s="112"/>
      <c r="H232" s="112"/>
      <c r="I232" s="106"/>
      <c r="J232" s="106"/>
      <c r="K232" s="106"/>
    </row>
    <row r="233" spans="2:11">
      <c r="B233" s="105"/>
      <c r="C233" s="105"/>
      <c r="D233" s="112"/>
      <c r="E233" s="112"/>
      <c r="F233" s="112"/>
      <c r="G233" s="112"/>
      <c r="H233" s="112"/>
      <c r="I233" s="106"/>
      <c r="J233" s="106"/>
      <c r="K233" s="106"/>
    </row>
    <row r="234" spans="2:11">
      <c r="B234" s="105"/>
      <c r="C234" s="105"/>
      <c r="D234" s="112"/>
      <c r="E234" s="112"/>
      <c r="F234" s="112"/>
      <c r="G234" s="112"/>
      <c r="H234" s="112"/>
      <c r="I234" s="106"/>
      <c r="J234" s="106"/>
      <c r="K234" s="106"/>
    </row>
    <row r="235" spans="2:11">
      <c r="B235" s="105"/>
      <c r="C235" s="105"/>
      <c r="D235" s="112"/>
      <c r="E235" s="112"/>
      <c r="F235" s="112"/>
      <c r="G235" s="112"/>
      <c r="H235" s="112"/>
      <c r="I235" s="106"/>
      <c r="J235" s="106"/>
      <c r="K235" s="106"/>
    </row>
    <row r="236" spans="2:11">
      <c r="B236" s="105"/>
      <c r="C236" s="105"/>
      <c r="D236" s="112"/>
      <c r="E236" s="112"/>
      <c r="F236" s="112"/>
      <c r="G236" s="112"/>
      <c r="H236" s="112"/>
      <c r="I236" s="106"/>
      <c r="J236" s="106"/>
      <c r="K236" s="106"/>
    </row>
    <row r="237" spans="2:11">
      <c r="B237" s="105"/>
      <c r="C237" s="105"/>
      <c r="D237" s="112"/>
      <c r="E237" s="112"/>
      <c r="F237" s="112"/>
      <c r="G237" s="112"/>
      <c r="H237" s="112"/>
      <c r="I237" s="106"/>
      <c r="J237" s="106"/>
      <c r="K237" s="106"/>
    </row>
    <row r="238" spans="2:11">
      <c r="B238" s="105"/>
      <c r="C238" s="105"/>
      <c r="D238" s="112"/>
      <c r="E238" s="112"/>
      <c r="F238" s="112"/>
      <c r="G238" s="112"/>
      <c r="H238" s="112"/>
      <c r="I238" s="106"/>
      <c r="J238" s="106"/>
      <c r="K238" s="106"/>
    </row>
    <row r="239" spans="2:11">
      <c r="B239" s="105"/>
      <c r="C239" s="105"/>
      <c r="D239" s="112"/>
      <c r="E239" s="112"/>
      <c r="F239" s="112"/>
      <c r="G239" s="112"/>
      <c r="H239" s="112"/>
      <c r="I239" s="106"/>
      <c r="J239" s="106"/>
      <c r="K239" s="106"/>
    </row>
    <row r="240" spans="2:11">
      <c r="B240" s="105"/>
      <c r="C240" s="105"/>
      <c r="D240" s="112"/>
      <c r="E240" s="112"/>
      <c r="F240" s="112"/>
      <c r="G240" s="112"/>
      <c r="H240" s="112"/>
      <c r="I240" s="106"/>
      <c r="J240" s="106"/>
      <c r="K240" s="106"/>
    </row>
    <row r="241" spans="2:11">
      <c r="B241" s="105"/>
      <c r="C241" s="105"/>
      <c r="D241" s="112"/>
      <c r="E241" s="112"/>
      <c r="F241" s="112"/>
      <c r="G241" s="112"/>
      <c r="H241" s="112"/>
      <c r="I241" s="106"/>
      <c r="J241" s="106"/>
      <c r="K241" s="106"/>
    </row>
    <row r="242" spans="2:11">
      <c r="B242" s="105"/>
      <c r="C242" s="105"/>
      <c r="D242" s="112"/>
      <c r="E242" s="112"/>
      <c r="F242" s="112"/>
      <c r="G242" s="112"/>
      <c r="H242" s="112"/>
      <c r="I242" s="106"/>
      <c r="J242" s="106"/>
      <c r="K242" s="106"/>
    </row>
    <row r="243" spans="2:11">
      <c r="B243" s="105"/>
      <c r="C243" s="105"/>
      <c r="D243" s="112"/>
      <c r="E243" s="112"/>
      <c r="F243" s="112"/>
      <c r="G243" s="112"/>
      <c r="H243" s="112"/>
      <c r="I243" s="106"/>
      <c r="J243" s="106"/>
      <c r="K243" s="106"/>
    </row>
    <row r="244" spans="2:11">
      <c r="B244" s="105"/>
      <c r="C244" s="105"/>
      <c r="D244" s="112"/>
      <c r="E244" s="112"/>
      <c r="F244" s="112"/>
      <c r="G244" s="112"/>
      <c r="H244" s="112"/>
      <c r="I244" s="106"/>
      <c r="J244" s="106"/>
      <c r="K244" s="106"/>
    </row>
    <row r="245" spans="2:11">
      <c r="B245" s="105"/>
      <c r="C245" s="105"/>
      <c r="D245" s="112"/>
      <c r="E245" s="112"/>
      <c r="F245" s="112"/>
      <c r="G245" s="112"/>
      <c r="H245" s="112"/>
      <c r="I245" s="106"/>
      <c r="J245" s="106"/>
      <c r="K245" s="106"/>
    </row>
    <row r="246" spans="2:11">
      <c r="B246" s="105"/>
      <c r="C246" s="105"/>
      <c r="D246" s="112"/>
      <c r="E246" s="112"/>
      <c r="F246" s="112"/>
      <c r="G246" s="112"/>
      <c r="H246" s="112"/>
      <c r="I246" s="106"/>
      <c r="J246" s="106"/>
      <c r="K246" s="106"/>
    </row>
    <row r="247" spans="2:11">
      <c r="B247" s="105"/>
      <c r="C247" s="105"/>
      <c r="D247" s="112"/>
      <c r="E247" s="112"/>
      <c r="F247" s="112"/>
      <c r="G247" s="112"/>
      <c r="H247" s="112"/>
      <c r="I247" s="106"/>
      <c r="J247" s="106"/>
      <c r="K247" s="106"/>
    </row>
    <row r="248" spans="2:11">
      <c r="B248" s="105"/>
      <c r="C248" s="105"/>
      <c r="D248" s="112"/>
      <c r="E248" s="112"/>
      <c r="F248" s="112"/>
      <c r="G248" s="112"/>
      <c r="H248" s="112"/>
      <c r="I248" s="106"/>
      <c r="J248" s="106"/>
      <c r="K248" s="106"/>
    </row>
    <row r="249" spans="2:11">
      <c r="B249" s="105"/>
      <c r="C249" s="105"/>
      <c r="D249" s="112"/>
      <c r="E249" s="112"/>
      <c r="F249" s="112"/>
      <c r="G249" s="112"/>
      <c r="H249" s="112"/>
      <c r="I249" s="106"/>
      <c r="J249" s="106"/>
      <c r="K249" s="106"/>
    </row>
    <row r="250" spans="2:11">
      <c r="B250" s="105"/>
      <c r="C250" s="105"/>
      <c r="D250" s="112"/>
      <c r="E250" s="112"/>
      <c r="F250" s="112"/>
      <c r="G250" s="112"/>
      <c r="H250" s="112"/>
      <c r="I250" s="106"/>
      <c r="J250" s="106"/>
      <c r="K250" s="106"/>
    </row>
    <row r="251" spans="2:11">
      <c r="B251" s="105"/>
      <c r="C251" s="105"/>
      <c r="D251" s="112"/>
      <c r="E251" s="112"/>
      <c r="F251" s="112"/>
      <c r="G251" s="112"/>
      <c r="H251" s="112"/>
      <c r="I251" s="106"/>
      <c r="J251" s="106"/>
      <c r="K251" s="106"/>
    </row>
    <row r="252" spans="2:11">
      <c r="B252" s="105"/>
      <c r="C252" s="105"/>
      <c r="D252" s="112"/>
      <c r="E252" s="112"/>
      <c r="F252" s="112"/>
      <c r="G252" s="112"/>
      <c r="H252" s="112"/>
      <c r="I252" s="106"/>
      <c r="J252" s="106"/>
      <c r="K252" s="106"/>
    </row>
    <row r="253" spans="2:11">
      <c r="B253" s="105"/>
      <c r="C253" s="105"/>
      <c r="D253" s="112"/>
      <c r="E253" s="112"/>
      <c r="F253" s="112"/>
      <c r="G253" s="112"/>
      <c r="H253" s="112"/>
      <c r="I253" s="106"/>
      <c r="J253" s="106"/>
      <c r="K253" s="106"/>
    </row>
    <row r="254" spans="2:11">
      <c r="B254" s="105"/>
      <c r="C254" s="105"/>
      <c r="D254" s="112"/>
      <c r="E254" s="112"/>
      <c r="F254" s="112"/>
      <c r="G254" s="112"/>
      <c r="H254" s="112"/>
      <c r="I254" s="106"/>
      <c r="J254" s="106"/>
      <c r="K254" s="106"/>
    </row>
    <row r="255" spans="2:11">
      <c r="B255" s="105"/>
      <c r="C255" s="105"/>
      <c r="D255" s="112"/>
      <c r="E255" s="112"/>
      <c r="F255" s="112"/>
      <c r="G255" s="112"/>
      <c r="H255" s="112"/>
      <c r="I255" s="106"/>
      <c r="J255" s="106"/>
      <c r="K255" s="106"/>
    </row>
    <row r="256" spans="2:11">
      <c r="B256" s="105"/>
      <c r="C256" s="105"/>
      <c r="D256" s="112"/>
      <c r="E256" s="112"/>
      <c r="F256" s="112"/>
      <c r="G256" s="112"/>
      <c r="H256" s="112"/>
      <c r="I256" s="106"/>
      <c r="J256" s="106"/>
      <c r="K256" s="106"/>
    </row>
    <row r="257" spans="2:11">
      <c r="B257" s="105"/>
      <c r="C257" s="105"/>
      <c r="D257" s="112"/>
      <c r="E257" s="112"/>
      <c r="F257" s="112"/>
      <c r="G257" s="112"/>
      <c r="H257" s="112"/>
      <c r="I257" s="106"/>
      <c r="J257" s="106"/>
      <c r="K257" s="106"/>
    </row>
    <row r="258" spans="2:11">
      <c r="B258" s="105"/>
      <c r="C258" s="105"/>
      <c r="D258" s="112"/>
      <c r="E258" s="112"/>
      <c r="F258" s="112"/>
      <c r="G258" s="112"/>
      <c r="H258" s="112"/>
      <c r="I258" s="106"/>
      <c r="J258" s="106"/>
      <c r="K258" s="106"/>
    </row>
    <row r="259" spans="2:11">
      <c r="B259" s="105"/>
      <c r="C259" s="105"/>
      <c r="D259" s="112"/>
      <c r="E259" s="112"/>
      <c r="F259" s="112"/>
      <c r="G259" s="112"/>
      <c r="H259" s="112"/>
      <c r="I259" s="106"/>
      <c r="J259" s="106"/>
      <c r="K259" s="106"/>
    </row>
    <row r="260" spans="2:11">
      <c r="B260" s="105"/>
      <c r="C260" s="105"/>
      <c r="D260" s="112"/>
      <c r="E260" s="112"/>
      <c r="F260" s="112"/>
      <c r="G260" s="112"/>
      <c r="H260" s="112"/>
      <c r="I260" s="106"/>
      <c r="J260" s="106"/>
      <c r="K260" s="106"/>
    </row>
    <row r="261" spans="2:11">
      <c r="B261" s="105"/>
      <c r="C261" s="105"/>
      <c r="D261" s="112"/>
      <c r="E261" s="112"/>
      <c r="F261" s="112"/>
      <c r="G261" s="112"/>
      <c r="H261" s="112"/>
      <c r="I261" s="106"/>
      <c r="J261" s="106"/>
      <c r="K261" s="106"/>
    </row>
    <row r="262" spans="2:11">
      <c r="B262" s="105"/>
      <c r="C262" s="105"/>
      <c r="D262" s="112"/>
      <c r="E262" s="112"/>
      <c r="F262" s="112"/>
      <c r="G262" s="112"/>
      <c r="H262" s="112"/>
      <c r="I262" s="106"/>
      <c r="J262" s="106"/>
      <c r="K262" s="106"/>
    </row>
    <row r="263" spans="2:11">
      <c r="B263" s="105"/>
      <c r="C263" s="105"/>
      <c r="D263" s="112"/>
      <c r="E263" s="112"/>
      <c r="F263" s="112"/>
      <c r="G263" s="112"/>
      <c r="H263" s="112"/>
      <c r="I263" s="106"/>
      <c r="J263" s="106"/>
      <c r="K263" s="106"/>
    </row>
    <row r="264" spans="2:11">
      <c r="B264" s="105"/>
      <c r="C264" s="105"/>
      <c r="D264" s="112"/>
      <c r="E264" s="112"/>
      <c r="F264" s="112"/>
      <c r="G264" s="112"/>
      <c r="H264" s="112"/>
      <c r="I264" s="106"/>
      <c r="J264" s="106"/>
      <c r="K264" s="106"/>
    </row>
    <row r="265" spans="2:11">
      <c r="B265" s="105"/>
      <c r="C265" s="105"/>
      <c r="D265" s="112"/>
      <c r="E265" s="112"/>
      <c r="F265" s="112"/>
      <c r="G265" s="112"/>
      <c r="H265" s="112"/>
      <c r="I265" s="106"/>
      <c r="J265" s="106"/>
      <c r="K265" s="106"/>
    </row>
    <row r="266" spans="2:11">
      <c r="B266" s="105"/>
      <c r="C266" s="105"/>
      <c r="D266" s="112"/>
      <c r="E266" s="112"/>
      <c r="F266" s="112"/>
      <c r="G266" s="112"/>
      <c r="H266" s="112"/>
      <c r="I266" s="106"/>
      <c r="J266" s="106"/>
      <c r="K266" s="106"/>
    </row>
    <row r="267" spans="2:11">
      <c r="B267" s="105"/>
      <c r="C267" s="105"/>
      <c r="D267" s="112"/>
      <c r="E267" s="112"/>
      <c r="F267" s="112"/>
      <c r="G267" s="112"/>
      <c r="H267" s="112"/>
      <c r="I267" s="106"/>
      <c r="J267" s="106"/>
      <c r="K267" s="106"/>
    </row>
    <row r="268" spans="2:11">
      <c r="B268" s="105"/>
      <c r="C268" s="105"/>
      <c r="D268" s="112"/>
      <c r="E268" s="112"/>
      <c r="F268" s="112"/>
      <c r="G268" s="112"/>
      <c r="H268" s="112"/>
      <c r="I268" s="106"/>
      <c r="J268" s="106"/>
      <c r="K268" s="106"/>
    </row>
    <row r="269" spans="2:11">
      <c r="B269" s="105"/>
      <c r="C269" s="105"/>
      <c r="D269" s="112"/>
      <c r="E269" s="112"/>
      <c r="F269" s="112"/>
      <c r="G269" s="112"/>
      <c r="H269" s="112"/>
      <c r="I269" s="106"/>
      <c r="J269" s="106"/>
      <c r="K269" s="106"/>
    </row>
    <row r="270" spans="2:11">
      <c r="B270" s="105"/>
      <c r="C270" s="105"/>
      <c r="D270" s="112"/>
      <c r="E270" s="112"/>
      <c r="F270" s="112"/>
      <c r="G270" s="112"/>
      <c r="H270" s="112"/>
      <c r="I270" s="106"/>
      <c r="J270" s="106"/>
      <c r="K270" s="106"/>
    </row>
    <row r="271" spans="2:11">
      <c r="B271" s="105"/>
      <c r="C271" s="105"/>
      <c r="D271" s="112"/>
      <c r="E271" s="112"/>
      <c r="F271" s="112"/>
      <c r="G271" s="112"/>
      <c r="H271" s="112"/>
      <c r="I271" s="106"/>
      <c r="J271" s="106"/>
      <c r="K271" s="106"/>
    </row>
    <row r="272" spans="2:11">
      <c r="B272" s="105"/>
      <c r="C272" s="105"/>
      <c r="D272" s="112"/>
      <c r="E272" s="112"/>
      <c r="F272" s="112"/>
      <c r="G272" s="112"/>
      <c r="H272" s="112"/>
      <c r="I272" s="106"/>
      <c r="J272" s="106"/>
      <c r="K272" s="106"/>
    </row>
    <row r="273" spans="2:11">
      <c r="B273" s="105"/>
      <c r="C273" s="105"/>
      <c r="D273" s="112"/>
      <c r="E273" s="112"/>
      <c r="F273" s="112"/>
      <c r="G273" s="112"/>
      <c r="H273" s="112"/>
      <c r="I273" s="106"/>
      <c r="J273" s="106"/>
      <c r="K273" s="106"/>
    </row>
    <row r="274" spans="2:11">
      <c r="B274" s="105"/>
      <c r="C274" s="105"/>
      <c r="D274" s="112"/>
      <c r="E274" s="112"/>
      <c r="F274" s="112"/>
      <c r="G274" s="112"/>
      <c r="H274" s="112"/>
      <c r="I274" s="106"/>
      <c r="J274" s="106"/>
      <c r="K274" s="106"/>
    </row>
    <row r="275" spans="2:11">
      <c r="B275" s="105"/>
      <c r="C275" s="105"/>
      <c r="D275" s="112"/>
      <c r="E275" s="112"/>
      <c r="F275" s="112"/>
      <c r="G275" s="112"/>
      <c r="H275" s="112"/>
      <c r="I275" s="106"/>
      <c r="J275" s="106"/>
      <c r="K275" s="106"/>
    </row>
    <row r="276" spans="2:11">
      <c r="B276" s="105"/>
      <c r="C276" s="105"/>
      <c r="D276" s="112"/>
      <c r="E276" s="112"/>
      <c r="F276" s="112"/>
      <c r="G276" s="112"/>
      <c r="H276" s="112"/>
      <c r="I276" s="106"/>
      <c r="J276" s="106"/>
      <c r="K276" s="106"/>
    </row>
    <row r="277" spans="2:11">
      <c r="B277" s="105"/>
      <c r="C277" s="105"/>
      <c r="D277" s="112"/>
      <c r="E277" s="112"/>
      <c r="F277" s="112"/>
      <c r="G277" s="112"/>
      <c r="H277" s="112"/>
      <c r="I277" s="106"/>
      <c r="J277" s="106"/>
      <c r="K277" s="106"/>
    </row>
    <row r="278" spans="2:11">
      <c r="B278" s="105"/>
      <c r="C278" s="105"/>
      <c r="D278" s="112"/>
      <c r="E278" s="112"/>
      <c r="F278" s="112"/>
      <c r="G278" s="112"/>
      <c r="H278" s="112"/>
      <c r="I278" s="106"/>
      <c r="J278" s="106"/>
      <c r="K278" s="106"/>
    </row>
    <row r="279" spans="2:11">
      <c r="B279" s="105"/>
      <c r="C279" s="105"/>
      <c r="D279" s="112"/>
      <c r="E279" s="112"/>
      <c r="F279" s="112"/>
      <c r="G279" s="112"/>
      <c r="H279" s="112"/>
      <c r="I279" s="106"/>
      <c r="J279" s="106"/>
      <c r="K279" s="106"/>
    </row>
    <row r="280" spans="2:11">
      <c r="B280" s="105"/>
      <c r="C280" s="105"/>
      <c r="D280" s="112"/>
      <c r="E280" s="112"/>
      <c r="F280" s="112"/>
      <c r="G280" s="112"/>
      <c r="H280" s="112"/>
      <c r="I280" s="106"/>
      <c r="J280" s="106"/>
      <c r="K280" s="106"/>
    </row>
    <row r="281" spans="2:11">
      <c r="B281" s="105"/>
      <c r="C281" s="105"/>
      <c r="D281" s="112"/>
      <c r="E281" s="112"/>
      <c r="F281" s="112"/>
      <c r="G281" s="112"/>
      <c r="H281" s="112"/>
      <c r="I281" s="106"/>
      <c r="J281" s="106"/>
      <c r="K281" s="106"/>
    </row>
    <row r="282" spans="2:11">
      <c r="B282" s="105"/>
      <c r="C282" s="105"/>
      <c r="D282" s="112"/>
      <c r="E282" s="112"/>
      <c r="F282" s="112"/>
      <c r="G282" s="112"/>
      <c r="H282" s="112"/>
      <c r="I282" s="106"/>
      <c r="J282" s="106"/>
      <c r="K282" s="106"/>
    </row>
    <row r="283" spans="2:11">
      <c r="B283" s="105"/>
      <c r="C283" s="105"/>
      <c r="D283" s="112"/>
      <c r="E283" s="112"/>
      <c r="F283" s="112"/>
      <c r="G283" s="112"/>
      <c r="H283" s="112"/>
      <c r="I283" s="106"/>
      <c r="J283" s="106"/>
      <c r="K283" s="106"/>
    </row>
    <row r="284" spans="2:11">
      <c r="B284" s="105"/>
      <c r="C284" s="105"/>
      <c r="D284" s="112"/>
      <c r="E284" s="112"/>
      <c r="F284" s="112"/>
      <c r="G284" s="112"/>
      <c r="H284" s="112"/>
      <c r="I284" s="106"/>
      <c r="J284" s="106"/>
      <c r="K284" s="106"/>
    </row>
    <row r="285" spans="2:11">
      <c r="B285" s="105"/>
      <c r="C285" s="105"/>
      <c r="D285" s="112"/>
      <c r="E285" s="112"/>
      <c r="F285" s="112"/>
      <c r="G285" s="112"/>
      <c r="H285" s="112"/>
      <c r="I285" s="106"/>
      <c r="J285" s="106"/>
      <c r="K285" s="106"/>
    </row>
    <row r="286" spans="2:11">
      <c r="B286" s="105"/>
      <c r="C286" s="105"/>
      <c r="D286" s="112"/>
      <c r="E286" s="112"/>
      <c r="F286" s="112"/>
      <c r="G286" s="112"/>
      <c r="H286" s="112"/>
      <c r="I286" s="106"/>
      <c r="J286" s="106"/>
      <c r="K286" s="106"/>
    </row>
    <row r="287" spans="2:11">
      <c r="B287" s="105"/>
      <c r="C287" s="105"/>
      <c r="D287" s="112"/>
      <c r="E287" s="112"/>
      <c r="F287" s="112"/>
      <c r="G287" s="112"/>
      <c r="H287" s="112"/>
      <c r="I287" s="106"/>
      <c r="J287" s="106"/>
      <c r="K287" s="106"/>
    </row>
    <row r="288" spans="2:11">
      <c r="B288" s="105"/>
      <c r="C288" s="105"/>
      <c r="D288" s="112"/>
      <c r="E288" s="112"/>
      <c r="F288" s="112"/>
      <c r="G288" s="112"/>
      <c r="H288" s="112"/>
      <c r="I288" s="106"/>
      <c r="J288" s="106"/>
      <c r="K288" s="106"/>
    </row>
    <row r="289" spans="2:11">
      <c r="B289" s="105"/>
      <c r="C289" s="105"/>
      <c r="D289" s="112"/>
      <c r="E289" s="112"/>
      <c r="F289" s="112"/>
      <c r="G289" s="112"/>
      <c r="H289" s="112"/>
      <c r="I289" s="106"/>
      <c r="J289" s="106"/>
      <c r="K289" s="106"/>
    </row>
    <row r="290" spans="2:11">
      <c r="B290" s="105"/>
      <c r="C290" s="105"/>
      <c r="D290" s="112"/>
      <c r="E290" s="112"/>
      <c r="F290" s="112"/>
      <c r="G290" s="112"/>
      <c r="H290" s="112"/>
      <c r="I290" s="106"/>
      <c r="J290" s="106"/>
      <c r="K290" s="106"/>
    </row>
    <row r="291" spans="2:11">
      <c r="B291" s="105"/>
      <c r="C291" s="105"/>
      <c r="D291" s="112"/>
      <c r="E291" s="112"/>
      <c r="F291" s="112"/>
      <c r="G291" s="112"/>
      <c r="H291" s="112"/>
      <c r="I291" s="106"/>
      <c r="J291" s="106"/>
      <c r="K291" s="106"/>
    </row>
    <row r="292" spans="2:11">
      <c r="B292" s="105"/>
      <c r="C292" s="105"/>
      <c r="D292" s="112"/>
      <c r="E292" s="112"/>
      <c r="F292" s="112"/>
      <c r="G292" s="112"/>
      <c r="H292" s="112"/>
      <c r="I292" s="106"/>
      <c r="J292" s="106"/>
      <c r="K292" s="106"/>
    </row>
    <row r="293" spans="2:11">
      <c r="B293" s="105"/>
      <c r="C293" s="105"/>
      <c r="D293" s="112"/>
      <c r="E293" s="112"/>
      <c r="F293" s="112"/>
      <c r="G293" s="112"/>
      <c r="H293" s="112"/>
      <c r="I293" s="106"/>
      <c r="J293" s="106"/>
      <c r="K293" s="106"/>
    </row>
    <row r="294" spans="2:11">
      <c r="B294" s="105"/>
      <c r="C294" s="105"/>
      <c r="D294" s="112"/>
      <c r="E294" s="112"/>
      <c r="F294" s="112"/>
      <c r="G294" s="112"/>
      <c r="H294" s="112"/>
      <c r="I294" s="106"/>
      <c r="J294" s="106"/>
      <c r="K294" s="106"/>
    </row>
    <row r="295" spans="2:11">
      <c r="B295" s="105"/>
      <c r="C295" s="105"/>
      <c r="D295" s="112"/>
      <c r="E295" s="112"/>
      <c r="F295" s="112"/>
      <c r="G295" s="112"/>
      <c r="H295" s="112"/>
      <c r="I295" s="106"/>
      <c r="J295" s="106"/>
      <c r="K295" s="106"/>
    </row>
    <row r="296" spans="2:11">
      <c r="B296" s="105"/>
      <c r="C296" s="105"/>
      <c r="D296" s="112"/>
      <c r="E296" s="112"/>
      <c r="F296" s="112"/>
      <c r="G296" s="112"/>
      <c r="H296" s="112"/>
      <c r="I296" s="106"/>
      <c r="J296" s="106"/>
      <c r="K296" s="106"/>
    </row>
    <row r="297" spans="2:11">
      <c r="B297" s="105"/>
      <c r="C297" s="105"/>
      <c r="D297" s="112"/>
      <c r="E297" s="112"/>
      <c r="F297" s="112"/>
      <c r="G297" s="112"/>
      <c r="H297" s="112"/>
      <c r="I297" s="106"/>
      <c r="J297" s="106"/>
      <c r="K297" s="106"/>
    </row>
    <row r="298" spans="2:11">
      <c r="B298" s="105"/>
      <c r="C298" s="105"/>
      <c r="D298" s="112"/>
      <c r="E298" s="112"/>
      <c r="F298" s="112"/>
      <c r="G298" s="112"/>
      <c r="H298" s="112"/>
      <c r="I298" s="106"/>
      <c r="J298" s="106"/>
      <c r="K298" s="106"/>
    </row>
    <row r="299" spans="2:11">
      <c r="B299" s="105"/>
      <c r="C299" s="105"/>
      <c r="D299" s="112"/>
      <c r="E299" s="112"/>
      <c r="F299" s="112"/>
      <c r="G299" s="112"/>
      <c r="H299" s="112"/>
      <c r="I299" s="106"/>
      <c r="J299" s="106"/>
      <c r="K299" s="106"/>
    </row>
    <row r="300" spans="2:11">
      <c r="B300" s="105"/>
      <c r="C300" s="105"/>
      <c r="D300" s="112"/>
      <c r="E300" s="112"/>
      <c r="F300" s="112"/>
      <c r="G300" s="112"/>
      <c r="H300" s="112"/>
      <c r="I300" s="106"/>
      <c r="J300" s="106"/>
      <c r="K300" s="106"/>
    </row>
    <row r="301" spans="2:11">
      <c r="B301" s="105"/>
      <c r="C301" s="105"/>
      <c r="D301" s="112"/>
      <c r="E301" s="112"/>
      <c r="F301" s="112"/>
      <c r="G301" s="112"/>
      <c r="H301" s="112"/>
      <c r="I301" s="106"/>
      <c r="J301" s="106"/>
      <c r="K301" s="106"/>
    </row>
    <row r="302" spans="2:11">
      <c r="B302" s="105"/>
      <c r="C302" s="105"/>
      <c r="D302" s="112"/>
      <c r="E302" s="112"/>
      <c r="F302" s="112"/>
      <c r="G302" s="112"/>
      <c r="H302" s="112"/>
      <c r="I302" s="106"/>
      <c r="J302" s="106"/>
      <c r="K302" s="106"/>
    </row>
    <row r="303" spans="2:11">
      <c r="B303" s="105"/>
      <c r="C303" s="105"/>
      <c r="D303" s="112"/>
      <c r="E303" s="112"/>
      <c r="F303" s="112"/>
      <c r="G303" s="112"/>
      <c r="H303" s="112"/>
      <c r="I303" s="106"/>
      <c r="J303" s="106"/>
      <c r="K303" s="106"/>
    </row>
    <row r="304" spans="2:11">
      <c r="B304" s="105"/>
      <c r="C304" s="105"/>
      <c r="D304" s="112"/>
      <c r="E304" s="112"/>
      <c r="F304" s="112"/>
      <c r="G304" s="112"/>
      <c r="H304" s="112"/>
      <c r="I304" s="106"/>
      <c r="J304" s="106"/>
      <c r="K304" s="106"/>
    </row>
    <row r="305" spans="2:11">
      <c r="B305" s="105"/>
      <c r="C305" s="105"/>
      <c r="D305" s="112"/>
      <c r="E305" s="112"/>
      <c r="F305" s="112"/>
      <c r="G305" s="112"/>
      <c r="H305" s="112"/>
      <c r="I305" s="106"/>
      <c r="J305" s="106"/>
      <c r="K305" s="106"/>
    </row>
    <row r="306" spans="2:11">
      <c r="B306" s="105"/>
      <c r="C306" s="105"/>
      <c r="D306" s="112"/>
      <c r="E306" s="112"/>
      <c r="F306" s="112"/>
      <c r="G306" s="112"/>
      <c r="H306" s="112"/>
      <c r="I306" s="106"/>
      <c r="J306" s="106"/>
      <c r="K306" s="106"/>
    </row>
    <row r="307" spans="2:11">
      <c r="B307" s="105"/>
      <c r="C307" s="105"/>
      <c r="D307" s="112"/>
      <c r="E307" s="112"/>
      <c r="F307" s="112"/>
      <c r="G307" s="112"/>
      <c r="H307" s="112"/>
      <c r="I307" s="106"/>
      <c r="J307" s="106"/>
      <c r="K307" s="106"/>
    </row>
    <row r="308" spans="2:11">
      <c r="B308" s="105"/>
      <c r="C308" s="105"/>
      <c r="D308" s="112"/>
      <c r="E308" s="112"/>
      <c r="F308" s="112"/>
      <c r="G308" s="112"/>
      <c r="H308" s="112"/>
      <c r="I308" s="106"/>
      <c r="J308" s="106"/>
      <c r="K308" s="106"/>
    </row>
    <row r="309" spans="2:11">
      <c r="B309" s="105"/>
      <c r="C309" s="105"/>
      <c r="D309" s="112"/>
      <c r="E309" s="112"/>
      <c r="F309" s="112"/>
      <c r="G309" s="112"/>
      <c r="H309" s="112"/>
      <c r="I309" s="106"/>
      <c r="J309" s="106"/>
      <c r="K309" s="106"/>
    </row>
    <row r="310" spans="2:11">
      <c r="B310" s="105"/>
      <c r="C310" s="105"/>
      <c r="D310" s="112"/>
      <c r="E310" s="112"/>
      <c r="F310" s="112"/>
      <c r="G310" s="112"/>
      <c r="H310" s="112"/>
      <c r="I310" s="106"/>
      <c r="J310" s="106"/>
      <c r="K310" s="106"/>
    </row>
    <row r="311" spans="2:11">
      <c r="B311" s="105"/>
      <c r="C311" s="105"/>
      <c r="D311" s="112"/>
      <c r="E311" s="112"/>
      <c r="F311" s="112"/>
      <c r="G311" s="112"/>
      <c r="H311" s="112"/>
      <c r="I311" s="106"/>
      <c r="J311" s="106"/>
      <c r="K311" s="106"/>
    </row>
    <row r="312" spans="2:11">
      <c r="B312" s="105"/>
      <c r="C312" s="105"/>
      <c r="D312" s="112"/>
      <c r="E312" s="112"/>
      <c r="F312" s="112"/>
      <c r="G312" s="112"/>
      <c r="H312" s="112"/>
      <c r="I312" s="106"/>
      <c r="J312" s="106"/>
      <c r="K312" s="106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2146</v>
      </c>
    </row>
    <row r="6" spans="2:15" ht="26.25" customHeight="1">
      <c r="B6" s="116" t="s">
        <v>158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5" s="3" customFormat="1" ht="78.75">
      <c r="B7" s="47" t="s">
        <v>95</v>
      </c>
      <c r="C7" s="49" t="s">
        <v>34</v>
      </c>
      <c r="D7" s="49" t="s">
        <v>14</v>
      </c>
      <c r="E7" s="49" t="s">
        <v>15</v>
      </c>
      <c r="F7" s="49" t="s">
        <v>44</v>
      </c>
      <c r="G7" s="49" t="s">
        <v>82</v>
      </c>
      <c r="H7" s="49" t="s">
        <v>41</v>
      </c>
      <c r="I7" s="49" t="s">
        <v>90</v>
      </c>
      <c r="J7" s="49" t="s">
        <v>127</v>
      </c>
      <c r="K7" s="51" t="s">
        <v>128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O10" s="1"/>
    </row>
    <row r="11" spans="2:15" ht="21" customHeight="1">
      <c r="B11" s="108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08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5"/>
      <c r="C110" s="106"/>
      <c r="D110" s="112"/>
      <c r="E110" s="112"/>
      <c r="F110" s="112"/>
      <c r="G110" s="112"/>
      <c r="H110" s="112"/>
      <c r="I110" s="106"/>
      <c r="J110" s="106"/>
      <c r="K110" s="106"/>
    </row>
    <row r="111" spans="2:11">
      <c r="B111" s="105"/>
      <c r="C111" s="106"/>
      <c r="D111" s="112"/>
      <c r="E111" s="112"/>
      <c r="F111" s="112"/>
      <c r="G111" s="112"/>
      <c r="H111" s="112"/>
      <c r="I111" s="106"/>
      <c r="J111" s="106"/>
      <c r="K111" s="106"/>
    </row>
    <row r="112" spans="2:11">
      <c r="B112" s="105"/>
      <c r="C112" s="106"/>
      <c r="D112" s="112"/>
      <c r="E112" s="112"/>
      <c r="F112" s="112"/>
      <c r="G112" s="112"/>
      <c r="H112" s="112"/>
      <c r="I112" s="106"/>
      <c r="J112" s="106"/>
      <c r="K112" s="106"/>
    </row>
    <row r="113" spans="2:11">
      <c r="B113" s="105"/>
      <c r="C113" s="106"/>
      <c r="D113" s="112"/>
      <c r="E113" s="112"/>
      <c r="F113" s="112"/>
      <c r="G113" s="112"/>
      <c r="H113" s="112"/>
      <c r="I113" s="106"/>
      <c r="J113" s="106"/>
      <c r="K113" s="106"/>
    </row>
    <row r="114" spans="2:11">
      <c r="B114" s="105"/>
      <c r="C114" s="106"/>
      <c r="D114" s="112"/>
      <c r="E114" s="112"/>
      <c r="F114" s="112"/>
      <c r="G114" s="112"/>
      <c r="H114" s="112"/>
      <c r="I114" s="106"/>
      <c r="J114" s="106"/>
      <c r="K114" s="106"/>
    </row>
    <row r="115" spans="2:11">
      <c r="B115" s="105"/>
      <c r="C115" s="106"/>
      <c r="D115" s="112"/>
      <c r="E115" s="112"/>
      <c r="F115" s="112"/>
      <c r="G115" s="112"/>
      <c r="H115" s="112"/>
      <c r="I115" s="106"/>
      <c r="J115" s="106"/>
      <c r="K115" s="106"/>
    </row>
    <row r="116" spans="2:11">
      <c r="B116" s="105"/>
      <c r="C116" s="106"/>
      <c r="D116" s="112"/>
      <c r="E116" s="112"/>
      <c r="F116" s="112"/>
      <c r="G116" s="112"/>
      <c r="H116" s="112"/>
      <c r="I116" s="106"/>
      <c r="J116" s="106"/>
      <c r="K116" s="106"/>
    </row>
    <row r="117" spans="2:11">
      <c r="B117" s="105"/>
      <c r="C117" s="106"/>
      <c r="D117" s="112"/>
      <c r="E117" s="112"/>
      <c r="F117" s="112"/>
      <c r="G117" s="112"/>
      <c r="H117" s="112"/>
      <c r="I117" s="106"/>
      <c r="J117" s="106"/>
      <c r="K117" s="106"/>
    </row>
    <row r="118" spans="2:11">
      <c r="B118" s="105"/>
      <c r="C118" s="106"/>
      <c r="D118" s="112"/>
      <c r="E118" s="112"/>
      <c r="F118" s="112"/>
      <c r="G118" s="112"/>
      <c r="H118" s="112"/>
      <c r="I118" s="106"/>
      <c r="J118" s="106"/>
      <c r="K118" s="106"/>
    </row>
    <row r="119" spans="2:11">
      <c r="B119" s="105"/>
      <c r="C119" s="106"/>
      <c r="D119" s="112"/>
      <c r="E119" s="112"/>
      <c r="F119" s="112"/>
      <c r="G119" s="112"/>
      <c r="H119" s="112"/>
      <c r="I119" s="106"/>
      <c r="J119" s="106"/>
      <c r="K119" s="106"/>
    </row>
    <row r="120" spans="2:11">
      <c r="B120" s="105"/>
      <c r="C120" s="106"/>
      <c r="D120" s="112"/>
      <c r="E120" s="112"/>
      <c r="F120" s="112"/>
      <c r="G120" s="112"/>
      <c r="H120" s="112"/>
      <c r="I120" s="106"/>
      <c r="J120" s="106"/>
      <c r="K120" s="106"/>
    </row>
    <row r="121" spans="2:11">
      <c r="B121" s="105"/>
      <c r="C121" s="106"/>
      <c r="D121" s="112"/>
      <c r="E121" s="112"/>
      <c r="F121" s="112"/>
      <c r="G121" s="112"/>
      <c r="H121" s="112"/>
      <c r="I121" s="106"/>
      <c r="J121" s="106"/>
      <c r="K121" s="106"/>
    </row>
    <row r="122" spans="2:11">
      <c r="B122" s="105"/>
      <c r="C122" s="106"/>
      <c r="D122" s="112"/>
      <c r="E122" s="112"/>
      <c r="F122" s="112"/>
      <c r="G122" s="112"/>
      <c r="H122" s="112"/>
      <c r="I122" s="106"/>
      <c r="J122" s="106"/>
      <c r="K122" s="106"/>
    </row>
    <row r="123" spans="2:11">
      <c r="B123" s="105"/>
      <c r="C123" s="106"/>
      <c r="D123" s="112"/>
      <c r="E123" s="112"/>
      <c r="F123" s="112"/>
      <c r="G123" s="112"/>
      <c r="H123" s="112"/>
      <c r="I123" s="106"/>
      <c r="J123" s="106"/>
      <c r="K123" s="106"/>
    </row>
    <row r="124" spans="2:11">
      <c r="B124" s="105"/>
      <c r="C124" s="106"/>
      <c r="D124" s="112"/>
      <c r="E124" s="112"/>
      <c r="F124" s="112"/>
      <c r="G124" s="112"/>
      <c r="H124" s="112"/>
      <c r="I124" s="106"/>
      <c r="J124" s="106"/>
      <c r="K124" s="106"/>
    </row>
    <row r="125" spans="2:11">
      <c r="B125" s="105"/>
      <c r="C125" s="106"/>
      <c r="D125" s="112"/>
      <c r="E125" s="112"/>
      <c r="F125" s="112"/>
      <c r="G125" s="112"/>
      <c r="H125" s="112"/>
      <c r="I125" s="106"/>
      <c r="J125" s="106"/>
      <c r="K125" s="106"/>
    </row>
    <row r="126" spans="2:11">
      <c r="B126" s="105"/>
      <c r="C126" s="106"/>
      <c r="D126" s="112"/>
      <c r="E126" s="112"/>
      <c r="F126" s="112"/>
      <c r="G126" s="112"/>
      <c r="H126" s="112"/>
      <c r="I126" s="106"/>
      <c r="J126" s="106"/>
      <c r="K126" s="106"/>
    </row>
    <row r="127" spans="2:11">
      <c r="B127" s="105"/>
      <c r="C127" s="106"/>
      <c r="D127" s="112"/>
      <c r="E127" s="112"/>
      <c r="F127" s="112"/>
      <c r="G127" s="112"/>
      <c r="H127" s="112"/>
      <c r="I127" s="106"/>
      <c r="J127" s="106"/>
      <c r="K127" s="106"/>
    </row>
    <row r="128" spans="2:11">
      <c r="B128" s="105"/>
      <c r="C128" s="106"/>
      <c r="D128" s="112"/>
      <c r="E128" s="112"/>
      <c r="F128" s="112"/>
      <c r="G128" s="112"/>
      <c r="H128" s="112"/>
      <c r="I128" s="106"/>
      <c r="J128" s="106"/>
      <c r="K128" s="106"/>
    </row>
    <row r="129" spans="2:11">
      <c r="B129" s="105"/>
      <c r="C129" s="106"/>
      <c r="D129" s="112"/>
      <c r="E129" s="112"/>
      <c r="F129" s="112"/>
      <c r="G129" s="112"/>
      <c r="H129" s="112"/>
      <c r="I129" s="106"/>
      <c r="J129" s="106"/>
      <c r="K129" s="106"/>
    </row>
    <row r="130" spans="2:11">
      <c r="B130" s="105"/>
      <c r="C130" s="106"/>
      <c r="D130" s="112"/>
      <c r="E130" s="112"/>
      <c r="F130" s="112"/>
      <c r="G130" s="112"/>
      <c r="H130" s="112"/>
      <c r="I130" s="106"/>
      <c r="J130" s="106"/>
      <c r="K130" s="106"/>
    </row>
    <row r="131" spans="2:11">
      <c r="B131" s="105"/>
      <c r="C131" s="106"/>
      <c r="D131" s="112"/>
      <c r="E131" s="112"/>
      <c r="F131" s="112"/>
      <c r="G131" s="112"/>
      <c r="H131" s="112"/>
      <c r="I131" s="106"/>
      <c r="J131" s="106"/>
      <c r="K131" s="106"/>
    </row>
    <row r="132" spans="2:11">
      <c r="B132" s="105"/>
      <c r="C132" s="106"/>
      <c r="D132" s="112"/>
      <c r="E132" s="112"/>
      <c r="F132" s="112"/>
      <c r="G132" s="112"/>
      <c r="H132" s="112"/>
      <c r="I132" s="106"/>
      <c r="J132" s="106"/>
      <c r="K132" s="106"/>
    </row>
    <row r="133" spans="2:11">
      <c r="B133" s="105"/>
      <c r="C133" s="106"/>
      <c r="D133" s="112"/>
      <c r="E133" s="112"/>
      <c r="F133" s="112"/>
      <c r="G133" s="112"/>
      <c r="H133" s="112"/>
      <c r="I133" s="106"/>
      <c r="J133" s="106"/>
      <c r="K133" s="106"/>
    </row>
    <row r="134" spans="2:11">
      <c r="B134" s="105"/>
      <c r="C134" s="106"/>
      <c r="D134" s="112"/>
      <c r="E134" s="112"/>
      <c r="F134" s="112"/>
      <c r="G134" s="112"/>
      <c r="H134" s="112"/>
      <c r="I134" s="106"/>
      <c r="J134" s="106"/>
      <c r="K134" s="106"/>
    </row>
    <row r="135" spans="2:11">
      <c r="B135" s="105"/>
      <c r="C135" s="106"/>
      <c r="D135" s="112"/>
      <c r="E135" s="112"/>
      <c r="F135" s="112"/>
      <c r="G135" s="112"/>
      <c r="H135" s="112"/>
      <c r="I135" s="106"/>
      <c r="J135" s="106"/>
      <c r="K135" s="106"/>
    </row>
    <row r="136" spans="2:11">
      <c r="B136" s="105"/>
      <c r="C136" s="106"/>
      <c r="D136" s="112"/>
      <c r="E136" s="112"/>
      <c r="F136" s="112"/>
      <c r="G136" s="112"/>
      <c r="H136" s="112"/>
      <c r="I136" s="106"/>
      <c r="J136" s="106"/>
      <c r="K136" s="106"/>
    </row>
    <row r="137" spans="2:11">
      <c r="B137" s="105"/>
      <c r="C137" s="106"/>
      <c r="D137" s="112"/>
      <c r="E137" s="112"/>
      <c r="F137" s="112"/>
      <c r="G137" s="112"/>
      <c r="H137" s="112"/>
      <c r="I137" s="106"/>
      <c r="J137" s="106"/>
      <c r="K137" s="106"/>
    </row>
    <row r="138" spans="2:11">
      <c r="B138" s="105"/>
      <c r="C138" s="106"/>
      <c r="D138" s="112"/>
      <c r="E138" s="112"/>
      <c r="F138" s="112"/>
      <c r="G138" s="112"/>
      <c r="H138" s="112"/>
      <c r="I138" s="106"/>
      <c r="J138" s="106"/>
      <c r="K138" s="106"/>
    </row>
    <row r="139" spans="2:11">
      <c r="B139" s="105"/>
      <c r="C139" s="106"/>
      <c r="D139" s="112"/>
      <c r="E139" s="112"/>
      <c r="F139" s="112"/>
      <c r="G139" s="112"/>
      <c r="H139" s="112"/>
      <c r="I139" s="106"/>
      <c r="J139" s="106"/>
      <c r="K139" s="106"/>
    </row>
    <row r="140" spans="2:11">
      <c r="B140" s="105"/>
      <c r="C140" s="106"/>
      <c r="D140" s="112"/>
      <c r="E140" s="112"/>
      <c r="F140" s="112"/>
      <c r="G140" s="112"/>
      <c r="H140" s="112"/>
      <c r="I140" s="106"/>
      <c r="J140" s="106"/>
      <c r="K140" s="106"/>
    </row>
    <row r="141" spans="2:11">
      <c r="B141" s="105"/>
      <c r="C141" s="106"/>
      <c r="D141" s="112"/>
      <c r="E141" s="112"/>
      <c r="F141" s="112"/>
      <c r="G141" s="112"/>
      <c r="H141" s="112"/>
      <c r="I141" s="106"/>
      <c r="J141" s="106"/>
      <c r="K141" s="106"/>
    </row>
    <row r="142" spans="2:11">
      <c r="B142" s="105"/>
      <c r="C142" s="106"/>
      <c r="D142" s="112"/>
      <c r="E142" s="112"/>
      <c r="F142" s="112"/>
      <c r="G142" s="112"/>
      <c r="H142" s="112"/>
      <c r="I142" s="106"/>
      <c r="J142" s="106"/>
      <c r="K142" s="106"/>
    </row>
    <row r="143" spans="2:11">
      <c r="B143" s="105"/>
      <c r="C143" s="106"/>
      <c r="D143" s="112"/>
      <c r="E143" s="112"/>
      <c r="F143" s="112"/>
      <c r="G143" s="112"/>
      <c r="H143" s="112"/>
      <c r="I143" s="106"/>
      <c r="J143" s="106"/>
      <c r="K143" s="106"/>
    </row>
    <row r="144" spans="2:11">
      <c r="B144" s="105"/>
      <c r="C144" s="106"/>
      <c r="D144" s="112"/>
      <c r="E144" s="112"/>
      <c r="F144" s="112"/>
      <c r="G144" s="112"/>
      <c r="H144" s="112"/>
      <c r="I144" s="106"/>
      <c r="J144" s="106"/>
      <c r="K144" s="106"/>
    </row>
    <row r="145" spans="2:11">
      <c r="B145" s="105"/>
      <c r="C145" s="106"/>
      <c r="D145" s="112"/>
      <c r="E145" s="112"/>
      <c r="F145" s="112"/>
      <c r="G145" s="112"/>
      <c r="H145" s="112"/>
      <c r="I145" s="106"/>
      <c r="J145" s="106"/>
      <c r="K145" s="106"/>
    </row>
    <row r="146" spans="2:11">
      <c r="B146" s="105"/>
      <c r="C146" s="106"/>
      <c r="D146" s="112"/>
      <c r="E146" s="112"/>
      <c r="F146" s="112"/>
      <c r="G146" s="112"/>
      <c r="H146" s="112"/>
      <c r="I146" s="106"/>
      <c r="J146" s="106"/>
      <c r="K146" s="106"/>
    </row>
    <row r="147" spans="2:11">
      <c r="B147" s="105"/>
      <c r="C147" s="106"/>
      <c r="D147" s="112"/>
      <c r="E147" s="112"/>
      <c r="F147" s="112"/>
      <c r="G147" s="112"/>
      <c r="H147" s="112"/>
      <c r="I147" s="106"/>
      <c r="J147" s="106"/>
      <c r="K147" s="106"/>
    </row>
    <row r="148" spans="2:11">
      <c r="B148" s="105"/>
      <c r="C148" s="106"/>
      <c r="D148" s="112"/>
      <c r="E148" s="112"/>
      <c r="F148" s="112"/>
      <c r="G148" s="112"/>
      <c r="H148" s="112"/>
      <c r="I148" s="106"/>
      <c r="J148" s="106"/>
      <c r="K148" s="106"/>
    </row>
    <row r="149" spans="2:11">
      <c r="B149" s="105"/>
      <c r="C149" s="106"/>
      <c r="D149" s="112"/>
      <c r="E149" s="112"/>
      <c r="F149" s="112"/>
      <c r="G149" s="112"/>
      <c r="H149" s="112"/>
      <c r="I149" s="106"/>
      <c r="J149" s="106"/>
      <c r="K149" s="106"/>
    </row>
    <row r="150" spans="2:11">
      <c r="B150" s="105"/>
      <c r="C150" s="106"/>
      <c r="D150" s="112"/>
      <c r="E150" s="112"/>
      <c r="F150" s="112"/>
      <c r="G150" s="112"/>
      <c r="H150" s="112"/>
      <c r="I150" s="106"/>
      <c r="J150" s="106"/>
      <c r="K150" s="106"/>
    </row>
    <row r="151" spans="2:11">
      <c r="B151" s="105"/>
      <c r="C151" s="106"/>
      <c r="D151" s="112"/>
      <c r="E151" s="112"/>
      <c r="F151" s="112"/>
      <c r="G151" s="112"/>
      <c r="H151" s="112"/>
      <c r="I151" s="106"/>
      <c r="J151" s="106"/>
      <c r="K151" s="106"/>
    </row>
    <row r="152" spans="2:11">
      <c r="B152" s="105"/>
      <c r="C152" s="106"/>
      <c r="D152" s="112"/>
      <c r="E152" s="112"/>
      <c r="F152" s="112"/>
      <c r="G152" s="112"/>
      <c r="H152" s="112"/>
      <c r="I152" s="106"/>
      <c r="J152" s="106"/>
      <c r="K152" s="106"/>
    </row>
    <row r="153" spans="2:11">
      <c r="B153" s="105"/>
      <c r="C153" s="106"/>
      <c r="D153" s="112"/>
      <c r="E153" s="112"/>
      <c r="F153" s="112"/>
      <c r="G153" s="112"/>
      <c r="H153" s="112"/>
      <c r="I153" s="106"/>
      <c r="J153" s="106"/>
      <c r="K153" s="106"/>
    </row>
    <row r="154" spans="2:11">
      <c r="B154" s="105"/>
      <c r="C154" s="106"/>
      <c r="D154" s="112"/>
      <c r="E154" s="112"/>
      <c r="F154" s="112"/>
      <c r="G154" s="112"/>
      <c r="H154" s="112"/>
      <c r="I154" s="106"/>
      <c r="J154" s="106"/>
      <c r="K154" s="106"/>
    </row>
    <row r="155" spans="2:11">
      <c r="B155" s="105"/>
      <c r="C155" s="106"/>
      <c r="D155" s="112"/>
      <c r="E155" s="112"/>
      <c r="F155" s="112"/>
      <c r="G155" s="112"/>
      <c r="H155" s="112"/>
      <c r="I155" s="106"/>
      <c r="J155" s="106"/>
      <c r="K155" s="106"/>
    </row>
    <row r="156" spans="2:11">
      <c r="B156" s="105"/>
      <c r="C156" s="106"/>
      <c r="D156" s="112"/>
      <c r="E156" s="112"/>
      <c r="F156" s="112"/>
      <c r="G156" s="112"/>
      <c r="H156" s="112"/>
      <c r="I156" s="106"/>
      <c r="J156" s="106"/>
      <c r="K156" s="106"/>
    </row>
    <row r="157" spans="2:11">
      <c r="B157" s="105"/>
      <c r="C157" s="106"/>
      <c r="D157" s="112"/>
      <c r="E157" s="112"/>
      <c r="F157" s="112"/>
      <c r="G157" s="112"/>
      <c r="H157" s="112"/>
      <c r="I157" s="106"/>
      <c r="J157" s="106"/>
      <c r="K157" s="106"/>
    </row>
    <row r="158" spans="2:11">
      <c r="B158" s="105"/>
      <c r="C158" s="106"/>
      <c r="D158" s="112"/>
      <c r="E158" s="112"/>
      <c r="F158" s="112"/>
      <c r="G158" s="112"/>
      <c r="H158" s="112"/>
      <c r="I158" s="106"/>
      <c r="J158" s="106"/>
      <c r="K158" s="106"/>
    </row>
    <row r="159" spans="2:11">
      <c r="B159" s="105"/>
      <c r="C159" s="106"/>
      <c r="D159" s="112"/>
      <c r="E159" s="112"/>
      <c r="F159" s="112"/>
      <c r="G159" s="112"/>
      <c r="H159" s="112"/>
      <c r="I159" s="106"/>
      <c r="J159" s="106"/>
      <c r="K159" s="106"/>
    </row>
    <row r="160" spans="2:11">
      <c r="B160" s="105"/>
      <c r="C160" s="106"/>
      <c r="D160" s="112"/>
      <c r="E160" s="112"/>
      <c r="F160" s="112"/>
      <c r="G160" s="112"/>
      <c r="H160" s="112"/>
      <c r="I160" s="106"/>
      <c r="J160" s="106"/>
      <c r="K160" s="106"/>
    </row>
    <row r="161" spans="2:11">
      <c r="B161" s="105"/>
      <c r="C161" s="106"/>
      <c r="D161" s="112"/>
      <c r="E161" s="112"/>
      <c r="F161" s="112"/>
      <c r="G161" s="112"/>
      <c r="H161" s="112"/>
      <c r="I161" s="106"/>
      <c r="J161" s="106"/>
      <c r="K161" s="106"/>
    </row>
    <row r="162" spans="2:11">
      <c r="B162" s="105"/>
      <c r="C162" s="106"/>
      <c r="D162" s="112"/>
      <c r="E162" s="112"/>
      <c r="F162" s="112"/>
      <c r="G162" s="112"/>
      <c r="H162" s="112"/>
      <c r="I162" s="106"/>
      <c r="J162" s="106"/>
      <c r="K162" s="106"/>
    </row>
    <row r="163" spans="2:11">
      <c r="B163" s="105"/>
      <c r="C163" s="106"/>
      <c r="D163" s="112"/>
      <c r="E163" s="112"/>
      <c r="F163" s="112"/>
      <c r="G163" s="112"/>
      <c r="H163" s="112"/>
      <c r="I163" s="106"/>
      <c r="J163" s="106"/>
      <c r="K163" s="106"/>
    </row>
    <row r="164" spans="2:11">
      <c r="B164" s="105"/>
      <c r="C164" s="106"/>
      <c r="D164" s="112"/>
      <c r="E164" s="112"/>
      <c r="F164" s="112"/>
      <c r="G164" s="112"/>
      <c r="H164" s="112"/>
      <c r="I164" s="106"/>
      <c r="J164" s="106"/>
      <c r="K164" s="106"/>
    </row>
    <row r="165" spans="2:11">
      <c r="B165" s="105"/>
      <c r="C165" s="106"/>
      <c r="D165" s="112"/>
      <c r="E165" s="112"/>
      <c r="F165" s="112"/>
      <c r="G165" s="112"/>
      <c r="H165" s="112"/>
      <c r="I165" s="106"/>
      <c r="J165" s="106"/>
      <c r="K165" s="106"/>
    </row>
    <row r="166" spans="2:11">
      <c r="B166" s="105"/>
      <c r="C166" s="106"/>
      <c r="D166" s="112"/>
      <c r="E166" s="112"/>
      <c r="F166" s="112"/>
      <c r="G166" s="112"/>
      <c r="H166" s="112"/>
      <c r="I166" s="106"/>
      <c r="J166" s="106"/>
      <c r="K166" s="106"/>
    </row>
    <row r="167" spans="2:11">
      <c r="B167" s="105"/>
      <c r="C167" s="106"/>
      <c r="D167" s="112"/>
      <c r="E167" s="112"/>
      <c r="F167" s="112"/>
      <c r="G167" s="112"/>
      <c r="H167" s="112"/>
      <c r="I167" s="106"/>
      <c r="J167" s="106"/>
      <c r="K167" s="106"/>
    </row>
    <row r="168" spans="2:11">
      <c r="B168" s="105"/>
      <c r="C168" s="106"/>
      <c r="D168" s="112"/>
      <c r="E168" s="112"/>
      <c r="F168" s="112"/>
      <c r="G168" s="112"/>
      <c r="H168" s="112"/>
      <c r="I168" s="106"/>
      <c r="J168" s="106"/>
      <c r="K168" s="106"/>
    </row>
    <row r="169" spans="2:11">
      <c r="B169" s="105"/>
      <c r="C169" s="106"/>
      <c r="D169" s="112"/>
      <c r="E169" s="112"/>
      <c r="F169" s="112"/>
      <c r="G169" s="112"/>
      <c r="H169" s="112"/>
      <c r="I169" s="106"/>
      <c r="J169" s="106"/>
      <c r="K169" s="106"/>
    </row>
    <row r="170" spans="2:11">
      <c r="B170" s="105"/>
      <c r="C170" s="106"/>
      <c r="D170" s="112"/>
      <c r="E170" s="112"/>
      <c r="F170" s="112"/>
      <c r="G170" s="112"/>
      <c r="H170" s="112"/>
      <c r="I170" s="106"/>
      <c r="J170" s="106"/>
      <c r="K170" s="106"/>
    </row>
    <row r="171" spans="2:11">
      <c r="B171" s="105"/>
      <c r="C171" s="106"/>
      <c r="D171" s="112"/>
      <c r="E171" s="112"/>
      <c r="F171" s="112"/>
      <c r="G171" s="112"/>
      <c r="H171" s="112"/>
      <c r="I171" s="106"/>
      <c r="J171" s="106"/>
      <c r="K171" s="106"/>
    </row>
    <row r="172" spans="2:11">
      <c r="B172" s="105"/>
      <c r="C172" s="106"/>
      <c r="D172" s="112"/>
      <c r="E172" s="112"/>
      <c r="F172" s="112"/>
      <c r="G172" s="112"/>
      <c r="H172" s="112"/>
      <c r="I172" s="106"/>
      <c r="J172" s="106"/>
      <c r="K172" s="106"/>
    </row>
    <row r="173" spans="2:11">
      <c r="B173" s="105"/>
      <c r="C173" s="106"/>
      <c r="D173" s="112"/>
      <c r="E173" s="112"/>
      <c r="F173" s="112"/>
      <c r="G173" s="112"/>
      <c r="H173" s="112"/>
      <c r="I173" s="106"/>
      <c r="J173" s="106"/>
      <c r="K173" s="106"/>
    </row>
    <row r="174" spans="2:11">
      <c r="B174" s="105"/>
      <c r="C174" s="106"/>
      <c r="D174" s="112"/>
      <c r="E174" s="112"/>
      <c r="F174" s="112"/>
      <c r="G174" s="112"/>
      <c r="H174" s="112"/>
      <c r="I174" s="106"/>
      <c r="J174" s="106"/>
      <c r="K174" s="106"/>
    </row>
    <row r="175" spans="2:11">
      <c r="B175" s="105"/>
      <c r="C175" s="106"/>
      <c r="D175" s="112"/>
      <c r="E175" s="112"/>
      <c r="F175" s="112"/>
      <c r="G175" s="112"/>
      <c r="H175" s="112"/>
      <c r="I175" s="106"/>
      <c r="J175" s="106"/>
      <c r="K175" s="106"/>
    </row>
    <row r="176" spans="2:11">
      <c r="B176" s="105"/>
      <c r="C176" s="106"/>
      <c r="D176" s="112"/>
      <c r="E176" s="112"/>
      <c r="F176" s="112"/>
      <c r="G176" s="112"/>
      <c r="H176" s="112"/>
      <c r="I176" s="106"/>
      <c r="J176" s="106"/>
      <c r="K176" s="106"/>
    </row>
    <row r="177" spans="2:11">
      <c r="B177" s="105"/>
      <c r="C177" s="106"/>
      <c r="D177" s="112"/>
      <c r="E177" s="112"/>
      <c r="F177" s="112"/>
      <c r="G177" s="112"/>
      <c r="H177" s="112"/>
      <c r="I177" s="106"/>
      <c r="J177" s="106"/>
      <c r="K177" s="106"/>
    </row>
    <row r="178" spans="2:11">
      <c r="B178" s="105"/>
      <c r="C178" s="106"/>
      <c r="D178" s="112"/>
      <c r="E178" s="112"/>
      <c r="F178" s="112"/>
      <c r="G178" s="112"/>
      <c r="H178" s="112"/>
      <c r="I178" s="106"/>
      <c r="J178" s="106"/>
      <c r="K178" s="106"/>
    </row>
    <row r="179" spans="2:11">
      <c r="B179" s="105"/>
      <c r="C179" s="106"/>
      <c r="D179" s="112"/>
      <c r="E179" s="112"/>
      <c r="F179" s="112"/>
      <c r="G179" s="112"/>
      <c r="H179" s="112"/>
      <c r="I179" s="106"/>
      <c r="J179" s="106"/>
      <c r="K179" s="106"/>
    </row>
    <row r="180" spans="2:11">
      <c r="B180" s="105"/>
      <c r="C180" s="106"/>
      <c r="D180" s="112"/>
      <c r="E180" s="112"/>
      <c r="F180" s="112"/>
      <c r="G180" s="112"/>
      <c r="H180" s="112"/>
      <c r="I180" s="106"/>
      <c r="J180" s="106"/>
      <c r="K180" s="106"/>
    </row>
    <row r="181" spans="2:11">
      <c r="B181" s="105"/>
      <c r="C181" s="106"/>
      <c r="D181" s="112"/>
      <c r="E181" s="112"/>
      <c r="F181" s="112"/>
      <c r="G181" s="112"/>
      <c r="H181" s="112"/>
      <c r="I181" s="106"/>
      <c r="J181" s="106"/>
      <c r="K181" s="106"/>
    </row>
    <row r="182" spans="2:11">
      <c r="B182" s="105"/>
      <c r="C182" s="106"/>
      <c r="D182" s="112"/>
      <c r="E182" s="112"/>
      <c r="F182" s="112"/>
      <c r="G182" s="112"/>
      <c r="H182" s="112"/>
      <c r="I182" s="106"/>
      <c r="J182" s="106"/>
      <c r="K182" s="106"/>
    </row>
    <row r="183" spans="2:11">
      <c r="B183" s="105"/>
      <c r="C183" s="106"/>
      <c r="D183" s="112"/>
      <c r="E183" s="112"/>
      <c r="F183" s="112"/>
      <c r="G183" s="112"/>
      <c r="H183" s="112"/>
      <c r="I183" s="106"/>
      <c r="J183" s="106"/>
      <c r="K183" s="106"/>
    </row>
    <row r="184" spans="2:11">
      <c r="B184" s="105"/>
      <c r="C184" s="106"/>
      <c r="D184" s="112"/>
      <c r="E184" s="112"/>
      <c r="F184" s="112"/>
      <c r="G184" s="112"/>
      <c r="H184" s="112"/>
      <c r="I184" s="106"/>
      <c r="J184" s="106"/>
      <c r="K184" s="106"/>
    </row>
    <row r="185" spans="2:11">
      <c r="B185" s="105"/>
      <c r="C185" s="106"/>
      <c r="D185" s="112"/>
      <c r="E185" s="112"/>
      <c r="F185" s="112"/>
      <c r="G185" s="112"/>
      <c r="H185" s="112"/>
      <c r="I185" s="106"/>
      <c r="J185" s="106"/>
      <c r="K185" s="106"/>
    </row>
    <row r="186" spans="2:11">
      <c r="B186" s="105"/>
      <c r="C186" s="106"/>
      <c r="D186" s="112"/>
      <c r="E186" s="112"/>
      <c r="F186" s="112"/>
      <c r="G186" s="112"/>
      <c r="H186" s="112"/>
      <c r="I186" s="106"/>
      <c r="J186" s="106"/>
      <c r="K186" s="106"/>
    </row>
    <row r="187" spans="2:11">
      <c r="B187" s="105"/>
      <c r="C187" s="106"/>
      <c r="D187" s="112"/>
      <c r="E187" s="112"/>
      <c r="F187" s="112"/>
      <c r="G187" s="112"/>
      <c r="H187" s="112"/>
      <c r="I187" s="106"/>
      <c r="J187" s="106"/>
      <c r="K187" s="106"/>
    </row>
    <row r="188" spans="2:11">
      <c r="B188" s="105"/>
      <c r="C188" s="106"/>
      <c r="D188" s="112"/>
      <c r="E188" s="112"/>
      <c r="F188" s="112"/>
      <c r="G188" s="112"/>
      <c r="H188" s="112"/>
      <c r="I188" s="106"/>
      <c r="J188" s="106"/>
      <c r="K188" s="106"/>
    </row>
    <row r="189" spans="2:11">
      <c r="B189" s="105"/>
      <c r="C189" s="106"/>
      <c r="D189" s="112"/>
      <c r="E189" s="112"/>
      <c r="F189" s="112"/>
      <c r="G189" s="112"/>
      <c r="H189" s="112"/>
      <c r="I189" s="106"/>
      <c r="J189" s="106"/>
      <c r="K189" s="106"/>
    </row>
    <row r="190" spans="2:11">
      <c r="B190" s="105"/>
      <c r="C190" s="106"/>
      <c r="D190" s="112"/>
      <c r="E190" s="112"/>
      <c r="F190" s="112"/>
      <c r="G190" s="112"/>
      <c r="H190" s="112"/>
      <c r="I190" s="106"/>
      <c r="J190" s="106"/>
      <c r="K190" s="106"/>
    </row>
    <row r="191" spans="2:11">
      <c r="B191" s="105"/>
      <c r="C191" s="106"/>
      <c r="D191" s="112"/>
      <c r="E191" s="112"/>
      <c r="F191" s="112"/>
      <c r="G191" s="112"/>
      <c r="H191" s="112"/>
      <c r="I191" s="106"/>
      <c r="J191" s="106"/>
      <c r="K191" s="106"/>
    </row>
    <row r="192" spans="2:11">
      <c r="B192" s="105"/>
      <c r="C192" s="106"/>
      <c r="D192" s="112"/>
      <c r="E192" s="112"/>
      <c r="F192" s="112"/>
      <c r="G192" s="112"/>
      <c r="H192" s="112"/>
      <c r="I192" s="106"/>
      <c r="J192" s="106"/>
      <c r="K192" s="106"/>
    </row>
    <row r="193" spans="2:11">
      <c r="B193" s="105"/>
      <c r="C193" s="106"/>
      <c r="D193" s="112"/>
      <c r="E193" s="112"/>
      <c r="F193" s="112"/>
      <c r="G193" s="112"/>
      <c r="H193" s="112"/>
      <c r="I193" s="106"/>
      <c r="J193" s="106"/>
      <c r="K193" s="106"/>
    </row>
    <row r="194" spans="2:11">
      <c r="B194" s="105"/>
      <c r="C194" s="106"/>
      <c r="D194" s="112"/>
      <c r="E194" s="112"/>
      <c r="F194" s="112"/>
      <c r="G194" s="112"/>
      <c r="H194" s="112"/>
      <c r="I194" s="106"/>
      <c r="J194" s="106"/>
      <c r="K194" s="106"/>
    </row>
    <row r="195" spans="2:11">
      <c r="B195" s="105"/>
      <c r="C195" s="106"/>
      <c r="D195" s="112"/>
      <c r="E195" s="112"/>
      <c r="F195" s="112"/>
      <c r="G195" s="112"/>
      <c r="H195" s="112"/>
      <c r="I195" s="106"/>
      <c r="J195" s="106"/>
      <c r="K195" s="106"/>
    </row>
    <row r="196" spans="2:11">
      <c r="B196" s="105"/>
      <c r="C196" s="106"/>
      <c r="D196" s="112"/>
      <c r="E196" s="112"/>
      <c r="F196" s="112"/>
      <c r="G196" s="112"/>
      <c r="H196" s="112"/>
      <c r="I196" s="106"/>
      <c r="J196" s="106"/>
      <c r="K196" s="106"/>
    </row>
    <row r="197" spans="2:11">
      <c r="B197" s="105"/>
      <c r="C197" s="106"/>
      <c r="D197" s="112"/>
      <c r="E197" s="112"/>
      <c r="F197" s="112"/>
      <c r="G197" s="112"/>
      <c r="H197" s="112"/>
      <c r="I197" s="106"/>
      <c r="J197" s="106"/>
      <c r="K197" s="106"/>
    </row>
    <row r="198" spans="2:11">
      <c r="B198" s="105"/>
      <c r="C198" s="106"/>
      <c r="D198" s="112"/>
      <c r="E198" s="112"/>
      <c r="F198" s="112"/>
      <c r="G198" s="112"/>
      <c r="H198" s="112"/>
      <c r="I198" s="106"/>
      <c r="J198" s="106"/>
      <c r="K198" s="106"/>
    </row>
    <row r="199" spans="2:11">
      <c r="B199" s="105"/>
      <c r="C199" s="106"/>
      <c r="D199" s="112"/>
      <c r="E199" s="112"/>
      <c r="F199" s="112"/>
      <c r="G199" s="112"/>
      <c r="H199" s="112"/>
      <c r="I199" s="106"/>
      <c r="J199" s="106"/>
      <c r="K199" s="106"/>
    </row>
    <row r="200" spans="2:11">
      <c r="B200" s="105"/>
      <c r="C200" s="106"/>
      <c r="D200" s="112"/>
      <c r="E200" s="112"/>
      <c r="F200" s="112"/>
      <c r="G200" s="112"/>
      <c r="H200" s="112"/>
      <c r="I200" s="106"/>
      <c r="J200" s="106"/>
      <c r="K200" s="106"/>
    </row>
    <row r="201" spans="2:11">
      <c r="B201" s="105"/>
      <c r="C201" s="106"/>
      <c r="D201" s="112"/>
      <c r="E201" s="112"/>
      <c r="F201" s="112"/>
      <c r="G201" s="112"/>
      <c r="H201" s="112"/>
      <c r="I201" s="106"/>
      <c r="J201" s="106"/>
      <c r="K201" s="106"/>
    </row>
    <row r="202" spans="2:11">
      <c r="B202" s="105"/>
      <c r="C202" s="106"/>
      <c r="D202" s="112"/>
      <c r="E202" s="112"/>
      <c r="F202" s="112"/>
      <c r="G202" s="112"/>
      <c r="H202" s="112"/>
      <c r="I202" s="106"/>
      <c r="J202" s="106"/>
      <c r="K202" s="106"/>
    </row>
    <row r="203" spans="2:11">
      <c r="B203" s="105"/>
      <c r="C203" s="106"/>
      <c r="D203" s="112"/>
      <c r="E203" s="112"/>
      <c r="F203" s="112"/>
      <c r="G203" s="112"/>
      <c r="H203" s="112"/>
      <c r="I203" s="106"/>
      <c r="J203" s="106"/>
      <c r="K203" s="106"/>
    </row>
    <row r="204" spans="2:11">
      <c r="B204" s="105"/>
      <c r="C204" s="106"/>
      <c r="D204" s="112"/>
      <c r="E204" s="112"/>
      <c r="F204" s="112"/>
      <c r="G204" s="112"/>
      <c r="H204" s="112"/>
      <c r="I204" s="106"/>
      <c r="J204" s="106"/>
      <c r="K204" s="106"/>
    </row>
    <row r="205" spans="2:11">
      <c r="B205" s="105"/>
      <c r="C205" s="106"/>
      <c r="D205" s="112"/>
      <c r="E205" s="112"/>
      <c r="F205" s="112"/>
      <c r="G205" s="112"/>
      <c r="H205" s="112"/>
      <c r="I205" s="106"/>
      <c r="J205" s="106"/>
      <c r="K205" s="106"/>
    </row>
    <row r="206" spans="2:11">
      <c r="B206" s="105"/>
      <c r="C206" s="106"/>
      <c r="D206" s="112"/>
      <c r="E206" s="112"/>
      <c r="F206" s="112"/>
      <c r="G206" s="112"/>
      <c r="H206" s="112"/>
      <c r="I206" s="106"/>
      <c r="J206" s="106"/>
      <c r="K206" s="106"/>
    </row>
    <row r="207" spans="2:11">
      <c r="B207" s="105"/>
      <c r="C207" s="106"/>
      <c r="D207" s="112"/>
      <c r="E207" s="112"/>
      <c r="F207" s="112"/>
      <c r="G207" s="112"/>
      <c r="H207" s="112"/>
      <c r="I207" s="106"/>
      <c r="J207" s="106"/>
      <c r="K207" s="106"/>
    </row>
    <row r="208" spans="2:11">
      <c r="B208" s="105"/>
      <c r="C208" s="106"/>
      <c r="D208" s="112"/>
      <c r="E208" s="112"/>
      <c r="F208" s="112"/>
      <c r="G208" s="112"/>
      <c r="H208" s="112"/>
      <c r="I208" s="106"/>
      <c r="J208" s="106"/>
      <c r="K208" s="106"/>
    </row>
    <row r="209" spans="2:11">
      <c r="B209" s="105"/>
      <c r="C209" s="106"/>
      <c r="D209" s="112"/>
      <c r="E209" s="112"/>
      <c r="F209" s="112"/>
      <c r="G209" s="112"/>
      <c r="H209" s="112"/>
      <c r="I209" s="106"/>
      <c r="J209" s="106"/>
      <c r="K209" s="106"/>
    </row>
    <row r="210" spans="2:11">
      <c r="B210" s="105"/>
      <c r="C210" s="106"/>
      <c r="D210" s="112"/>
      <c r="E210" s="112"/>
      <c r="F210" s="112"/>
      <c r="G210" s="112"/>
      <c r="H210" s="112"/>
      <c r="I210" s="106"/>
      <c r="J210" s="106"/>
      <c r="K210" s="106"/>
    </row>
    <row r="211" spans="2:11">
      <c r="B211" s="105"/>
      <c r="C211" s="106"/>
      <c r="D211" s="112"/>
      <c r="E211" s="112"/>
      <c r="F211" s="112"/>
      <c r="G211" s="112"/>
      <c r="H211" s="112"/>
      <c r="I211" s="106"/>
      <c r="J211" s="106"/>
      <c r="K211" s="106"/>
    </row>
    <row r="212" spans="2:11">
      <c r="B212" s="105"/>
      <c r="C212" s="106"/>
      <c r="D212" s="112"/>
      <c r="E212" s="112"/>
      <c r="F212" s="112"/>
      <c r="G212" s="112"/>
      <c r="H212" s="112"/>
      <c r="I212" s="106"/>
      <c r="J212" s="106"/>
      <c r="K212" s="106"/>
    </row>
    <row r="213" spans="2:11">
      <c r="B213" s="105"/>
      <c r="C213" s="106"/>
      <c r="D213" s="112"/>
      <c r="E213" s="112"/>
      <c r="F213" s="112"/>
      <c r="G213" s="112"/>
      <c r="H213" s="112"/>
      <c r="I213" s="106"/>
      <c r="J213" s="106"/>
      <c r="K213" s="106"/>
    </row>
    <row r="214" spans="2:11">
      <c r="B214" s="105"/>
      <c r="C214" s="106"/>
      <c r="D214" s="112"/>
      <c r="E214" s="112"/>
      <c r="F214" s="112"/>
      <c r="G214" s="112"/>
      <c r="H214" s="112"/>
      <c r="I214" s="106"/>
      <c r="J214" s="106"/>
      <c r="K214" s="106"/>
    </row>
    <row r="215" spans="2:11">
      <c r="B215" s="105"/>
      <c r="C215" s="106"/>
      <c r="D215" s="112"/>
      <c r="E215" s="112"/>
      <c r="F215" s="112"/>
      <c r="G215" s="112"/>
      <c r="H215" s="112"/>
      <c r="I215" s="106"/>
      <c r="J215" s="106"/>
      <c r="K215" s="106"/>
    </row>
    <row r="216" spans="2:11">
      <c r="B216" s="105"/>
      <c r="C216" s="106"/>
      <c r="D216" s="112"/>
      <c r="E216" s="112"/>
      <c r="F216" s="112"/>
      <c r="G216" s="112"/>
      <c r="H216" s="112"/>
      <c r="I216" s="106"/>
      <c r="J216" s="106"/>
      <c r="K216" s="106"/>
    </row>
    <row r="217" spans="2:11">
      <c r="B217" s="105"/>
      <c r="C217" s="106"/>
      <c r="D217" s="112"/>
      <c r="E217" s="112"/>
      <c r="F217" s="112"/>
      <c r="G217" s="112"/>
      <c r="H217" s="112"/>
      <c r="I217" s="106"/>
      <c r="J217" s="106"/>
      <c r="K217" s="106"/>
    </row>
    <row r="218" spans="2:11">
      <c r="B218" s="105"/>
      <c r="C218" s="106"/>
      <c r="D218" s="112"/>
      <c r="E218" s="112"/>
      <c r="F218" s="112"/>
      <c r="G218" s="112"/>
      <c r="H218" s="112"/>
      <c r="I218" s="106"/>
      <c r="J218" s="106"/>
      <c r="K218" s="106"/>
    </row>
    <row r="219" spans="2:11">
      <c r="B219" s="105"/>
      <c r="C219" s="106"/>
      <c r="D219" s="112"/>
      <c r="E219" s="112"/>
      <c r="F219" s="112"/>
      <c r="G219" s="112"/>
      <c r="H219" s="112"/>
      <c r="I219" s="106"/>
      <c r="J219" s="106"/>
      <c r="K219" s="106"/>
    </row>
    <row r="220" spans="2:11">
      <c r="B220" s="105"/>
      <c r="C220" s="106"/>
      <c r="D220" s="112"/>
      <c r="E220" s="112"/>
      <c r="F220" s="112"/>
      <c r="G220" s="112"/>
      <c r="H220" s="112"/>
      <c r="I220" s="106"/>
      <c r="J220" s="106"/>
      <c r="K220" s="106"/>
    </row>
    <row r="221" spans="2:11">
      <c r="B221" s="105"/>
      <c r="C221" s="106"/>
      <c r="D221" s="112"/>
      <c r="E221" s="112"/>
      <c r="F221" s="112"/>
      <c r="G221" s="112"/>
      <c r="H221" s="112"/>
      <c r="I221" s="106"/>
      <c r="J221" s="106"/>
      <c r="K221" s="106"/>
    </row>
    <row r="222" spans="2:11">
      <c r="B222" s="105"/>
      <c r="C222" s="106"/>
      <c r="D222" s="112"/>
      <c r="E222" s="112"/>
      <c r="F222" s="112"/>
      <c r="G222" s="112"/>
      <c r="H222" s="112"/>
      <c r="I222" s="106"/>
      <c r="J222" s="106"/>
      <c r="K222" s="106"/>
    </row>
    <row r="223" spans="2:11">
      <c r="B223" s="105"/>
      <c r="C223" s="106"/>
      <c r="D223" s="112"/>
      <c r="E223" s="112"/>
      <c r="F223" s="112"/>
      <c r="G223" s="112"/>
      <c r="H223" s="112"/>
      <c r="I223" s="106"/>
      <c r="J223" s="106"/>
      <c r="K223" s="106"/>
    </row>
    <row r="224" spans="2:11">
      <c r="B224" s="105"/>
      <c r="C224" s="106"/>
      <c r="D224" s="112"/>
      <c r="E224" s="112"/>
      <c r="F224" s="112"/>
      <c r="G224" s="112"/>
      <c r="H224" s="112"/>
      <c r="I224" s="106"/>
      <c r="J224" s="106"/>
      <c r="K224" s="106"/>
    </row>
    <row r="225" spans="2:11">
      <c r="B225" s="105"/>
      <c r="C225" s="106"/>
      <c r="D225" s="112"/>
      <c r="E225" s="112"/>
      <c r="F225" s="112"/>
      <c r="G225" s="112"/>
      <c r="H225" s="112"/>
      <c r="I225" s="106"/>
      <c r="J225" s="106"/>
      <c r="K225" s="106"/>
    </row>
    <row r="226" spans="2:11">
      <c r="B226" s="105"/>
      <c r="C226" s="106"/>
      <c r="D226" s="112"/>
      <c r="E226" s="112"/>
      <c r="F226" s="112"/>
      <c r="G226" s="112"/>
      <c r="H226" s="112"/>
      <c r="I226" s="106"/>
      <c r="J226" s="106"/>
      <c r="K226" s="106"/>
    </row>
    <row r="227" spans="2:11">
      <c r="B227" s="105"/>
      <c r="C227" s="106"/>
      <c r="D227" s="112"/>
      <c r="E227" s="112"/>
      <c r="F227" s="112"/>
      <c r="G227" s="112"/>
      <c r="H227" s="112"/>
      <c r="I227" s="106"/>
      <c r="J227" s="106"/>
      <c r="K227" s="106"/>
    </row>
    <row r="228" spans="2:11">
      <c r="B228" s="105"/>
      <c r="C228" s="106"/>
      <c r="D228" s="112"/>
      <c r="E228" s="112"/>
      <c r="F228" s="112"/>
      <c r="G228" s="112"/>
      <c r="H228" s="112"/>
      <c r="I228" s="106"/>
      <c r="J228" s="106"/>
      <c r="K228" s="106"/>
    </row>
    <row r="229" spans="2:11">
      <c r="B229" s="105"/>
      <c r="C229" s="106"/>
      <c r="D229" s="112"/>
      <c r="E229" s="112"/>
      <c r="F229" s="112"/>
      <c r="G229" s="112"/>
      <c r="H229" s="112"/>
      <c r="I229" s="106"/>
      <c r="J229" s="106"/>
      <c r="K229" s="106"/>
    </row>
    <row r="230" spans="2:11">
      <c r="B230" s="105"/>
      <c r="C230" s="106"/>
      <c r="D230" s="112"/>
      <c r="E230" s="112"/>
      <c r="F230" s="112"/>
      <c r="G230" s="112"/>
      <c r="H230" s="112"/>
      <c r="I230" s="106"/>
      <c r="J230" s="106"/>
      <c r="K230" s="106"/>
    </row>
    <row r="231" spans="2:11">
      <c r="B231" s="105"/>
      <c r="C231" s="106"/>
      <c r="D231" s="112"/>
      <c r="E231" s="112"/>
      <c r="F231" s="112"/>
      <c r="G231" s="112"/>
      <c r="H231" s="112"/>
      <c r="I231" s="106"/>
      <c r="J231" s="106"/>
      <c r="K231" s="106"/>
    </row>
    <row r="232" spans="2:11">
      <c r="B232" s="105"/>
      <c r="C232" s="106"/>
      <c r="D232" s="112"/>
      <c r="E232" s="112"/>
      <c r="F232" s="112"/>
      <c r="G232" s="112"/>
      <c r="H232" s="112"/>
      <c r="I232" s="106"/>
      <c r="J232" s="106"/>
      <c r="K232" s="106"/>
    </row>
    <row r="233" spans="2:11">
      <c r="B233" s="105"/>
      <c r="C233" s="106"/>
      <c r="D233" s="112"/>
      <c r="E233" s="112"/>
      <c r="F233" s="112"/>
      <c r="G233" s="112"/>
      <c r="H233" s="112"/>
      <c r="I233" s="106"/>
      <c r="J233" s="106"/>
      <c r="K233" s="106"/>
    </row>
    <row r="234" spans="2:11">
      <c r="B234" s="105"/>
      <c r="C234" s="106"/>
      <c r="D234" s="112"/>
      <c r="E234" s="112"/>
      <c r="F234" s="112"/>
      <c r="G234" s="112"/>
      <c r="H234" s="112"/>
      <c r="I234" s="106"/>
      <c r="J234" s="106"/>
      <c r="K234" s="106"/>
    </row>
    <row r="235" spans="2:11">
      <c r="B235" s="105"/>
      <c r="C235" s="106"/>
      <c r="D235" s="112"/>
      <c r="E235" s="112"/>
      <c r="F235" s="112"/>
      <c r="G235" s="112"/>
      <c r="H235" s="112"/>
      <c r="I235" s="106"/>
      <c r="J235" s="106"/>
      <c r="K235" s="106"/>
    </row>
    <row r="236" spans="2:11">
      <c r="B236" s="105"/>
      <c r="C236" s="106"/>
      <c r="D236" s="112"/>
      <c r="E236" s="112"/>
      <c r="F236" s="112"/>
      <c r="G236" s="112"/>
      <c r="H236" s="112"/>
      <c r="I236" s="106"/>
      <c r="J236" s="106"/>
      <c r="K236" s="106"/>
    </row>
    <row r="237" spans="2:11">
      <c r="B237" s="105"/>
      <c r="C237" s="106"/>
      <c r="D237" s="112"/>
      <c r="E237" s="112"/>
      <c r="F237" s="112"/>
      <c r="G237" s="112"/>
      <c r="H237" s="112"/>
      <c r="I237" s="106"/>
      <c r="J237" s="106"/>
      <c r="K237" s="106"/>
    </row>
    <row r="238" spans="2:11">
      <c r="B238" s="105"/>
      <c r="C238" s="106"/>
      <c r="D238" s="112"/>
      <c r="E238" s="112"/>
      <c r="F238" s="112"/>
      <c r="G238" s="112"/>
      <c r="H238" s="112"/>
      <c r="I238" s="106"/>
      <c r="J238" s="106"/>
      <c r="K238" s="106"/>
    </row>
    <row r="239" spans="2:11">
      <c r="B239" s="105"/>
      <c r="C239" s="106"/>
      <c r="D239" s="112"/>
      <c r="E239" s="112"/>
      <c r="F239" s="112"/>
      <c r="G239" s="112"/>
      <c r="H239" s="112"/>
      <c r="I239" s="106"/>
      <c r="J239" s="106"/>
      <c r="K239" s="106"/>
    </row>
    <row r="240" spans="2:11">
      <c r="B240" s="105"/>
      <c r="C240" s="106"/>
      <c r="D240" s="112"/>
      <c r="E240" s="112"/>
      <c r="F240" s="112"/>
      <c r="G240" s="112"/>
      <c r="H240" s="112"/>
      <c r="I240" s="106"/>
      <c r="J240" s="106"/>
      <c r="K240" s="106"/>
    </row>
    <row r="241" spans="2:11">
      <c r="B241" s="105"/>
      <c r="C241" s="106"/>
      <c r="D241" s="112"/>
      <c r="E241" s="112"/>
      <c r="F241" s="112"/>
      <c r="G241" s="112"/>
      <c r="H241" s="112"/>
      <c r="I241" s="106"/>
      <c r="J241" s="106"/>
      <c r="K241" s="106"/>
    </row>
    <row r="242" spans="2:11">
      <c r="B242" s="105"/>
      <c r="C242" s="106"/>
      <c r="D242" s="112"/>
      <c r="E242" s="112"/>
      <c r="F242" s="112"/>
      <c r="G242" s="112"/>
      <c r="H242" s="112"/>
      <c r="I242" s="106"/>
      <c r="J242" s="106"/>
      <c r="K242" s="106"/>
    </row>
    <row r="243" spans="2:11">
      <c r="B243" s="105"/>
      <c r="C243" s="106"/>
      <c r="D243" s="112"/>
      <c r="E243" s="112"/>
      <c r="F243" s="112"/>
      <c r="G243" s="112"/>
      <c r="H243" s="112"/>
      <c r="I243" s="106"/>
      <c r="J243" s="106"/>
      <c r="K243" s="106"/>
    </row>
    <row r="244" spans="2:11">
      <c r="B244" s="105"/>
      <c r="C244" s="106"/>
      <c r="D244" s="112"/>
      <c r="E244" s="112"/>
      <c r="F244" s="112"/>
      <c r="G244" s="112"/>
      <c r="H244" s="112"/>
      <c r="I244" s="106"/>
      <c r="J244" s="106"/>
      <c r="K244" s="106"/>
    </row>
    <row r="245" spans="2:11">
      <c r="B245" s="105"/>
      <c r="C245" s="106"/>
      <c r="D245" s="112"/>
      <c r="E245" s="112"/>
      <c r="F245" s="112"/>
      <c r="G245" s="112"/>
      <c r="H245" s="112"/>
      <c r="I245" s="106"/>
      <c r="J245" s="106"/>
      <c r="K245" s="106"/>
    </row>
    <row r="246" spans="2:11">
      <c r="B246" s="105"/>
      <c r="C246" s="106"/>
      <c r="D246" s="112"/>
      <c r="E246" s="112"/>
      <c r="F246" s="112"/>
      <c r="G246" s="112"/>
      <c r="H246" s="112"/>
      <c r="I246" s="106"/>
      <c r="J246" s="106"/>
      <c r="K246" s="106"/>
    </row>
    <row r="247" spans="2:11">
      <c r="B247" s="105"/>
      <c r="C247" s="106"/>
      <c r="D247" s="112"/>
      <c r="E247" s="112"/>
      <c r="F247" s="112"/>
      <c r="G247" s="112"/>
      <c r="H247" s="112"/>
      <c r="I247" s="106"/>
      <c r="J247" s="106"/>
      <c r="K247" s="106"/>
    </row>
    <row r="248" spans="2:11">
      <c r="B248" s="105"/>
      <c r="C248" s="106"/>
      <c r="D248" s="112"/>
      <c r="E248" s="112"/>
      <c r="F248" s="112"/>
      <c r="G248" s="112"/>
      <c r="H248" s="112"/>
      <c r="I248" s="106"/>
      <c r="J248" s="106"/>
      <c r="K248" s="106"/>
    </row>
    <row r="249" spans="2:11">
      <c r="B249" s="105"/>
      <c r="C249" s="106"/>
      <c r="D249" s="112"/>
      <c r="E249" s="112"/>
      <c r="F249" s="112"/>
      <c r="G249" s="112"/>
      <c r="H249" s="112"/>
      <c r="I249" s="106"/>
      <c r="J249" s="106"/>
      <c r="K249" s="106"/>
    </row>
    <row r="250" spans="2:11">
      <c r="B250" s="105"/>
      <c r="C250" s="106"/>
      <c r="D250" s="112"/>
      <c r="E250" s="112"/>
      <c r="F250" s="112"/>
      <c r="G250" s="112"/>
      <c r="H250" s="112"/>
      <c r="I250" s="106"/>
      <c r="J250" s="106"/>
      <c r="K250" s="106"/>
    </row>
    <row r="251" spans="2:11">
      <c r="B251" s="105"/>
      <c r="C251" s="106"/>
      <c r="D251" s="112"/>
      <c r="E251" s="112"/>
      <c r="F251" s="112"/>
      <c r="G251" s="112"/>
      <c r="H251" s="112"/>
      <c r="I251" s="106"/>
      <c r="J251" s="106"/>
      <c r="K251" s="106"/>
    </row>
    <row r="252" spans="2:11">
      <c r="B252" s="105"/>
      <c r="C252" s="106"/>
      <c r="D252" s="112"/>
      <c r="E252" s="112"/>
      <c r="F252" s="112"/>
      <c r="G252" s="112"/>
      <c r="H252" s="112"/>
      <c r="I252" s="106"/>
      <c r="J252" s="106"/>
      <c r="K252" s="106"/>
    </row>
    <row r="253" spans="2:11">
      <c r="B253" s="105"/>
      <c r="C253" s="106"/>
      <c r="D253" s="112"/>
      <c r="E253" s="112"/>
      <c r="F253" s="112"/>
      <c r="G253" s="112"/>
      <c r="H253" s="112"/>
      <c r="I253" s="106"/>
      <c r="J253" s="106"/>
      <c r="K253" s="106"/>
    </row>
    <row r="254" spans="2:11">
      <c r="B254" s="105"/>
      <c r="C254" s="106"/>
      <c r="D254" s="112"/>
      <c r="E254" s="112"/>
      <c r="F254" s="112"/>
      <c r="G254" s="112"/>
      <c r="H254" s="112"/>
      <c r="I254" s="106"/>
      <c r="J254" s="106"/>
      <c r="K254" s="106"/>
    </row>
    <row r="255" spans="2:11">
      <c r="B255" s="105"/>
      <c r="C255" s="106"/>
      <c r="D255" s="112"/>
      <c r="E255" s="112"/>
      <c r="F255" s="112"/>
      <c r="G255" s="112"/>
      <c r="H255" s="112"/>
      <c r="I255" s="106"/>
      <c r="J255" s="106"/>
      <c r="K255" s="106"/>
    </row>
    <row r="256" spans="2:11">
      <c r="B256" s="105"/>
      <c r="C256" s="106"/>
      <c r="D256" s="112"/>
      <c r="E256" s="112"/>
      <c r="F256" s="112"/>
      <c r="G256" s="112"/>
      <c r="H256" s="112"/>
      <c r="I256" s="106"/>
      <c r="J256" s="106"/>
      <c r="K256" s="106"/>
    </row>
    <row r="257" spans="2:11">
      <c r="B257" s="105"/>
      <c r="C257" s="106"/>
      <c r="D257" s="112"/>
      <c r="E257" s="112"/>
      <c r="F257" s="112"/>
      <c r="G257" s="112"/>
      <c r="H257" s="112"/>
      <c r="I257" s="106"/>
      <c r="J257" s="106"/>
      <c r="K257" s="106"/>
    </row>
    <row r="258" spans="2:11">
      <c r="B258" s="105"/>
      <c r="C258" s="106"/>
      <c r="D258" s="112"/>
      <c r="E258" s="112"/>
      <c r="F258" s="112"/>
      <c r="G258" s="112"/>
      <c r="H258" s="112"/>
      <c r="I258" s="106"/>
      <c r="J258" s="106"/>
      <c r="K258" s="106"/>
    </row>
    <row r="259" spans="2:11">
      <c r="B259" s="105"/>
      <c r="C259" s="106"/>
      <c r="D259" s="112"/>
      <c r="E259" s="112"/>
      <c r="F259" s="112"/>
      <c r="G259" s="112"/>
      <c r="H259" s="112"/>
      <c r="I259" s="106"/>
      <c r="J259" s="106"/>
      <c r="K259" s="106"/>
    </row>
    <row r="260" spans="2:11">
      <c r="B260" s="105"/>
      <c r="C260" s="106"/>
      <c r="D260" s="112"/>
      <c r="E260" s="112"/>
      <c r="F260" s="112"/>
      <c r="G260" s="112"/>
      <c r="H260" s="112"/>
      <c r="I260" s="106"/>
      <c r="J260" s="106"/>
      <c r="K260" s="106"/>
    </row>
    <row r="261" spans="2:11">
      <c r="B261" s="105"/>
      <c r="C261" s="106"/>
      <c r="D261" s="112"/>
      <c r="E261" s="112"/>
      <c r="F261" s="112"/>
      <c r="G261" s="112"/>
      <c r="H261" s="112"/>
      <c r="I261" s="106"/>
      <c r="J261" s="106"/>
      <c r="K261" s="106"/>
    </row>
    <row r="262" spans="2:11">
      <c r="B262" s="105"/>
      <c r="C262" s="106"/>
      <c r="D262" s="112"/>
      <c r="E262" s="112"/>
      <c r="F262" s="112"/>
      <c r="G262" s="112"/>
      <c r="H262" s="112"/>
      <c r="I262" s="106"/>
      <c r="J262" s="106"/>
      <c r="K262" s="106"/>
    </row>
    <row r="263" spans="2:11">
      <c r="B263" s="105"/>
      <c r="C263" s="106"/>
      <c r="D263" s="112"/>
      <c r="E263" s="112"/>
      <c r="F263" s="112"/>
      <c r="G263" s="112"/>
      <c r="H263" s="112"/>
      <c r="I263" s="106"/>
      <c r="J263" s="106"/>
      <c r="K263" s="106"/>
    </row>
    <row r="264" spans="2:11">
      <c r="B264" s="105"/>
      <c r="C264" s="106"/>
      <c r="D264" s="112"/>
      <c r="E264" s="112"/>
      <c r="F264" s="112"/>
      <c r="G264" s="112"/>
      <c r="H264" s="112"/>
      <c r="I264" s="106"/>
      <c r="J264" s="106"/>
      <c r="K264" s="106"/>
    </row>
    <row r="265" spans="2:11">
      <c r="B265" s="105"/>
      <c r="C265" s="106"/>
      <c r="D265" s="112"/>
      <c r="E265" s="112"/>
      <c r="F265" s="112"/>
      <c r="G265" s="112"/>
      <c r="H265" s="112"/>
      <c r="I265" s="106"/>
      <c r="J265" s="106"/>
      <c r="K265" s="106"/>
    </row>
    <row r="266" spans="2:11">
      <c r="B266" s="105"/>
      <c r="C266" s="106"/>
      <c r="D266" s="112"/>
      <c r="E266" s="112"/>
      <c r="F266" s="112"/>
      <c r="G266" s="112"/>
      <c r="H266" s="112"/>
      <c r="I266" s="106"/>
      <c r="J266" s="106"/>
      <c r="K266" s="106"/>
    </row>
    <row r="267" spans="2:11">
      <c r="B267" s="105"/>
      <c r="C267" s="106"/>
      <c r="D267" s="112"/>
      <c r="E267" s="112"/>
      <c r="F267" s="112"/>
      <c r="G267" s="112"/>
      <c r="H267" s="112"/>
      <c r="I267" s="106"/>
      <c r="J267" s="106"/>
      <c r="K267" s="106"/>
    </row>
    <row r="268" spans="2:11">
      <c r="B268" s="105"/>
      <c r="C268" s="106"/>
      <c r="D268" s="112"/>
      <c r="E268" s="112"/>
      <c r="F268" s="112"/>
      <c r="G268" s="112"/>
      <c r="H268" s="112"/>
      <c r="I268" s="106"/>
      <c r="J268" s="106"/>
      <c r="K268" s="106"/>
    </row>
    <row r="269" spans="2:11">
      <c r="B269" s="105"/>
      <c r="C269" s="106"/>
      <c r="D269" s="112"/>
      <c r="E269" s="112"/>
      <c r="F269" s="112"/>
      <c r="G269" s="112"/>
      <c r="H269" s="112"/>
      <c r="I269" s="106"/>
      <c r="J269" s="106"/>
      <c r="K269" s="106"/>
    </row>
    <row r="270" spans="2:11">
      <c r="B270" s="105"/>
      <c r="C270" s="106"/>
      <c r="D270" s="112"/>
      <c r="E270" s="112"/>
      <c r="F270" s="112"/>
      <c r="G270" s="112"/>
      <c r="H270" s="112"/>
      <c r="I270" s="106"/>
      <c r="J270" s="106"/>
      <c r="K270" s="106"/>
    </row>
    <row r="271" spans="2:11">
      <c r="B271" s="105"/>
      <c r="C271" s="106"/>
      <c r="D271" s="112"/>
      <c r="E271" s="112"/>
      <c r="F271" s="112"/>
      <c r="G271" s="112"/>
      <c r="H271" s="112"/>
      <c r="I271" s="106"/>
      <c r="J271" s="106"/>
      <c r="K271" s="106"/>
    </row>
    <row r="272" spans="2:11">
      <c r="B272" s="105"/>
      <c r="C272" s="106"/>
      <c r="D272" s="112"/>
      <c r="E272" s="112"/>
      <c r="F272" s="112"/>
      <c r="G272" s="112"/>
      <c r="H272" s="112"/>
      <c r="I272" s="106"/>
      <c r="J272" s="106"/>
      <c r="K272" s="106"/>
    </row>
    <row r="273" spans="2:11">
      <c r="B273" s="105"/>
      <c r="C273" s="106"/>
      <c r="D273" s="112"/>
      <c r="E273" s="112"/>
      <c r="F273" s="112"/>
      <c r="G273" s="112"/>
      <c r="H273" s="112"/>
      <c r="I273" s="106"/>
      <c r="J273" s="106"/>
      <c r="K273" s="106"/>
    </row>
    <row r="274" spans="2:11">
      <c r="B274" s="105"/>
      <c r="C274" s="106"/>
      <c r="D274" s="112"/>
      <c r="E274" s="112"/>
      <c r="F274" s="112"/>
      <c r="G274" s="112"/>
      <c r="H274" s="112"/>
      <c r="I274" s="106"/>
      <c r="J274" s="106"/>
      <c r="K274" s="106"/>
    </row>
    <row r="275" spans="2:11">
      <c r="B275" s="105"/>
      <c r="C275" s="106"/>
      <c r="D275" s="112"/>
      <c r="E275" s="112"/>
      <c r="F275" s="112"/>
      <c r="G275" s="112"/>
      <c r="H275" s="112"/>
      <c r="I275" s="106"/>
      <c r="J275" s="106"/>
      <c r="K275" s="106"/>
    </row>
    <row r="276" spans="2:11">
      <c r="B276" s="105"/>
      <c r="C276" s="106"/>
      <c r="D276" s="112"/>
      <c r="E276" s="112"/>
      <c r="F276" s="112"/>
      <c r="G276" s="112"/>
      <c r="H276" s="112"/>
      <c r="I276" s="106"/>
      <c r="J276" s="106"/>
      <c r="K276" s="106"/>
    </row>
    <row r="277" spans="2:11">
      <c r="B277" s="105"/>
      <c r="C277" s="106"/>
      <c r="D277" s="112"/>
      <c r="E277" s="112"/>
      <c r="F277" s="112"/>
      <c r="G277" s="112"/>
      <c r="H277" s="112"/>
      <c r="I277" s="106"/>
      <c r="J277" s="106"/>
      <c r="K277" s="106"/>
    </row>
    <row r="278" spans="2:11">
      <c r="B278" s="105"/>
      <c r="C278" s="106"/>
      <c r="D278" s="112"/>
      <c r="E278" s="112"/>
      <c r="F278" s="112"/>
      <c r="G278" s="112"/>
      <c r="H278" s="112"/>
      <c r="I278" s="106"/>
      <c r="J278" s="106"/>
      <c r="K278" s="106"/>
    </row>
    <row r="279" spans="2:11">
      <c r="B279" s="105"/>
      <c r="C279" s="106"/>
      <c r="D279" s="112"/>
      <c r="E279" s="112"/>
      <c r="F279" s="112"/>
      <c r="G279" s="112"/>
      <c r="H279" s="112"/>
      <c r="I279" s="106"/>
      <c r="J279" s="106"/>
      <c r="K279" s="106"/>
    </row>
    <row r="280" spans="2:11">
      <c r="B280" s="105"/>
      <c r="C280" s="106"/>
      <c r="D280" s="112"/>
      <c r="E280" s="112"/>
      <c r="F280" s="112"/>
      <c r="G280" s="112"/>
      <c r="H280" s="112"/>
      <c r="I280" s="106"/>
      <c r="J280" s="106"/>
      <c r="K280" s="106"/>
    </row>
    <row r="281" spans="2:11">
      <c r="B281" s="105"/>
      <c r="C281" s="106"/>
      <c r="D281" s="112"/>
      <c r="E281" s="112"/>
      <c r="F281" s="112"/>
      <c r="G281" s="112"/>
      <c r="H281" s="112"/>
      <c r="I281" s="106"/>
      <c r="J281" s="106"/>
      <c r="K281" s="106"/>
    </row>
    <row r="282" spans="2:11">
      <c r="B282" s="105"/>
      <c r="C282" s="106"/>
      <c r="D282" s="112"/>
      <c r="E282" s="112"/>
      <c r="F282" s="112"/>
      <c r="G282" s="112"/>
      <c r="H282" s="112"/>
      <c r="I282" s="106"/>
      <c r="J282" s="106"/>
      <c r="K282" s="106"/>
    </row>
    <row r="283" spans="2:11">
      <c r="B283" s="105"/>
      <c r="C283" s="106"/>
      <c r="D283" s="112"/>
      <c r="E283" s="112"/>
      <c r="F283" s="112"/>
      <c r="G283" s="112"/>
      <c r="H283" s="112"/>
      <c r="I283" s="106"/>
      <c r="J283" s="106"/>
      <c r="K283" s="106"/>
    </row>
    <row r="284" spans="2:11">
      <c r="B284" s="105"/>
      <c r="C284" s="106"/>
      <c r="D284" s="112"/>
      <c r="E284" s="112"/>
      <c r="F284" s="112"/>
      <c r="G284" s="112"/>
      <c r="H284" s="112"/>
      <c r="I284" s="106"/>
      <c r="J284" s="106"/>
      <c r="K284" s="106"/>
    </row>
    <row r="285" spans="2:11">
      <c r="B285" s="105"/>
      <c r="C285" s="106"/>
      <c r="D285" s="112"/>
      <c r="E285" s="112"/>
      <c r="F285" s="112"/>
      <c r="G285" s="112"/>
      <c r="H285" s="112"/>
      <c r="I285" s="106"/>
      <c r="J285" s="106"/>
      <c r="K285" s="106"/>
    </row>
    <row r="286" spans="2:11">
      <c r="B286" s="105"/>
      <c r="C286" s="106"/>
      <c r="D286" s="112"/>
      <c r="E286" s="112"/>
      <c r="F286" s="112"/>
      <c r="G286" s="112"/>
      <c r="H286" s="112"/>
      <c r="I286" s="106"/>
      <c r="J286" s="106"/>
      <c r="K286" s="106"/>
    </row>
    <row r="287" spans="2:11">
      <c r="B287" s="105"/>
      <c r="C287" s="106"/>
      <c r="D287" s="112"/>
      <c r="E287" s="112"/>
      <c r="F287" s="112"/>
      <c r="G287" s="112"/>
      <c r="H287" s="112"/>
      <c r="I287" s="106"/>
      <c r="J287" s="106"/>
      <c r="K287" s="106"/>
    </row>
    <row r="288" spans="2:11">
      <c r="B288" s="105"/>
      <c r="C288" s="106"/>
      <c r="D288" s="112"/>
      <c r="E288" s="112"/>
      <c r="F288" s="112"/>
      <c r="G288" s="112"/>
      <c r="H288" s="112"/>
      <c r="I288" s="106"/>
      <c r="J288" s="106"/>
      <c r="K288" s="106"/>
    </row>
    <row r="289" spans="2:11">
      <c r="B289" s="105"/>
      <c r="C289" s="106"/>
      <c r="D289" s="112"/>
      <c r="E289" s="112"/>
      <c r="F289" s="112"/>
      <c r="G289" s="112"/>
      <c r="H289" s="112"/>
      <c r="I289" s="106"/>
      <c r="J289" s="106"/>
      <c r="K289" s="106"/>
    </row>
    <row r="290" spans="2:11">
      <c r="B290" s="105"/>
      <c r="C290" s="106"/>
      <c r="D290" s="112"/>
      <c r="E290" s="112"/>
      <c r="F290" s="112"/>
      <c r="G290" s="112"/>
      <c r="H290" s="112"/>
      <c r="I290" s="106"/>
      <c r="J290" s="106"/>
      <c r="K290" s="106"/>
    </row>
    <row r="291" spans="2:11">
      <c r="B291" s="105"/>
      <c r="C291" s="106"/>
      <c r="D291" s="112"/>
      <c r="E291" s="112"/>
      <c r="F291" s="112"/>
      <c r="G291" s="112"/>
      <c r="H291" s="112"/>
      <c r="I291" s="106"/>
      <c r="J291" s="106"/>
      <c r="K291" s="106"/>
    </row>
    <row r="292" spans="2:11">
      <c r="B292" s="105"/>
      <c r="C292" s="106"/>
      <c r="D292" s="112"/>
      <c r="E292" s="112"/>
      <c r="F292" s="112"/>
      <c r="G292" s="112"/>
      <c r="H292" s="112"/>
      <c r="I292" s="106"/>
      <c r="J292" s="106"/>
      <c r="K292" s="106"/>
    </row>
    <row r="293" spans="2:11">
      <c r="B293" s="105"/>
      <c r="C293" s="106"/>
      <c r="D293" s="112"/>
      <c r="E293" s="112"/>
      <c r="F293" s="112"/>
      <c r="G293" s="112"/>
      <c r="H293" s="112"/>
      <c r="I293" s="106"/>
      <c r="J293" s="106"/>
      <c r="K293" s="106"/>
    </row>
    <row r="294" spans="2:11">
      <c r="B294" s="105"/>
      <c r="C294" s="106"/>
      <c r="D294" s="112"/>
      <c r="E294" s="112"/>
      <c r="F294" s="112"/>
      <c r="G294" s="112"/>
      <c r="H294" s="112"/>
      <c r="I294" s="106"/>
      <c r="J294" s="106"/>
      <c r="K294" s="106"/>
    </row>
    <row r="295" spans="2:11">
      <c r="B295" s="105"/>
      <c r="C295" s="106"/>
      <c r="D295" s="112"/>
      <c r="E295" s="112"/>
      <c r="F295" s="112"/>
      <c r="G295" s="112"/>
      <c r="H295" s="112"/>
      <c r="I295" s="106"/>
      <c r="J295" s="106"/>
      <c r="K295" s="106"/>
    </row>
    <row r="296" spans="2:11">
      <c r="B296" s="105"/>
      <c r="C296" s="106"/>
      <c r="D296" s="112"/>
      <c r="E296" s="112"/>
      <c r="F296" s="112"/>
      <c r="G296" s="112"/>
      <c r="H296" s="112"/>
      <c r="I296" s="106"/>
      <c r="J296" s="106"/>
      <c r="K296" s="106"/>
    </row>
    <row r="297" spans="2:11">
      <c r="B297" s="105"/>
      <c r="C297" s="106"/>
      <c r="D297" s="112"/>
      <c r="E297" s="112"/>
      <c r="F297" s="112"/>
      <c r="G297" s="112"/>
      <c r="H297" s="112"/>
      <c r="I297" s="106"/>
      <c r="J297" s="106"/>
      <c r="K297" s="106"/>
    </row>
    <row r="298" spans="2:11">
      <c r="B298" s="105"/>
      <c r="C298" s="106"/>
      <c r="D298" s="112"/>
      <c r="E298" s="112"/>
      <c r="F298" s="112"/>
      <c r="G298" s="112"/>
      <c r="H298" s="112"/>
      <c r="I298" s="106"/>
      <c r="J298" s="106"/>
      <c r="K298" s="106"/>
    </row>
    <row r="299" spans="2:11">
      <c r="B299" s="105"/>
      <c r="C299" s="106"/>
      <c r="D299" s="112"/>
      <c r="E299" s="112"/>
      <c r="F299" s="112"/>
      <c r="G299" s="112"/>
      <c r="H299" s="112"/>
      <c r="I299" s="106"/>
      <c r="J299" s="106"/>
      <c r="K299" s="106"/>
    </row>
    <row r="300" spans="2:11">
      <c r="B300" s="105"/>
      <c r="C300" s="106"/>
      <c r="D300" s="112"/>
      <c r="E300" s="112"/>
      <c r="F300" s="112"/>
      <c r="G300" s="112"/>
      <c r="H300" s="112"/>
      <c r="I300" s="106"/>
      <c r="J300" s="106"/>
      <c r="K300" s="106"/>
    </row>
    <row r="301" spans="2:11">
      <c r="B301" s="105"/>
      <c r="C301" s="106"/>
      <c r="D301" s="112"/>
      <c r="E301" s="112"/>
      <c r="F301" s="112"/>
      <c r="G301" s="112"/>
      <c r="H301" s="112"/>
      <c r="I301" s="106"/>
      <c r="J301" s="106"/>
      <c r="K301" s="106"/>
    </row>
    <row r="302" spans="2:11">
      <c r="B302" s="105"/>
      <c r="C302" s="106"/>
      <c r="D302" s="112"/>
      <c r="E302" s="112"/>
      <c r="F302" s="112"/>
      <c r="G302" s="112"/>
      <c r="H302" s="112"/>
      <c r="I302" s="106"/>
      <c r="J302" s="106"/>
      <c r="K302" s="106"/>
    </row>
    <row r="303" spans="2:11">
      <c r="B303" s="105"/>
      <c r="C303" s="106"/>
      <c r="D303" s="112"/>
      <c r="E303" s="112"/>
      <c r="F303" s="112"/>
      <c r="G303" s="112"/>
      <c r="H303" s="112"/>
      <c r="I303" s="106"/>
      <c r="J303" s="106"/>
      <c r="K303" s="106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1" bestFit="1" customWidth="1"/>
    <col min="4" max="4" width="11.85546875" style="1" customWidth="1"/>
    <col min="5" max="16384" width="9.140625" style="1"/>
  </cols>
  <sheetData>
    <row r="1" spans="2:6">
      <c r="B1" s="46" t="s">
        <v>124</v>
      </c>
      <c r="C1" s="67" t="s" vm="1">
        <v>201</v>
      </c>
    </row>
    <row r="2" spans="2:6">
      <c r="B2" s="46" t="s">
        <v>123</v>
      </c>
      <c r="C2" s="67" t="s">
        <v>202</v>
      </c>
    </row>
    <row r="3" spans="2:6">
      <c r="B3" s="46" t="s">
        <v>125</v>
      </c>
      <c r="C3" s="67" t="s">
        <v>203</v>
      </c>
    </row>
    <row r="4" spans="2:6">
      <c r="B4" s="46" t="s">
        <v>126</v>
      </c>
      <c r="C4" s="67">
        <v>2146</v>
      </c>
    </row>
    <row r="6" spans="2:6" ht="26.25" customHeight="1">
      <c r="B6" s="116" t="s">
        <v>159</v>
      </c>
      <c r="C6" s="117"/>
      <c r="D6" s="118"/>
    </row>
    <row r="7" spans="2:6" s="3" customFormat="1" ht="33">
      <c r="B7" s="47" t="s">
        <v>95</v>
      </c>
      <c r="C7" s="52" t="s">
        <v>87</v>
      </c>
      <c r="D7" s="53" t="s">
        <v>86</v>
      </c>
    </row>
    <row r="8" spans="2:6" s="3" customFormat="1">
      <c r="B8" s="14"/>
      <c r="C8" s="31" t="s">
        <v>182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68"/>
      <c r="C10" s="68"/>
      <c r="D10" s="68"/>
    </row>
    <row r="11" spans="2:6">
      <c r="B11" s="108"/>
      <c r="C11" s="68"/>
      <c r="D11" s="68"/>
    </row>
    <row r="12" spans="2:6">
      <c r="B12" s="108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5"/>
      <c r="C110" s="106"/>
      <c r="D110" s="106"/>
    </row>
    <row r="111" spans="2:4">
      <c r="B111" s="105"/>
      <c r="C111" s="106"/>
      <c r="D111" s="106"/>
    </row>
    <row r="112" spans="2:4">
      <c r="B112" s="105"/>
      <c r="C112" s="106"/>
      <c r="D112" s="106"/>
    </row>
    <row r="113" spans="2:4">
      <c r="B113" s="105"/>
      <c r="C113" s="106"/>
      <c r="D113" s="106"/>
    </row>
    <row r="114" spans="2:4">
      <c r="B114" s="105"/>
      <c r="C114" s="106"/>
      <c r="D114" s="106"/>
    </row>
    <row r="115" spans="2:4">
      <c r="B115" s="105"/>
      <c r="C115" s="106"/>
      <c r="D115" s="106"/>
    </row>
    <row r="116" spans="2:4">
      <c r="B116" s="105"/>
      <c r="C116" s="106"/>
      <c r="D116" s="106"/>
    </row>
    <row r="117" spans="2:4">
      <c r="B117" s="105"/>
      <c r="C117" s="106"/>
      <c r="D117" s="106"/>
    </row>
    <row r="118" spans="2:4">
      <c r="B118" s="105"/>
      <c r="C118" s="106"/>
      <c r="D118" s="106"/>
    </row>
    <row r="119" spans="2:4">
      <c r="B119" s="105"/>
      <c r="C119" s="106"/>
      <c r="D119" s="106"/>
    </row>
    <row r="120" spans="2:4">
      <c r="B120" s="105"/>
      <c r="C120" s="106"/>
      <c r="D120" s="106"/>
    </row>
    <row r="121" spans="2:4">
      <c r="B121" s="105"/>
      <c r="C121" s="106"/>
      <c r="D121" s="106"/>
    </row>
    <row r="122" spans="2:4">
      <c r="B122" s="105"/>
      <c r="C122" s="106"/>
      <c r="D122" s="106"/>
    </row>
    <row r="123" spans="2:4">
      <c r="B123" s="105"/>
      <c r="C123" s="106"/>
      <c r="D123" s="106"/>
    </row>
    <row r="124" spans="2:4">
      <c r="B124" s="105"/>
      <c r="C124" s="106"/>
      <c r="D124" s="106"/>
    </row>
    <row r="125" spans="2:4">
      <c r="B125" s="105"/>
      <c r="C125" s="106"/>
      <c r="D125" s="106"/>
    </row>
    <row r="126" spans="2:4">
      <c r="B126" s="105"/>
      <c r="C126" s="106"/>
      <c r="D126" s="106"/>
    </row>
    <row r="127" spans="2:4">
      <c r="B127" s="105"/>
      <c r="C127" s="106"/>
      <c r="D127" s="106"/>
    </row>
    <row r="128" spans="2:4">
      <c r="B128" s="105"/>
      <c r="C128" s="106"/>
      <c r="D128" s="106"/>
    </row>
    <row r="129" spans="2:4">
      <c r="B129" s="105"/>
      <c r="C129" s="106"/>
      <c r="D129" s="106"/>
    </row>
    <row r="130" spans="2:4">
      <c r="B130" s="105"/>
      <c r="C130" s="106"/>
      <c r="D130" s="106"/>
    </row>
    <row r="131" spans="2:4">
      <c r="B131" s="105"/>
      <c r="C131" s="106"/>
      <c r="D131" s="106"/>
    </row>
    <row r="132" spans="2:4">
      <c r="B132" s="105"/>
      <c r="C132" s="106"/>
      <c r="D132" s="106"/>
    </row>
    <row r="133" spans="2:4">
      <c r="B133" s="105"/>
      <c r="C133" s="106"/>
      <c r="D133" s="106"/>
    </row>
    <row r="134" spans="2:4">
      <c r="B134" s="105"/>
      <c r="C134" s="106"/>
      <c r="D134" s="106"/>
    </row>
    <row r="135" spans="2:4">
      <c r="B135" s="105"/>
      <c r="C135" s="106"/>
      <c r="D135" s="106"/>
    </row>
    <row r="136" spans="2:4">
      <c r="B136" s="105"/>
      <c r="C136" s="106"/>
      <c r="D136" s="106"/>
    </row>
    <row r="137" spans="2:4">
      <c r="B137" s="105"/>
      <c r="C137" s="106"/>
      <c r="D137" s="106"/>
    </row>
    <row r="138" spans="2:4">
      <c r="B138" s="105"/>
      <c r="C138" s="106"/>
      <c r="D138" s="106"/>
    </row>
    <row r="139" spans="2:4">
      <c r="B139" s="105"/>
      <c r="C139" s="106"/>
      <c r="D139" s="106"/>
    </row>
    <row r="140" spans="2:4">
      <c r="B140" s="105"/>
      <c r="C140" s="106"/>
      <c r="D140" s="106"/>
    </row>
    <row r="141" spans="2:4">
      <c r="B141" s="105"/>
      <c r="C141" s="106"/>
      <c r="D141" s="106"/>
    </row>
    <row r="142" spans="2:4">
      <c r="B142" s="105"/>
      <c r="C142" s="106"/>
      <c r="D142" s="106"/>
    </row>
    <row r="143" spans="2:4">
      <c r="B143" s="105"/>
      <c r="C143" s="106"/>
      <c r="D143" s="106"/>
    </row>
    <row r="144" spans="2:4">
      <c r="B144" s="105"/>
      <c r="C144" s="106"/>
      <c r="D144" s="106"/>
    </row>
    <row r="145" spans="2:4">
      <c r="B145" s="105"/>
      <c r="C145" s="106"/>
      <c r="D145" s="106"/>
    </row>
    <row r="146" spans="2:4">
      <c r="B146" s="105"/>
      <c r="C146" s="106"/>
      <c r="D146" s="106"/>
    </row>
    <row r="147" spans="2:4">
      <c r="B147" s="105"/>
      <c r="C147" s="106"/>
      <c r="D147" s="106"/>
    </row>
    <row r="148" spans="2:4">
      <c r="B148" s="105"/>
      <c r="C148" s="106"/>
      <c r="D148" s="106"/>
    </row>
    <row r="149" spans="2:4">
      <c r="B149" s="105"/>
      <c r="C149" s="106"/>
      <c r="D149" s="106"/>
    </row>
    <row r="150" spans="2:4">
      <c r="B150" s="105"/>
      <c r="C150" s="106"/>
      <c r="D150" s="106"/>
    </row>
    <row r="151" spans="2:4">
      <c r="B151" s="105"/>
      <c r="C151" s="106"/>
      <c r="D151" s="106"/>
    </row>
    <row r="152" spans="2:4">
      <c r="B152" s="105"/>
      <c r="C152" s="106"/>
      <c r="D152" s="106"/>
    </row>
    <row r="153" spans="2:4">
      <c r="B153" s="105"/>
      <c r="C153" s="106"/>
      <c r="D153" s="106"/>
    </row>
    <row r="154" spans="2:4">
      <c r="B154" s="105"/>
      <c r="C154" s="106"/>
      <c r="D154" s="106"/>
    </row>
    <row r="155" spans="2:4">
      <c r="B155" s="105"/>
      <c r="C155" s="106"/>
      <c r="D155" s="106"/>
    </row>
    <row r="156" spans="2:4">
      <c r="B156" s="105"/>
      <c r="C156" s="106"/>
      <c r="D156" s="106"/>
    </row>
    <row r="157" spans="2:4">
      <c r="B157" s="105"/>
      <c r="C157" s="106"/>
      <c r="D157" s="106"/>
    </row>
    <row r="158" spans="2:4">
      <c r="B158" s="105"/>
      <c r="C158" s="106"/>
      <c r="D158" s="106"/>
    </row>
    <row r="159" spans="2:4">
      <c r="B159" s="105"/>
      <c r="C159" s="106"/>
      <c r="D159" s="106"/>
    </row>
    <row r="160" spans="2:4">
      <c r="B160" s="105"/>
      <c r="C160" s="106"/>
      <c r="D160" s="106"/>
    </row>
    <row r="161" spans="2:4">
      <c r="B161" s="105"/>
      <c r="C161" s="106"/>
      <c r="D161" s="106"/>
    </row>
    <row r="162" spans="2:4">
      <c r="B162" s="105"/>
      <c r="C162" s="106"/>
      <c r="D162" s="106"/>
    </row>
    <row r="163" spans="2:4">
      <c r="B163" s="105"/>
      <c r="C163" s="106"/>
      <c r="D163" s="106"/>
    </row>
    <row r="164" spans="2:4">
      <c r="B164" s="105"/>
      <c r="C164" s="106"/>
      <c r="D164" s="106"/>
    </row>
    <row r="165" spans="2:4">
      <c r="B165" s="105"/>
      <c r="C165" s="106"/>
      <c r="D165" s="106"/>
    </row>
    <row r="166" spans="2:4">
      <c r="B166" s="105"/>
      <c r="C166" s="106"/>
      <c r="D166" s="106"/>
    </row>
    <row r="167" spans="2:4">
      <c r="B167" s="105"/>
      <c r="C167" s="106"/>
      <c r="D167" s="106"/>
    </row>
    <row r="168" spans="2:4">
      <c r="B168" s="105"/>
      <c r="C168" s="106"/>
      <c r="D168" s="106"/>
    </row>
    <row r="169" spans="2:4">
      <c r="B169" s="105"/>
      <c r="C169" s="106"/>
      <c r="D169" s="106"/>
    </row>
    <row r="170" spans="2:4">
      <c r="B170" s="105"/>
      <c r="C170" s="106"/>
      <c r="D170" s="106"/>
    </row>
    <row r="171" spans="2:4">
      <c r="B171" s="105"/>
      <c r="C171" s="106"/>
      <c r="D171" s="106"/>
    </row>
    <row r="172" spans="2:4">
      <c r="B172" s="105"/>
      <c r="C172" s="106"/>
      <c r="D172" s="106"/>
    </row>
    <row r="173" spans="2:4">
      <c r="B173" s="105"/>
      <c r="C173" s="106"/>
      <c r="D173" s="106"/>
    </row>
    <row r="174" spans="2:4">
      <c r="B174" s="105"/>
      <c r="C174" s="106"/>
      <c r="D174" s="106"/>
    </row>
    <row r="175" spans="2:4">
      <c r="B175" s="105"/>
      <c r="C175" s="106"/>
      <c r="D175" s="106"/>
    </row>
    <row r="176" spans="2:4">
      <c r="B176" s="105"/>
      <c r="C176" s="106"/>
      <c r="D176" s="106"/>
    </row>
    <row r="177" spans="2:4">
      <c r="B177" s="105"/>
      <c r="C177" s="106"/>
      <c r="D177" s="106"/>
    </row>
    <row r="178" spans="2:4">
      <c r="B178" s="105"/>
      <c r="C178" s="106"/>
      <c r="D178" s="106"/>
    </row>
    <row r="179" spans="2:4">
      <c r="B179" s="105"/>
      <c r="C179" s="106"/>
      <c r="D179" s="106"/>
    </row>
    <row r="180" spans="2:4">
      <c r="B180" s="105"/>
      <c r="C180" s="106"/>
      <c r="D180" s="106"/>
    </row>
    <row r="181" spans="2:4">
      <c r="B181" s="105"/>
      <c r="C181" s="106"/>
      <c r="D181" s="106"/>
    </row>
    <row r="182" spans="2:4">
      <c r="B182" s="105"/>
      <c r="C182" s="106"/>
      <c r="D182" s="106"/>
    </row>
    <row r="183" spans="2:4">
      <c r="B183" s="105"/>
      <c r="C183" s="106"/>
      <c r="D183" s="106"/>
    </row>
    <row r="184" spans="2:4">
      <c r="B184" s="105"/>
      <c r="C184" s="106"/>
      <c r="D184" s="106"/>
    </row>
    <row r="185" spans="2:4">
      <c r="B185" s="105"/>
      <c r="C185" s="106"/>
      <c r="D185" s="106"/>
    </row>
    <row r="186" spans="2:4">
      <c r="B186" s="105"/>
      <c r="C186" s="106"/>
      <c r="D186" s="106"/>
    </row>
    <row r="187" spans="2:4">
      <c r="B187" s="105"/>
      <c r="C187" s="106"/>
      <c r="D187" s="106"/>
    </row>
    <row r="188" spans="2:4">
      <c r="B188" s="105"/>
      <c r="C188" s="106"/>
      <c r="D188" s="106"/>
    </row>
    <row r="189" spans="2:4">
      <c r="B189" s="105"/>
      <c r="C189" s="106"/>
      <c r="D189" s="106"/>
    </row>
    <row r="190" spans="2:4">
      <c r="B190" s="105"/>
      <c r="C190" s="106"/>
      <c r="D190" s="106"/>
    </row>
    <row r="191" spans="2:4">
      <c r="B191" s="105"/>
      <c r="C191" s="106"/>
      <c r="D191" s="106"/>
    </row>
    <row r="192" spans="2:4">
      <c r="B192" s="105"/>
      <c r="C192" s="106"/>
      <c r="D192" s="106"/>
    </row>
    <row r="193" spans="2:4">
      <c r="B193" s="105"/>
      <c r="C193" s="106"/>
      <c r="D193" s="106"/>
    </row>
    <row r="194" spans="2:4">
      <c r="B194" s="105"/>
      <c r="C194" s="106"/>
      <c r="D194" s="106"/>
    </row>
    <row r="195" spans="2:4">
      <c r="B195" s="105"/>
      <c r="C195" s="106"/>
      <c r="D195" s="106"/>
    </row>
    <row r="196" spans="2:4">
      <c r="B196" s="105"/>
      <c r="C196" s="106"/>
      <c r="D196" s="106"/>
    </row>
    <row r="197" spans="2:4">
      <c r="B197" s="105"/>
      <c r="C197" s="106"/>
      <c r="D197" s="106"/>
    </row>
    <row r="198" spans="2:4">
      <c r="B198" s="105"/>
      <c r="C198" s="106"/>
      <c r="D198" s="106"/>
    </row>
    <row r="199" spans="2:4">
      <c r="B199" s="105"/>
      <c r="C199" s="106"/>
      <c r="D199" s="106"/>
    </row>
    <row r="200" spans="2:4">
      <c r="B200" s="105"/>
      <c r="C200" s="106"/>
      <c r="D200" s="106"/>
    </row>
    <row r="201" spans="2:4">
      <c r="B201" s="105"/>
      <c r="C201" s="106"/>
      <c r="D201" s="106"/>
    </row>
    <row r="202" spans="2:4">
      <c r="B202" s="105"/>
      <c r="C202" s="106"/>
      <c r="D202" s="106"/>
    </row>
    <row r="203" spans="2:4">
      <c r="B203" s="105"/>
      <c r="C203" s="106"/>
      <c r="D203" s="106"/>
    </row>
    <row r="204" spans="2:4">
      <c r="B204" s="105"/>
      <c r="C204" s="106"/>
      <c r="D204" s="106"/>
    </row>
    <row r="205" spans="2:4">
      <c r="B205" s="105"/>
      <c r="C205" s="106"/>
      <c r="D205" s="106"/>
    </row>
    <row r="206" spans="2:4">
      <c r="B206" s="105"/>
      <c r="C206" s="106"/>
      <c r="D206" s="106"/>
    </row>
    <row r="207" spans="2:4">
      <c r="B207" s="105"/>
      <c r="C207" s="106"/>
      <c r="D207" s="106"/>
    </row>
    <row r="208" spans="2:4">
      <c r="B208" s="105"/>
      <c r="C208" s="106"/>
      <c r="D208" s="106"/>
    </row>
    <row r="209" spans="2:4">
      <c r="B209" s="105"/>
      <c r="C209" s="106"/>
      <c r="D209" s="106"/>
    </row>
    <row r="210" spans="2:4">
      <c r="B210" s="105"/>
      <c r="C210" s="106"/>
      <c r="D210" s="106"/>
    </row>
    <row r="211" spans="2:4">
      <c r="B211" s="105"/>
      <c r="C211" s="106"/>
      <c r="D211" s="106"/>
    </row>
    <row r="212" spans="2:4">
      <c r="B212" s="105"/>
      <c r="C212" s="106"/>
      <c r="D212" s="106"/>
    </row>
    <row r="213" spans="2:4">
      <c r="B213" s="105"/>
      <c r="C213" s="106"/>
      <c r="D213" s="106"/>
    </row>
    <row r="214" spans="2:4">
      <c r="B214" s="105"/>
      <c r="C214" s="106"/>
      <c r="D214" s="106"/>
    </row>
    <row r="215" spans="2:4">
      <c r="B215" s="105"/>
      <c r="C215" s="106"/>
      <c r="D215" s="106"/>
    </row>
    <row r="216" spans="2:4">
      <c r="B216" s="105"/>
      <c r="C216" s="106"/>
      <c r="D216" s="106"/>
    </row>
    <row r="217" spans="2:4">
      <c r="B217" s="105"/>
      <c r="C217" s="106"/>
      <c r="D217" s="106"/>
    </row>
    <row r="218" spans="2:4">
      <c r="B218" s="105"/>
      <c r="C218" s="106"/>
      <c r="D218" s="106"/>
    </row>
    <row r="219" spans="2:4">
      <c r="B219" s="105"/>
      <c r="C219" s="106"/>
      <c r="D219" s="106"/>
    </row>
    <row r="220" spans="2:4">
      <c r="B220" s="105"/>
      <c r="C220" s="106"/>
      <c r="D220" s="106"/>
    </row>
    <row r="221" spans="2:4">
      <c r="B221" s="105"/>
      <c r="C221" s="106"/>
      <c r="D221" s="106"/>
    </row>
    <row r="222" spans="2:4">
      <c r="B222" s="105"/>
      <c r="C222" s="106"/>
      <c r="D222" s="106"/>
    </row>
    <row r="223" spans="2:4">
      <c r="B223" s="105"/>
      <c r="C223" s="106"/>
      <c r="D223" s="106"/>
    </row>
    <row r="224" spans="2:4">
      <c r="B224" s="105"/>
      <c r="C224" s="106"/>
      <c r="D224" s="106"/>
    </row>
    <row r="225" spans="2:4">
      <c r="B225" s="105"/>
      <c r="C225" s="106"/>
      <c r="D225" s="106"/>
    </row>
    <row r="226" spans="2:4">
      <c r="B226" s="105"/>
      <c r="C226" s="106"/>
      <c r="D226" s="106"/>
    </row>
    <row r="227" spans="2:4">
      <c r="B227" s="105"/>
      <c r="C227" s="106"/>
      <c r="D227" s="106"/>
    </row>
    <row r="228" spans="2:4">
      <c r="B228" s="105"/>
      <c r="C228" s="106"/>
      <c r="D228" s="106"/>
    </row>
    <row r="229" spans="2:4">
      <c r="B229" s="105"/>
      <c r="C229" s="106"/>
      <c r="D229" s="106"/>
    </row>
    <row r="230" spans="2:4">
      <c r="B230" s="105"/>
      <c r="C230" s="106"/>
      <c r="D230" s="106"/>
    </row>
    <row r="231" spans="2:4">
      <c r="B231" s="105"/>
      <c r="C231" s="106"/>
      <c r="D231" s="106"/>
    </row>
    <row r="232" spans="2:4">
      <c r="B232" s="105"/>
      <c r="C232" s="106"/>
      <c r="D232" s="106"/>
    </row>
    <row r="233" spans="2:4">
      <c r="B233" s="105"/>
      <c r="C233" s="106"/>
      <c r="D233" s="106"/>
    </row>
    <row r="234" spans="2:4">
      <c r="B234" s="105"/>
      <c r="C234" s="106"/>
      <c r="D234" s="106"/>
    </row>
    <row r="235" spans="2:4">
      <c r="B235" s="105"/>
      <c r="C235" s="106"/>
      <c r="D235" s="106"/>
    </row>
    <row r="236" spans="2:4">
      <c r="B236" s="105"/>
      <c r="C236" s="106"/>
      <c r="D236" s="106"/>
    </row>
    <row r="237" spans="2:4">
      <c r="B237" s="105"/>
      <c r="C237" s="106"/>
      <c r="D237" s="106"/>
    </row>
    <row r="238" spans="2:4">
      <c r="B238" s="105"/>
      <c r="C238" s="106"/>
      <c r="D238" s="106"/>
    </row>
    <row r="239" spans="2:4">
      <c r="B239" s="105"/>
      <c r="C239" s="106"/>
      <c r="D239" s="106"/>
    </row>
    <row r="240" spans="2:4">
      <c r="B240" s="105"/>
      <c r="C240" s="106"/>
      <c r="D240" s="106"/>
    </row>
    <row r="241" spans="2:4">
      <c r="B241" s="105"/>
      <c r="C241" s="106"/>
      <c r="D241" s="106"/>
    </row>
    <row r="242" spans="2:4">
      <c r="B242" s="105"/>
      <c r="C242" s="106"/>
      <c r="D242" s="106"/>
    </row>
    <row r="243" spans="2:4">
      <c r="B243" s="105"/>
      <c r="C243" s="106"/>
      <c r="D243" s="106"/>
    </row>
    <row r="244" spans="2:4">
      <c r="B244" s="105"/>
      <c r="C244" s="106"/>
      <c r="D244" s="106"/>
    </row>
    <row r="245" spans="2:4">
      <c r="B245" s="105"/>
      <c r="C245" s="106"/>
      <c r="D245" s="106"/>
    </row>
    <row r="246" spans="2:4">
      <c r="B246" s="105"/>
      <c r="C246" s="106"/>
      <c r="D246" s="106"/>
    </row>
    <row r="247" spans="2:4">
      <c r="B247" s="105"/>
      <c r="C247" s="106"/>
      <c r="D247" s="106"/>
    </row>
    <row r="248" spans="2:4">
      <c r="B248" s="105"/>
      <c r="C248" s="106"/>
      <c r="D248" s="106"/>
    </row>
    <row r="249" spans="2:4">
      <c r="B249" s="105"/>
      <c r="C249" s="106"/>
      <c r="D249" s="106"/>
    </row>
    <row r="250" spans="2:4">
      <c r="B250" s="105"/>
      <c r="C250" s="106"/>
      <c r="D250" s="106"/>
    </row>
    <row r="251" spans="2:4">
      <c r="B251" s="105"/>
      <c r="C251" s="106"/>
      <c r="D251" s="106"/>
    </row>
    <row r="252" spans="2:4">
      <c r="B252" s="105"/>
      <c r="C252" s="106"/>
      <c r="D252" s="106"/>
    </row>
    <row r="253" spans="2:4">
      <c r="B253" s="105"/>
      <c r="C253" s="106"/>
      <c r="D253" s="106"/>
    </row>
    <row r="254" spans="2:4">
      <c r="B254" s="105"/>
      <c r="C254" s="106"/>
      <c r="D254" s="106"/>
    </row>
    <row r="255" spans="2:4">
      <c r="B255" s="105"/>
      <c r="C255" s="106"/>
      <c r="D255" s="106"/>
    </row>
    <row r="256" spans="2:4">
      <c r="B256" s="105"/>
      <c r="C256" s="106"/>
      <c r="D256" s="106"/>
    </row>
    <row r="257" spans="2:4">
      <c r="B257" s="105"/>
      <c r="C257" s="106"/>
      <c r="D257" s="106"/>
    </row>
    <row r="258" spans="2:4">
      <c r="B258" s="105"/>
      <c r="C258" s="106"/>
      <c r="D258" s="106"/>
    </row>
    <row r="259" spans="2:4">
      <c r="B259" s="105"/>
      <c r="C259" s="106"/>
      <c r="D259" s="106"/>
    </row>
    <row r="260" spans="2:4">
      <c r="B260" s="105"/>
      <c r="C260" s="106"/>
      <c r="D260" s="106"/>
    </row>
    <row r="261" spans="2:4">
      <c r="B261" s="105"/>
      <c r="C261" s="106"/>
      <c r="D261" s="106"/>
    </row>
    <row r="262" spans="2:4">
      <c r="B262" s="105"/>
      <c r="C262" s="106"/>
      <c r="D262" s="106"/>
    </row>
    <row r="263" spans="2:4">
      <c r="B263" s="105"/>
      <c r="C263" s="106"/>
      <c r="D263" s="106"/>
    </row>
    <row r="264" spans="2:4">
      <c r="B264" s="105"/>
      <c r="C264" s="106"/>
      <c r="D264" s="106"/>
    </row>
    <row r="265" spans="2:4">
      <c r="B265" s="105"/>
      <c r="C265" s="106"/>
      <c r="D265" s="106"/>
    </row>
    <row r="266" spans="2:4">
      <c r="B266" s="105"/>
      <c r="C266" s="106"/>
      <c r="D266" s="106"/>
    </row>
    <row r="267" spans="2:4">
      <c r="B267" s="105"/>
      <c r="C267" s="106"/>
      <c r="D267" s="106"/>
    </row>
    <row r="268" spans="2:4">
      <c r="B268" s="105"/>
      <c r="C268" s="106"/>
      <c r="D268" s="106"/>
    </row>
    <row r="269" spans="2:4">
      <c r="B269" s="105"/>
      <c r="C269" s="106"/>
      <c r="D269" s="106"/>
    </row>
    <row r="270" spans="2:4">
      <c r="B270" s="105"/>
      <c r="C270" s="106"/>
      <c r="D270" s="106"/>
    </row>
    <row r="271" spans="2:4">
      <c r="B271" s="105"/>
      <c r="C271" s="106"/>
      <c r="D271" s="106"/>
    </row>
    <row r="272" spans="2:4">
      <c r="B272" s="105"/>
      <c r="C272" s="106"/>
      <c r="D272" s="106"/>
    </row>
    <row r="273" spans="2:4">
      <c r="B273" s="105"/>
      <c r="C273" s="106"/>
      <c r="D273" s="106"/>
    </row>
    <row r="274" spans="2:4">
      <c r="B274" s="105"/>
      <c r="C274" s="106"/>
      <c r="D274" s="106"/>
    </row>
    <row r="275" spans="2:4">
      <c r="B275" s="105"/>
      <c r="C275" s="106"/>
      <c r="D275" s="106"/>
    </row>
    <row r="276" spans="2:4">
      <c r="B276" s="105"/>
      <c r="C276" s="106"/>
      <c r="D276" s="106"/>
    </row>
    <row r="277" spans="2:4">
      <c r="B277" s="105"/>
      <c r="C277" s="106"/>
      <c r="D277" s="106"/>
    </row>
    <row r="278" spans="2:4">
      <c r="B278" s="105"/>
      <c r="C278" s="106"/>
      <c r="D278" s="106"/>
    </row>
    <row r="279" spans="2:4">
      <c r="B279" s="105"/>
      <c r="C279" s="106"/>
      <c r="D279" s="106"/>
    </row>
    <row r="280" spans="2:4">
      <c r="B280" s="105"/>
      <c r="C280" s="106"/>
      <c r="D280" s="106"/>
    </row>
    <row r="281" spans="2:4">
      <c r="B281" s="105"/>
      <c r="C281" s="106"/>
      <c r="D281" s="106"/>
    </row>
    <row r="282" spans="2:4">
      <c r="B282" s="105"/>
      <c r="C282" s="106"/>
      <c r="D282" s="106"/>
    </row>
    <row r="283" spans="2:4">
      <c r="B283" s="105"/>
      <c r="C283" s="106"/>
      <c r="D283" s="106"/>
    </row>
    <row r="284" spans="2:4">
      <c r="B284" s="105"/>
      <c r="C284" s="106"/>
      <c r="D284" s="106"/>
    </row>
    <row r="285" spans="2:4">
      <c r="B285" s="105"/>
      <c r="C285" s="106"/>
      <c r="D285" s="106"/>
    </row>
    <row r="286" spans="2:4">
      <c r="B286" s="105"/>
      <c r="C286" s="106"/>
      <c r="D286" s="106"/>
    </row>
    <row r="287" spans="2:4">
      <c r="B287" s="105"/>
      <c r="C287" s="106"/>
      <c r="D287" s="106"/>
    </row>
    <row r="288" spans="2:4">
      <c r="B288" s="105"/>
      <c r="C288" s="106"/>
      <c r="D288" s="106"/>
    </row>
    <row r="289" spans="2:4">
      <c r="B289" s="105"/>
      <c r="C289" s="106"/>
      <c r="D289" s="106"/>
    </row>
    <row r="290" spans="2:4">
      <c r="B290" s="105"/>
      <c r="C290" s="106"/>
      <c r="D290" s="106"/>
    </row>
    <row r="291" spans="2:4">
      <c r="B291" s="105"/>
      <c r="C291" s="106"/>
      <c r="D291" s="106"/>
    </row>
    <row r="292" spans="2:4">
      <c r="B292" s="105"/>
      <c r="C292" s="106"/>
      <c r="D292" s="106"/>
    </row>
    <row r="293" spans="2:4">
      <c r="B293" s="105"/>
      <c r="C293" s="106"/>
      <c r="D293" s="106"/>
    </row>
    <row r="294" spans="2:4">
      <c r="B294" s="105"/>
      <c r="C294" s="106"/>
      <c r="D294" s="106"/>
    </row>
    <row r="295" spans="2:4">
      <c r="B295" s="105"/>
      <c r="C295" s="106"/>
      <c r="D295" s="106"/>
    </row>
    <row r="296" spans="2:4">
      <c r="B296" s="105"/>
      <c r="C296" s="106"/>
      <c r="D296" s="106"/>
    </row>
    <row r="297" spans="2:4">
      <c r="B297" s="105"/>
      <c r="C297" s="106"/>
      <c r="D297" s="106"/>
    </row>
    <row r="298" spans="2:4">
      <c r="B298" s="105"/>
      <c r="C298" s="106"/>
      <c r="D298" s="106"/>
    </row>
    <row r="299" spans="2:4">
      <c r="B299" s="105"/>
      <c r="C299" s="106"/>
      <c r="D299" s="106"/>
    </row>
    <row r="300" spans="2:4">
      <c r="B300" s="105"/>
      <c r="C300" s="106"/>
      <c r="D300" s="106"/>
    </row>
    <row r="301" spans="2:4">
      <c r="B301" s="105"/>
      <c r="C301" s="106"/>
      <c r="D301" s="106"/>
    </row>
    <row r="302" spans="2:4">
      <c r="B302" s="105"/>
      <c r="C302" s="106"/>
      <c r="D302" s="106"/>
    </row>
    <row r="303" spans="2:4">
      <c r="B303" s="105"/>
      <c r="C303" s="106"/>
      <c r="D303" s="106"/>
    </row>
    <row r="304" spans="2:4">
      <c r="B304" s="105"/>
      <c r="C304" s="106"/>
      <c r="D304" s="106"/>
    </row>
    <row r="305" spans="2:4">
      <c r="B305" s="105"/>
      <c r="C305" s="106"/>
      <c r="D305" s="106"/>
    </row>
    <row r="306" spans="2:4">
      <c r="B306" s="105"/>
      <c r="C306" s="106"/>
      <c r="D306" s="106"/>
    </row>
    <row r="307" spans="2:4">
      <c r="B307" s="105"/>
      <c r="C307" s="106"/>
      <c r="D307" s="106"/>
    </row>
    <row r="308" spans="2:4">
      <c r="B308" s="105"/>
      <c r="C308" s="106"/>
      <c r="D308" s="106"/>
    </row>
    <row r="309" spans="2:4">
      <c r="B309" s="105"/>
      <c r="C309" s="106"/>
      <c r="D309" s="106"/>
    </row>
    <row r="310" spans="2:4">
      <c r="B310" s="105"/>
      <c r="C310" s="106"/>
      <c r="D310" s="106"/>
    </row>
    <row r="311" spans="2:4">
      <c r="B311" s="105"/>
      <c r="C311" s="106"/>
      <c r="D311" s="106"/>
    </row>
    <row r="312" spans="2:4">
      <c r="B312" s="105"/>
      <c r="C312" s="106"/>
      <c r="D312" s="106"/>
    </row>
    <row r="313" spans="2:4">
      <c r="B313" s="105"/>
      <c r="C313" s="106"/>
      <c r="D313" s="106"/>
    </row>
    <row r="314" spans="2:4">
      <c r="B314" s="105"/>
      <c r="C314" s="106"/>
      <c r="D314" s="106"/>
    </row>
    <row r="315" spans="2:4">
      <c r="B315" s="105"/>
      <c r="C315" s="106"/>
      <c r="D315" s="106"/>
    </row>
    <row r="316" spans="2:4">
      <c r="B316" s="105"/>
      <c r="C316" s="106"/>
      <c r="D316" s="106"/>
    </row>
    <row r="317" spans="2:4">
      <c r="B317" s="105"/>
      <c r="C317" s="106"/>
      <c r="D317" s="106"/>
    </row>
    <row r="318" spans="2:4">
      <c r="B318" s="105"/>
      <c r="C318" s="106"/>
      <c r="D318" s="106"/>
    </row>
    <row r="319" spans="2:4">
      <c r="B319" s="105"/>
      <c r="C319" s="106"/>
      <c r="D319" s="106"/>
    </row>
    <row r="320" spans="2:4">
      <c r="B320" s="105"/>
      <c r="C320" s="106"/>
      <c r="D320" s="106"/>
    </row>
    <row r="321" spans="2:4">
      <c r="B321" s="105"/>
      <c r="C321" s="106"/>
      <c r="D321" s="106"/>
    </row>
    <row r="322" spans="2:4">
      <c r="B322" s="105"/>
      <c r="C322" s="106"/>
      <c r="D322" s="106"/>
    </row>
    <row r="323" spans="2:4">
      <c r="B323" s="105"/>
      <c r="C323" s="106"/>
      <c r="D323" s="106"/>
    </row>
    <row r="324" spans="2:4">
      <c r="B324" s="105"/>
      <c r="C324" s="106"/>
      <c r="D324" s="106"/>
    </row>
    <row r="325" spans="2:4">
      <c r="B325" s="105"/>
      <c r="C325" s="106"/>
      <c r="D325" s="106"/>
    </row>
    <row r="326" spans="2:4">
      <c r="B326" s="105"/>
      <c r="C326" s="106"/>
      <c r="D326" s="106"/>
    </row>
    <row r="327" spans="2:4">
      <c r="B327" s="105"/>
      <c r="C327" s="106"/>
      <c r="D327" s="106"/>
    </row>
    <row r="328" spans="2:4">
      <c r="B328" s="105"/>
      <c r="C328" s="106"/>
      <c r="D328" s="106"/>
    </row>
    <row r="329" spans="2:4">
      <c r="B329" s="105"/>
      <c r="C329" s="106"/>
      <c r="D329" s="106"/>
    </row>
    <row r="330" spans="2:4">
      <c r="B330" s="105"/>
      <c r="C330" s="106"/>
      <c r="D330" s="106"/>
    </row>
    <row r="331" spans="2:4">
      <c r="B331" s="105"/>
      <c r="C331" s="106"/>
      <c r="D331" s="106"/>
    </row>
    <row r="332" spans="2:4">
      <c r="B332" s="105"/>
      <c r="C332" s="106"/>
      <c r="D332" s="106"/>
    </row>
    <row r="333" spans="2:4">
      <c r="B333" s="105"/>
      <c r="C333" s="106"/>
      <c r="D333" s="106"/>
    </row>
    <row r="334" spans="2:4">
      <c r="B334" s="105"/>
      <c r="C334" s="106"/>
      <c r="D334" s="106"/>
    </row>
    <row r="335" spans="2:4">
      <c r="B335" s="105"/>
      <c r="C335" s="106"/>
      <c r="D335" s="106"/>
    </row>
    <row r="336" spans="2:4">
      <c r="B336" s="105"/>
      <c r="C336" s="106"/>
      <c r="D336" s="106"/>
    </row>
    <row r="337" spans="2:4">
      <c r="B337" s="105"/>
      <c r="C337" s="106"/>
      <c r="D337" s="106"/>
    </row>
    <row r="338" spans="2:4">
      <c r="B338" s="105"/>
      <c r="C338" s="106"/>
      <c r="D338" s="106"/>
    </row>
    <row r="339" spans="2:4">
      <c r="B339" s="105"/>
      <c r="C339" s="106"/>
      <c r="D339" s="106"/>
    </row>
    <row r="340" spans="2:4">
      <c r="B340" s="105"/>
      <c r="C340" s="106"/>
      <c r="D340" s="106"/>
    </row>
    <row r="341" spans="2:4">
      <c r="B341" s="105"/>
      <c r="C341" s="106"/>
      <c r="D341" s="106"/>
    </row>
    <row r="342" spans="2:4">
      <c r="B342" s="105"/>
      <c r="C342" s="106"/>
      <c r="D342" s="106"/>
    </row>
    <row r="343" spans="2:4">
      <c r="B343" s="105"/>
      <c r="C343" s="106"/>
      <c r="D343" s="106"/>
    </row>
    <row r="344" spans="2:4">
      <c r="B344" s="105"/>
      <c r="C344" s="106"/>
      <c r="D344" s="106"/>
    </row>
    <row r="345" spans="2:4">
      <c r="B345" s="105"/>
      <c r="C345" s="106"/>
      <c r="D345" s="106"/>
    </row>
    <row r="346" spans="2:4">
      <c r="B346" s="105"/>
      <c r="C346" s="106"/>
      <c r="D346" s="106"/>
    </row>
    <row r="347" spans="2:4">
      <c r="B347" s="105"/>
      <c r="C347" s="106"/>
      <c r="D347" s="106"/>
    </row>
    <row r="348" spans="2:4">
      <c r="B348" s="105"/>
      <c r="C348" s="106"/>
      <c r="D348" s="106"/>
    </row>
    <row r="349" spans="2:4">
      <c r="B349" s="105"/>
      <c r="C349" s="106"/>
      <c r="D349" s="106"/>
    </row>
    <row r="350" spans="2:4">
      <c r="B350" s="105"/>
      <c r="C350" s="106"/>
      <c r="D350" s="106"/>
    </row>
    <row r="351" spans="2:4">
      <c r="B351" s="105"/>
      <c r="C351" s="106"/>
      <c r="D351" s="106"/>
    </row>
    <row r="352" spans="2:4">
      <c r="B352" s="105"/>
      <c r="C352" s="106"/>
      <c r="D352" s="106"/>
    </row>
    <row r="353" spans="2:4">
      <c r="B353" s="105"/>
      <c r="C353" s="106"/>
      <c r="D353" s="106"/>
    </row>
    <row r="354" spans="2:4">
      <c r="B354" s="105"/>
      <c r="C354" s="106"/>
      <c r="D354" s="106"/>
    </row>
    <row r="355" spans="2:4">
      <c r="B355" s="105"/>
      <c r="C355" s="106"/>
      <c r="D355" s="106"/>
    </row>
    <row r="356" spans="2:4">
      <c r="B356" s="105"/>
      <c r="C356" s="106"/>
      <c r="D356" s="106"/>
    </row>
    <row r="357" spans="2:4">
      <c r="B357" s="105"/>
      <c r="C357" s="106"/>
      <c r="D357" s="106"/>
    </row>
    <row r="358" spans="2:4">
      <c r="B358" s="105"/>
      <c r="C358" s="106"/>
      <c r="D358" s="106"/>
    </row>
    <row r="359" spans="2:4">
      <c r="B359" s="105"/>
      <c r="C359" s="106"/>
      <c r="D359" s="106"/>
    </row>
    <row r="360" spans="2:4">
      <c r="B360" s="105"/>
      <c r="C360" s="106"/>
      <c r="D360" s="106"/>
    </row>
    <row r="361" spans="2:4">
      <c r="B361" s="105"/>
      <c r="C361" s="106"/>
      <c r="D361" s="106"/>
    </row>
    <row r="362" spans="2:4">
      <c r="B362" s="105"/>
      <c r="C362" s="106"/>
      <c r="D362" s="106"/>
    </row>
    <row r="363" spans="2:4">
      <c r="B363" s="105"/>
      <c r="C363" s="106"/>
      <c r="D363" s="106"/>
    </row>
    <row r="364" spans="2:4">
      <c r="B364" s="105"/>
      <c r="C364" s="106"/>
      <c r="D364" s="106"/>
    </row>
    <row r="365" spans="2:4">
      <c r="B365" s="105"/>
      <c r="C365" s="106"/>
      <c r="D365" s="106"/>
    </row>
    <row r="366" spans="2:4">
      <c r="B366" s="105"/>
      <c r="C366" s="106"/>
      <c r="D366" s="106"/>
    </row>
    <row r="367" spans="2:4">
      <c r="B367" s="105"/>
      <c r="C367" s="106"/>
      <c r="D367" s="106"/>
    </row>
    <row r="368" spans="2:4">
      <c r="B368" s="105"/>
      <c r="C368" s="106"/>
      <c r="D368" s="106"/>
    </row>
    <row r="369" spans="2:4">
      <c r="B369" s="105"/>
      <c r="C369" s="106"/>
      <c r="D369" s="106"/>
    </row>
    <row r="370" spans="2:4">
      <c r="B370" s="105"/>
      <c r="C370" s="106"/>
      <c r="D370" s="106"/>
    </row>
    <row r="371" spans="2:4">
      <c r="B371" s="105"/>
      <c r="C371" s="106"/>
      <c r="D371" s="106"/>
    </row>
    <row r="372" spans="2:4">
      <c r="B372" s="105"/>
      <c r="C372" s="106"/>
      <c r="D372" s="106"/>
    </row>
    <row r="373" spans="2:4">
      <c r="B373" s="105"/>
      <c r="C373" s="106"/>
      <c r="D373" s="106"/>
    </row>
    <row r="374" spans="2:4">
      <c r="B374" s="105"/>
      <c r="C374" s="106"/>
      <c r="D374" s="106"/>
    </row>
    <row r="375" spans="2:4">
      <c r="B375" s="105"/>
      <c r="C375" s="106"/>
      <c r="D375" s="106"/>
    </row>
    <row r="376" spans="2:4">
      <c r="B376" s="105"/>
      <c r="C376" s="106"/>
      <c r="D376" s="106"/>
    </row>
    <row r="377" spans="2:4">
      <c r="B377" s="105"/>
      <c r="C377" s="106"/>
      <c r="D377" s="106"/>
    </row>
    <row r="378" spans="2:4">
      <c r="B378" s="105"/>
      <c r="C378" s="106"/>
      <c r="D378" s="106"/>
    </row>
    <row r="379" spans="2:4">
      <c r="B379" s="105"/>
      <c r="C379" s="106"/>
      <c r="D379" s="106"/>
    </row>
    <row r="380" spans="2:4">
      <c r="B380" s="105"/>
      <c r="C380" s="106"/>
      <c r="D380" s="106"/>
    </row>
    <row r="381" spans="2:4">
      <c r="B381" s="105"/>
      <c r="C381" s="106"/>
      <c r="D381" s="106"/>
    </row>
    <row r="382" spans="2:4">
      <c r="B382" s="105"/>
      <c r="C382" s="106"/>
      <c r="D382" s="106"/>
    </row>
    <row r="383" spans="2:4">
      <c r="B383" s="105"/>
      <c r="C383" s="106"/>
      <c r="D383" s="106"/>
    </row>
    <row r="384" spans="2:4">
      <c r="B384" s="105"/>
      <c r="C384" s="106"/>
      <c r="D384" s="106"/>
    </row>
    <row r="385" spans="2:4">
      <c r="B385" s="105"/>
      <c r="C385" s="106"/>
      <c r="D385" s="106"/>
    </row>
    <row r="386" spans="2:4">
      <c r="B386" s="105"/>
      <c r="C386" s="106"/>
      <c r="D386" s="106"/>
    </row>
    <row r="387" spans="2:4">
      <c r="B387" s="105"/>
      <c r="C387" s="106"/>
      <c r="D387" s="106"/>
    </row>
    <row r="388" spans="2:4">
      <c r="B388" s="105"/>
      <c r="C388" s="106"/>
      <c r="D388" s="106"/>
    </row>
    <row r="389" spans="2:4">
      <c r="B389" s="105"/>
      <c r="C389" s="106"/>
      <c r="D389" s="106"/>
    </row>
    <row r="390" spans="2:4">
      <c r="B390" s="105"/>
      <c r="C390" s="106"/>
      <c r="D390" s="106"/>
    </row>
    <row r="391" spans="2:4">
      <c r="B391" s="105"/>
      <c r="C391" s="106"/>
      <c r="D391" s="106"/>
    </row>
    <row r="392" spans="2:4">
      <c r="B392" s="105"/>
      <c r="C392" s="106"/>
      <c r="D392" s="106"/>
    </row>
    <row r="393" spans="2:4">
      <c r="B393" s="105"/>
      <c r="C393" s="106"/>
      <c r="D393" s="106"/>
    </row>
    <row r="394" spans="2:4">
      <c r="B394" s="105"/>
      <c r="C394" s="106"/>
      <c r="D394" s="106"/>
    </row>
    <row r="395" spans="2:4">
      <c r="B395" s="105"/>
      <c r="C395" s="106"/>
      <c r="D395" s="106"/>
    </row>
    <row r="396" spans="2:4">
      <c r="B396" s="105"/>
      <c r="C396" s="106"/>
      <c r="D396" s="106"/>
    </row>
    <row r="397" spans="2:4">
      <c r="B397" s="105"/>
      <c r="C397" s="106"/>
      <c r="D397" s="106"/>
    </row>
    <row r="398" spans="2:4">
      <c r="B398" s="105"/>
      <c r="C398" s="106"/>
      <c r="D398" s="106"/>
    </row>
    <row r="399" spans="2:4">
      <c r="B399" s="105"/>
      <c r="C399" s="106"/>
      <c r="D399" s="106"/>
    </row>
    <row r="400" spans="2:4">
      <c r="B400" s="105"/>
      <c r="C400" s="106"/>
      <c r="D400" s="106"/>
    </row>
    <row r="401" spans="2:4">
      <c r="B401" s="105"/>
      <c r="C401" s="106"/>
      <c r="D401" s="106"/>
    </row>
    <row r="402" spans="2:4">
      <c r="B402" s="105"/>
      <c r="C402" s="106"/>
      <c r="D402" s="106"/>
    </row>
    <row r="403" spans="2:4">
      <c r="B403" s="105"/>
      <c r="C403" s="106"/>
      <c r="D403" s="106"/>
    </row>
    <row r="404" spans="2:4">
      <c r="B404" s="105"/>
      <c r="C404" s="106"/>
      <c r="D404" s="106"/>
    </row>
    <row r="405" spans="2:4">
      <c r="B405" s="105"/>
      <c r="C405" s="106"/>
      <c r="D405" s="106"/>
    </row>
    <row r="406" spans="2:4">
      <c r="B406" s="105"/>
      <c r="C406" s="106"/>
      <c r="D406" s="106"/>
    </row>
    <row r="407" spans="2:4">
      <c r="B407" s="105"/>
      <c r="C407" s="106"/>
      <c r="D407" s="106"/>
    </row>
    <row r="408" spans="2:4">
      <c r="B408" s="105"/>
      <c r="C408" s="106"/>
      <c r="D408" s="106"/>
    </row>
    <row r="409" spans="2:4">
      <c r="B409" s="105"/>
      <c r="C409" s="106"/>
      <c r="D409" s="106"/>
    </row>
    <row r="410" spans="2:4">
      <c r="B410" s="105"/>
      <c r="C410" s="106"/>
      <c r="D410" s="106"/>
    </row>
    <row r="411" spans="2:4">
      <c r="B411" s="105"/>
      <c r="C411" s="106"/>
      <c r="D411" s="106"/>
    </row>
    <row r="412" spans="2:4">
      <c r="B412" s="105"/>
      <c r="C412" s="106"/>
      <c r="D412" s="106"/>
    </row>
    <row r="413" spans="2:4">
      <c r="B413" s="105"/>
      <c r="C413" s="106"/>
      <c r="D413" s="106"/>
    </row>
    <row r="414" spans="2:4">
      <c r="B414" s="105"/>
      <c r="C414" s="106"/>
      <c r="D414" s="106"/>
    </row>
    <row r="415" spans="2:4">
      <c r="B415" s="105"/>
      <c r="C415" s="106"/>
      <c r="D415" s="106"/>
    </row>
    <row r="416" spans="2:4">
      <c r="B416" s="105"/>
      <c r="C416" s="106"/>
      <c r="D416" s="106"/>
    </row>
    <row r="417" spans="2:4">
      <c r="B417" s="105"/>
      <c r="C417" s="106"/>
      <c r="D417" s="106"/>
    </row>
    <row r="418" spans="2:4">
      <c r="B418" s="105"/>
      <c r="C418" s="106"/>
      <c r="D418" s="106"/>
    </row>
    <row r="419" spans="2:4">
      <c r="B419" s="105"/>
      <c r="C419" s="106"/>
      <c r="D419" s="106"/>
    </row>
    <row r="420" spans="2:4">
      <c r="B420" s="105"/>
      <c r="C420" s="106"/>
      <c r="D420" s="106"/>
    </row>
    <row r="421" spans="2:4">
      <c r="B421" s="105"/>
      <c r="C421" s="106"/>
      <c r="D421" s="106"/>
    </row>
    <row r="422" spans="2:4">
      <c r="B422" s="105"/>
      <c r="C422" s="106"/>
      <c r="D422" s="106"/>
    </row>
    <row r="423" spans="2:4">
      <c r="B423" s="105"/>
      <c r="C423" s="106"/>
      <c r="D423" s="106"/>
    </row>
    <row r="424" spans="2:4">
      <c r="B424" s="105"/>
      <c r="C424" s="106"/>
      <c r="D424" s="106"/>
    </row>
    <row r="425" spans="2:4">
      <c r="B425" s="105"/>
      <c r="C425" s="106"/>
      <c r="D425" s="106"/>
    </row>
    <row r="426" spans="2:4">
      <c r="B426" s="105"/>
      <c r="C426" s="106"/>
      <c r="D426" s="106"/>
    </row>
    <row r="427" spans="2:4">
      <c r="B427" s="105"/>
      <c r="C427" s="106"/>
      <c r="D427" s="106"/>
    </row>
    <row r="428" spans="2:4">
      <c r="B428" s="105"/>
      <c r="C428" s="106"/>
      <c r="D428" s="106"/>
    </row>
    <row r="429" spans="2:4">
      <c r="B429" s="105"/>
      <c r="C429" s="106"/>
      <c r="D429" s="106"/>
    </row>
    <row r="430" spans="2:4">
      <c r="B430" s="105"/>
      <c r="C430" s="106"/>
      <c r="D430" s="106"/>
    </row>
    <row r="431" spans="2:4">
      <c r="B431" s="105"/>
      <c r="C431" s="106"/>
      <c r="D431" s="106"/>
    </row>
    <row r="432" spans="2:4">
      <c r="B432" s="105"/>
      <c r="C432" s="106"/>
      <c r="D432" s="106"/>
    </row>
    <row r="433" spans="2:4">
      <c r="B433" s="105"/>
      <c r="C433" s="106"/>
      <c r="D433" s="106"/>
    </row>
    <row r="434" spans="2:4">
      <c r="B434" s="105"/>
      <c r="C434" s="106"/>
      <c r="D434" s="106"/>
    </row>
    <row r="435" spans="2:4">
      <c r="B435" s="105"/>
      <c r="C435" s="106"/>
      <c r="D435" s="106"/>
    </row>
    <row r="436" spans="2:4">
      <c r="B436" s="105"/>
      <c r="C436" s="106"/>
      <c r="D436" s="106"/>
    </row>
    <row r="437" spans="2:4">
      <c r="B437" s="105"/>
      <c r="C437" s="106"/>
      <c r="D437" s="106"/>
    </row>
    <row r="438" spans="2:4">
      <c r="B438" s="105"/>
      <c r="C438" s="106"/>
      <c r="D438" s="106"/>
    </row>
    <row r="439" spans="2:4">
      <c r="B439" s="105"/>
      <c r="C439" s="106"/>
      <c r="D439" s="106"/>
    </row>
    <row r="440" spans="2:4">
      <c r="B440" s="105"/>
      <c r="C440" s="106"/>
      <c r="D440" s="106"/>
    </row>
    <row r="441" spans="2:4">
      <c r="B441" s="105"/>
      <c r="C441" s="106"/>
      <c r="D441" s="106"/>
    </row>
    <row r="442" spans="2:4">
      <c r="B442" s="105"/>
      <c r="C442" s="106"/>
      <c r="D442" s="106"/>
    </row>
    <row r="443" spans="2:4">
      <c r="B443" s="105"/>
      <c r="C443" s="106"/>
      <c r="D443" s="106"/>
    </row>
    <row r="444" spans="2:4">
      <c r="B444" s="105"/>
      <c r="C444" s="106"/>
      <c r="D444" s="106"/>
    </row>
    <row r="445" spans="2:4">
      <c r="B445" s="105"/>
      <c r="C445" s="106"/>
      <c r="D445" s="106"/>
    </row>
    <row r="446" spans="2:4">
      <c r="B446" s="105"/>
      <c r="C446" s="106"/>
      <c r="D446" s="106"/>
    </row>
    <row r="447" spans="2:4">
      <c r="B447" s="105"/>
      <c r="C447" s="106"/>
      <c r="D447" s="106"/>
    </row>
    <row r="448" spans="2:4">
      <c r="B448" s="105"/>
      <c r="C448" s="106"/>
      <c r="D448" s="106"/>
    </row>
    <row r="449" spans="2:4">
      <c r="B449" s="105"/>
      <c r="C449" s="106"/>
      <c r="D449" s="106"/>
    </row>
    <row r="450" spans="2:4">
      <c r="B450" s="105"/>
      <c r="C450" s="106"/>
      <c r="D450" s="106"/>
    </row>
    <row r="451" spans="2:4">
      <c r="B451" s="105"/>
      <c r="C451" s="106"/>
      <c r="D451" s="106"/>
    </row>
    <row r="452" spans="2:4">
      <c r="B452" s="105"/>
      <c r="C452" s="106"/>
      <c r="D452" s="106"/>
    </row>
    <row r="453" spans="2:4">
      <c r="B453" s="105"/>
      <c r="C453" s="106"/>
      <c r="D453" s="106"/>
    </row>
    <row r="454" spans="2:4">
      <c r="B454" s="105"/>
      <c r="C454" s="106"/>
      <c r="D454" s="106"/>
    </row>
    <row r="455" spans="2:4">
      <c r="B455" s="105"/>
      <c r="C455" s="106"/>
      <c r="D455" s="106"/>
    </row>
    <row r="456" spans="2:4">
      <c r="B456" s="105"/>
      <c r="C456" s="106"/>
      <c r="D456" s="106"/>
    </row>
    <row r="457" spans="2:4">
      <c r="B457" s="105"/>
      <c r="C457" s="106"/>
      <c r="D457" s="106"/>
    </row>
    <row r="458" spans="2:4">
      <c r="B458" s="105"/>
      <c r="C458" s="106"/>
      <c r="D458" s="106"/>
    </row>
    <row r="459" spans="2:4">
      <c r="B459" s="105"/>
      <c r="C459" s="106"/>
      <c r="D459" s="106"/>
    </row>
    <row r="460" spans="2:4">
      <c r="B460" s="105"/>
      <c r="C460" s="106"/>
      <c r="D460" s="106"/>
    </row>
    <row r="461" spans="2:4">
      <c r="B461" s="105"/>
      <c r="C461" s="106"/>
      <c r="D461" s="106"/>
    </row>
    <row r="462" spans="2:4">
      <c r="B462" s="105"/>
      <c r="C462" s="106"/>
      <c r="D462" s="106"/>
    </row>
    <row r="463" spans="2:4">
      <c r="B463" s="105"/>
      <c r="C463" s="106"/>
      <c r="D463" s="106"/>
    </row>
    <row r="464" spans="2:4">
      <c r="B464" s="105"/>
      <c r="C464" s="106"/>
      <c r="D464" s="106"/>
    </row>
    <row r="465" spans="2:4">
      <c r="B465" s="105"/>
      <c r="C465" s="106"/>
      <c r="D465" s="106"/>
    </row>
    <row r="466" spans="2:4">
      <c r="B466" s="105"/>
      <c r="C466" s="106"/>
      <c r="D466" s="106"/>
    </row>
    <row r="467" spans="2:4">
      <c r="B467" s="105"/>
      <c r="C467" s="106"/>
      <c r="D467" s="106"/>
    </row>
    <row r="468" spans="2:4">
      <c r="B468" s="105"/>
      <c r="C468" s="106"/>
      <c r="D468" s="106"/>
    </row>
    <row r="469" spans="2:4">
      <c r="B469" s="105"/>
      <c r="C469" s="106"/>
      <c r="D469" s="106"/>
    </row>
    <row r="470" spans="2:4">
      <c r="B470" s="105"/>
      <c r="C470" s="106"/>
      <c r="D470" s="106"/>
    </row>
    <row r="471" spans="2:4">
      <c r="B471" s="105"/>
      <c r="C471" s="106"/>
      <c r="D471" s="106"/>
    </row>
    <row r="472" spans="2:4">
      <c r="B472" s="105"/>
      <c r="C472" s="106"/>
      <c r="D472" s="106"/>
    </row>
    <row r="473" spans="2:4">
      <c r="B473" s="105"/>
      <c r="C473" s="106"/>
      <c r="D473" s="106"/>
    </row>
    <row r="474" spans="2:4">
      <c r="B474" s="105"/>
      <c r="C474" s="106"/>
      <c r="D474" s="106"/>
    </row>
    <row r="475" spans="2:4">
      <c r="B475" s="105"/>
      <c r="C475" s="106"/>
      <c r="D475" s="106"/>
    </row>
    <row r="476" spans="2:4">
      <c r="B476" s="105"/>
      <c r="C476" s="106"/>
      <c r="D476" s="106"/>
    </row>
    <row r="477" spans="2:4">
      <c r="B477" s="105"/>
      <c r="C477" s="106"/>
      <c r="D477" s="106"/>
    </row>
    <row r="478" spans="2:4">
      <c r="B478" s="105"/>
      <c r="C478" s="106"/>
      <c r="D478" s="106"/>
    </row>
    <row r="479" spans="2:4">
      <c r="B479" s="105"/>
      <c r="C479" s="106"/>
      <c r="D479" s="106"/>
    </row>
    <row r="480" spans="2:4">
      <c r="B480" s="105"/>
      <c r="C480" s="106"/>
      <c r="D480" s="106"/>
    </row>
    <row r="481" spans="2:4">
      <c r="B481" s="105"/>
      <c r="C481" s="106"/>
      <c r="D481" s="106"/>
    </row>
    <row r="482" spans="2:4">
      <c r="B482" s="105"/>
      <c r="C482" s="106"/>
      <c r="D482" s="106"/>
    </row>
    <row r="483" spans="2:4">
      <c r="B483" s="105"/>
      <c r="C483" s="106"/>
      <c r="D483" s="106"/>
    </row>
    <row r="484" spans="2:4">
      <c r="B484" s="105"/>
      <c r="C484" s="106"/>
      <c r="D484" s="106"/>
    </row>
    <row r="485" spans="2:4">
      <c r="B485" s="105"/>
      <c r="C485" s="106"/>
      <c r="D485" s="106"/>
    </row>
    <row r="486" spans="2:4">
      <c r="B486" s="105"/>
      <c r="C486" s="106"/>
      <c r="D486" s="106"/>
    </row>
    <row r="487" spans="2:4">
      <c r="B487" s="105"/>
      <c r="C487" s="106"/>
      <c r="D487" s="106"/>
    </row>
    <row r="488" spans="2:4">
      <c r="B488" s="105"/>
      <c r="C488" s="106"/>
      <c r="D488" s="106"/>
    </row>
    <row r="489" spans="2:4">
      <c r="B489" s="105"/>
      <c r="C489" s="106"/>
      <c r="D489" s="106"/>
    </row>
    <row r="490" spans="2:4">
      <c r="B490" s="105"/>
      <c r="C490" s="106"/>
      <c r="D490" s="106"/>
    </row>
    <row r="491" spans="2:4">
      <c r="B491" s="105"/>
      <c r="C491" s="106"/>
      <c r="D491" s="106"/>
    </row>
    <row r="492" spans="2:4">
      <c r="B492" s="105"/>
      <c r="C492" s="106"/>
      <c r="D492" s="106"/>
    </row>
    <row r="493" spans="2:4">
      <c r="B493" s="105"/>
      <c r="C493" s="106"/>
      <c r="D493" s="106"/>
    </row>
    <row r="494" spans="2:4">
      <c r="B494" s="105"/>
      <c r="C494" s="106"/>
      <c r="D494" s="106"/>
    </row>
    <row r="495" spans="2:4">
      <c r="B495" s="105"/>
      <c r="C495" s="106"/>
      <c r="D495" s="106"/>
    </row>
    <row r="496" spans="2:4">
      <c r="B496" s="105"/>
      <c r="C496" s="106"/>
      <c r="D496" s="106"/>
    </row>
    <row r="497" spans="2:4">
      <c r="B497" s="105"/>
      <c r="C497" s="106"/>
      <c r="D497" s="106"/>
    </row>
    <row r="498" spans="2:4">
      <c r="B498" s="105"/>
      <c r="C498" s="106"/>
      <c r="D498" s="106"/>
    </row>
    <row r="499" spans="2:4">
      <c r="B499" s="105"/>
      <c r="C499" s="106"/>
      <c r="D499" s="106"/>
    </row>
    <row r="500" spans="2:4">
      <c r="B500" s="105"/>
      <c r="C500" s="106"/>
      <c r="D500" s="106"/>
    </row>
    <row r="501" spans="2:4">
      <c r="B501" s="105"/>
      <c r="C501" s="106"/>
      <c r="D501" s="106"/>
    </row>
    <row r="502" spans="2:4">
      <c r="B502" s="105"/>
      <c r="C502" s="106"/>
      <c r="D502" s="106"/>
    </row>
    <row r="503" spans="2:4">
      <c r="B503" s="105"/>
      <c r="C503" s="106"/>
      <c r="D503" s="106"/>
    </row>
    <row r="504" spans="2:4">
      <c r="B504" s="105"/>
      <c r="C504" s="106"/>
      <c r="D504" s="106"/>
    </row>
    <row r="505" spans="2:4">
      <c r="B505" s="105"/>
      <c r="C505" s="106"/>
      <c r="D505" s="106"/>
    </row>
    <row r="506" spans="2:4">
      <c r="B506" s="105"/>
      <c r="C506" s="106"/>
      <c r="D506" s="106"/>
    </row>
    <row r="507" spans="2:4">
      <c r="B507" s="105"/>
      <c r="C507" s="106"/>
      <c r="D507" s="106"/>
    </row>
    <row r="508" spans="2:4">
      <c r="B508" s="105"/>
      <c r="C508" s="106"/>
      <c r="D508" s="106"/>
    </row>
    <row r="509" spans="2:4">
      <c r="B509" s="105"/>
      <c r="C509" s="106"/>
      <c r="D509" s="106"/>
    </row>
    <row r="510" spans="2:4">
      <c r="B510" s="105"/>
      <c r="C510" s="106"/>
      <c r="D510" s="106"/>
    </row>
    <row r="511" spans="2:4">
      <c r="B511" s="105"/>
      <c r="C511" s="106"/>
      <c r="D511" s="106"/>
    </row>
    <row r="512" spans="2:4">
      <c r="B512" s="105"/>
      <c r="C512" s="106"/>
      <c r="D512" s="106"/>
    </row>
    <row r="513" spans="2:4">
      <c r="B513" s="105"/>
      <c r="C513" s="106"/>
      <c r="D513" s="106"/>
    </row>
    <row r="514" spans="2:4">
      <c r="B514" s="105"/>
      <c r="C514" s="106"/>
      <c r="D514" s="106"/>
    </row>
    <row r="515" spans="2:4">
      <c r="B515" s="105"/>
      <c r="C515" s="106"/>
      <c r="D515" s="106"/>
    </row>
    <row r="516" spans="2:4">
      <c r="B516" s="105"/>
      <c r="C516" s="106"/>
      <c r="D516" s="106"/>
    </row>
    <row r="517" spans="2:4">
      <c r="B517" s="105"/>
      <c r="C517" s="106"/>
      <c r="D517" s="106"/>
    </row>
    <row r="518" spans="2:4">
      <c r="B518" s="105"/>
      <c r="C518" s="106"/>
      <c r="D518" s="106"/>
    </row>
    <row r="519" spans="2:4">
      <c r="B519" s="105"/>
      <c r="C519" s="106"/>
      <c r="D519" s="106"/>
    </row>
    <row r="520" spans="2:4">
      <c r="B520" s="105"/>
      <c r="C520" s="106"/>
      <c r="D520" s="106"/>
    </row>
    <row r="521" spans="2:4">
      <c r="B521" s="105"/>
      <c r="C521" s="106"/>
      <c r="D521" s="106"/>
    </row>
    <row r="522" spans="2:4">
      <c r="B522" s="105"/>
      <c r="C522" s="106"/>
      <c r="D522" s="106"/>
    </row>
    <row r="523" spans="2:4">
      <c r="B523" s="105"/>
      <c r="C523" s="106"/>
      <c r="D523" s="106"/>
    </row>
    <row r="524" spans="2:4">
      <c r="B524" s="105"/>
      <c r="C524" s="106"/>
      <c r="D524" s="106"/>
    </row>
    <row r="525" spans="2:4">
      <c r="B525" s="105"/>
      <c r="C525" s="106"/>
      <c r="D525" s="106"/>
    </row>
    <row r="526" spans="2:4">
      <c r="B526" s="105"/>
      <c r="C526" s="106"/>
      <c r="D526" s="106"/>
    </row>
    <row r="527" spans="2:4">
      <c r="B527" s="105"/>
      <c r="C527" s="106"/>
      <c r="D527" s="106"/>
    </row>
    <row r="528" spans="2:4">
      <c r="B528" s="105"/>
      <c r="C528" s="106"/>
      <c r="D528" s="106"/>
    </row>
    <row r="529" spans="2:4">
      <c r="B529" s="105"/>
      <c r="C529" s="106"/>
      <c r="D529" s="106"/>
    </row>
    <row r="530" spans="2:4">
      <c r="B530" s="105"/>
      <c r="C530" s="106"/>
      <c r="D530" s="106"/>
    </row>
    <row r="531" spans="2:4">
      <c r="B531" s="105"/>
      <c r="C531" s="106"/>
      <c r="D531" s="106"/>
    </row>
    <row r="532" spans="2:4">
      <c r="B532" s="105"/>
      <c r="C532" s="106"/>
      <c r="D532" s="106"/>
    </row>
    <row r="533" spans="2:4">
      <c r="B533" s="105"/>
      <c r="C533" s="106"/>
      <c r="D533" s="106"/>
    </row>
    <row r="534" spans="2:4">
      <c r="B534" s="105"/>
      <c r="C534" s="106"/>
      <c r="D534" s="106"/>
    </row>
    <row r="535" spans="2:4">
      <c r="B535" s="105"/>
      <c r="C535" s="106"/>
      <c r="D535" s="106"/>
    </row>
    <row r="536" spans="2:4">
      <c r="B536" s="105"/>
      <c r="C536" s="106"/>
      <c r="D536" s="106"/>
    </row>
    <row r="537" spans="2:4">
      <c r="B537" s="105"/>
      <c r="C537" s="106"/>
      <c r="D537" s="106"/>
    </row>
    <row r="538" spans="2:4">
      <c r="B538" s="105"/>
      <c r="C538" s="106"/>
      <c r="D538" s="106"/>
    </row>
    <row r="539" spans="2:4">
      <c r="B539" s="105"/>
      <c r="C539" s="106"/>
      <c r="D539" s="106"/>
    </row>
    <row r="540" spans="2:4">
      <c r="B540" s="105"/>
      <c r="C540" s="106"/>
      <c r="D540" s="106"/>
    </row>
    <row r="541" spans="2:4">
      <c r="B541" s="105"/>
      <c r="C541" s="106"/>
      <c r="D541" s="106"/>
    </row>
    <row r="542" spans="2:4">
      <c r="B542" s="105"/>
      <c r="C542" s="106"/>
      <c r="D542" s="106"/>
    </row>
    <row r="543" spans="2:4">
      <c r="B543" s="105"/>
      <c r="C543" s="106"/>
      <c r="D543" s="106"/>
    </row>
    <row r="544" spans="2:4">
      <c r="B544" s="105"/>
      <c r="C544" s="106"/>
      <c r="D544" s="106"/>
    </row>
    <row r="545" spans="2:4">
      <c r="B545" s="105"/>
      <c r="C545" s="106"/>
      <c r="D545" s="106"/>
    </row>
    <row r="546" spans="2:4">
      <c r="B546" s="105"/>
      <c r="C546" s="106"/>
      <c r="D546" s="106"/>
    </row>
    <row r="547" spans="2:4">
      <c r="B547" s="105"/>
      <c r="C547" s="106"/>
      <c r="D547" s="106"/>
    </row>
    <row r="548" spans="2:4">
      <c r="B548" s="105"/>
      <c r="C548" s="106"/>
      <c r="D548" s="106"/>
    </row>
    <row r="549" spans="2:4">
      <c r="B549" s="105"/>
      <c r="C549" s="106"/>
      <c r="D549" s="106"/>
    </row>
    <row r="550" spans="2:4">
      <c r="B550" s="105"/>
      <c r="C550" s="106"/>
      <c r="D550" s="106"/>
    </row>
    <row r="551" spans="2:4">
      <c r="B551" s="105"/>
      <c r="C551" s="106"/>
      <c r="D551" s="106"/>
    </row>
    <row r="552" spans="2:4">
      <c r="B552" s="105"/>
      <c r="C552" s="106"/>
      <c r="D552" s="106"/>
    </row>
    <row r="553" spans="2:4">
      <c r="B553" s="105"/>
      <c r="C553" s="106"/>
      <c r="D553" s="106"/>
    </row>
    <row r="554" spans="2:4">
      <c r="B554" s="105"/>
      <c r="C554" s="106"/>
      <c r="D554" s="106"/>
    </row>
    <row r="555" spans="2:4">
      <c r="B555" s="105"/>
      <c r="C555" s="106"/>
      <c r="D555" s="106"/>
    </row>
    <row r="556" spans="2:4">
      <c r="B556" s="105"/>
      <c r="C556" s="106"/>
      <c r="D556" s="106"/>
    </row>
    <row r="557" spans="2:4">
      <c r="B557" s="105"/>
      <c r="C557" s="106"/>
      <c r="D557" s="106"/>
    </row>
    <row r="558" spans="2:4">
      <c r="B558" s="105"/>
      <c r="C558" s="106"/>
      <c r="D558" s="106"/>
    </row>
    <row r="559" spans="2:4">
      <c r="B559" s="105"/>
      <c r="C559" s="106"/>
      <c r="D559" s="106"/>
    </row>
    <row r="560" spans="2:4">
      <c r="B560" s="105"/>
      <c r="C560" s="106"/>
      <c r="D560" s="106"/>
    </row>
    <row r="561" spans="2:4">
      <c r="B561" s="105"/>
      <c r="C561" s="106"/>
      <c r="D561" s="106"/>
    </row>
    <row r="562" spans="2:4">
      <c r="B562" s="105"/>
      <c r="C562" s="106"/>
      <c r="D562" s="106"/>
    </row>
    <row r="563" spans="2:4">
      <c r="B563" s="105"/>
      <c r="C563" s="106"/>
      <c r="D563" s="106"/>
    </row>
    <row r="564" spans="2:4">
      <c r="B564" s="105"/>
      <c r="C564" s="106"/>
      <c r="D564" s="106"/>
    </row>
    <row r="565" spans="2:4">
      <c r="B565" s="105"/>
      <c r="C565" s="106"/>
      <c r="D565" s="106"/>
    </row>
    <row r="566" spans="2:4">
      <c r="B566" s="105"/>
      <c r="C566" s="106"/>
      <c r="D566" s="106"/>
    </row>
    <row r="567" spans="2:4">
      <c r="B567" s="105"/>
      <c r="C567" s="106"/>
      <c r="D567" s="106"/>
    </row>
    <row r="568" spans="2:4">
      <c r="B568" s="105"/>
      <c r="C568" s="106"/>
      <c r="D568" s="106"/>
    </row>
    <row r="569" spans="2:4">
      <c r="B569" s="105"/>
      <c r="C569" s="106"/>
      <c r="D569" s="106"/>
    </row>
    <row r="570" spans="2:4">
      <c r="B570" s="105"/>
      <c r="C570" s="106"/>
      <c r="D570" s="106"/>
    </row>
    <row r="571" spans="2:4">
      <c r="B571" s="105"/>
      <c r="C571" s="106"/>
      <c r="D571" s="106"/>
    </row>
    <row r="572" spans="2:4">
      <c r="B572" s="105"/>
      <c r="C572" s="106"/>
      <c r="D572" s="106"/>
    </row>
    <row r="573" spans="2:4">
      <c r="B573" s="105"/>
      <c r="C573" s="106"/>
      <c r="D573" s="106"/>
    </row>
    <row r="574" spans="2:4">
      <c r="B574" s="105"/>
      <c r="C574" s="106"/>
      <c r="D574" s="106"/>
    </row>
    <row r="575" spans="2:4">
      <c r="B575" s="105"/>
      <c r="C575" s="106"/>
      <c r="D575" s="106"/>
    </row>
    <row r="576" spans="2:4">
      <c r="B576" s="105"/>
      <c r="C576" s="106"/>
      <c r="D576" s="106"/>
    </row>
    <row r="577" spans="2:4">
      <c r="B577" s="105"/>
      <c r="C577" s="106"/>
      <c r="D577" s="106"/>
    </row>
    <row r="578" spans="2:4">
      <c r="B578" s="105"/>
      <c r="C578" s="106"/>
      <c r="D578" s="106"/>
    </row>
    <row r="579" spans="2:4">
      <c r="B579" s="105"/>
      <c r="C579" s="106"/>
      <c r="D579" s="106"/>
    </row>
    <row r="580" spans="2:4">
      <c r="B580" s="105"/>
      <c r="C580" s="106"/>
      <c r="D580" s="106"/>
    </row>
    <row r="581" spans="2:4">
      <c r="B581" s="105"/>
      <c r="C581" s="106"/>
      <c r="D581" s="106"/>
    </row>
    <row r="582" spans="2:4">
      <c r="B582" s="105"/>
      <c r="C582" s="106"/>
      <c r="D582" s="106"/>
    </row>
    <row r="583" spans="2:4">
      <c r="B583" s="105"/>
      <c r="C583" s="106"/>
      <c r="D583" s="106"/>
    </row>
    <row r="584" spans="2:4">
      <c r="B584" s="105"/>
      <c r="C584" s="106"/>
      <c r="D584" s="106"/>
    </row>
    <row r="585" spans="2:4">
      <c r="B585" s="105"/>
      <c r="C585" s="106"/>
      <c r="D585" s="106"/>
    </row>
    <row r="586" spans="2:4">
      <c r="B586" s="105"/>
      <c r="C586" s="106"/>
      <c r="D586" s="106"/>
    </row>
    <row r="587" spans="2:4">
      <c r="B587" s="105"/>
      <c r="C587" s="106"/>
      <c r="D587" s="106"/>
    </row>
    <row r="588" spans="2:4">
      <c r="B588" s="105"/>
      <c r="C588" s="106"/>
      <c r="D588" s="106"/>
    </row>
    <row r="589" spans="2:4">
      <c r="B589" s="105"/>
      <c r="C589" s="106"/>
      <c r="D589" s="106"/>
    </row>
    <row r="590" spans="2:4">
      <c r="B590" s="105"/>
      <c r="C590" s="106"/>
      <c r="D590" s="106"/>
    </row>
    <row r="591" spans="2:4">
      <c r="B591" s="105"/>
      <c r="C591" s="106"/>
      <c r="D591" s="106"/>
    </row>
    <row r="592" spans="2:4">
      <c r="B592" s="105"/>
      <c r="C592" s="106"/>
      <c r="D592" s="106"/>
    </row>
    <row r="593" spans="2:4">
      <c r="B593" s="105"/>
      <c r="C593" s="106"/>
      <c r="D593" s="106"/>
    </row>
    <row r="594" spans="2:4">
      <c r="B594" s="105"/>
      <c r="C594" s="106"/>
      <c r="D594" s="106"/>
    </row>
    <row r="595" spans="2:4">
      <c r="B595" s="105"/>
      <c r="C595" s="106"/>
      <c r="D595" s="106"/>
    </row>
    <row r="596" spans="2:4">
      <c r="B596" s="105"/>
      <c r="C596" s="106"/>
      <c r="D596" s="106"/>
    </row>
    <row r="597" spans="2:4">
      <c r="B597" s="105"/>
      <c r="C597" s="106"/>
      <c r="D597" s="106"/>
    </row>
    <row r="598" spans="2:4">
      <c r="B598" s="105"/>
      <c r="C598" s="106"/>
      <c r="D598" s="106"/>
    </row>
    <row r="599" spans="2:4">
      <c r="B599" s="105"/>
      <c r="C599" s="106"/>
      <c r="D599" s="106"/>
    </row>
    <row r="600" spans="2:4">
      <c r="B600" s="105"/>
      <c r="C600" s="106"/>
      <c r="D600" s="106"/>
    </row>
    <row r="601" spans="2:4">
      <c r="B601" s="105"/>
      <c r="C601" s="106"/>
      <c r="D601" s="106"/>
    </row>
    <row r="602" spans="2:4">
      <c r="B602" s="105"/>
      <c r="C602" s="106"/>
      <c r="D602" s="106"/>
    </row>
    <row r="603" spans="2:4">
      <c r="B603" s="105"/>
      <c r="C603" s="106"/>
      <c r="D603" s="106"/>
    </row>
    <row r="604" spans="2:4">
      <c r="B604" s="105"/>
      <c r="C604" s="106"/>
      <c r="D604" s="106"/>
    </row>
    <row r="605" spans="2:4">
      <c r="B605" s="105"/>
      <c r="C605" s="106"/>
      <c r="D605" s="106"/>
    </row>
    <row r="606" spans="2:4">
      <c r="B606" s="105"/>
      <c r="C606" s="106"/>
      <c r="D606" s="106"/>
    </row>
    <row r="607" spans="2:4">
      <c r="B607" s="105"/>
      <c r="C607" s="106"/>
      <c r="D607" s="106"/>
    </row>
    <row r="608" spans="2:4">
      <c r="B608" s="105"/>
      <c r="C608" s="106"/>
      <c r="D608" s="106"/>
    </row>
    <row r="609" spans="2:4">
      <c r="B609" s="105"/>
      <c r="C609" s="106"/>
      <c r="D609" s="106"/>
    </row>
    <row r="610" spans="2:4">
      <c r="B610" s="105"/>
      <c r="C610" s="106"/>
      <c r="D610" s="106"/>
    </row>
    <row r="611" spans="2:4">
      <c r="B611" s="105"/>
      <c r="C611" s="106"/>
      <c r="D611" s="106"/>
    </row>
    <row r="612" spans="2:4">
      <c r="B612" s="105"/>
      <c r="C612" s="106"/>
      <c r="D612" s="106"/>
    </row>
    <row r="613" spans="2:4">
      <c r="B613" s="105"/>
      <c r="C613" s="106"/>
      <c r="D613" s="106"/>
    </row>
    <row r="614" spans="2:4">
      <c r="B614" s="105"/>
      <c r="C614" s="106"/>
      <c r="D614" s="106"/>
    </row>
    <row r="615" spans="2:4">
      <c r="B615" s="105"/>
      <c r="C615" s="106"/>
      <c r="D615" s="106"/>
    </row>
    <row r="616" spans="2:4">
      <c r="B616" s="105"/>
      <c r="C616" s="106"/>
      <c r="D616" s="106"/>
    </row>
    <row r="617" spans="2:4">
      <c r="B617" s="105"/>
      <c r="C617" s="106"/>
      <c r="D617" s="106"/>
    </row>
    <row r="618" spans="2:4">
      <c r="B618" s="105"/>
      <c r="C618" s="106"/>
      <c r="D618" s="106"/>
    </row>
    <row r="619" spans="2:4">
      <c r="B619" s="105"/>
      <c r="C619" s="106"/>
      <c r="D619" s="106"/>
    </row>
    <row r="620" spans="2:4">
      <c r="B620" s="105"/>
      <c r="C620" s="106"/>
      <c r="D620" s="106"/>
    </row>
    <row r="621" spans="2:4">
      <c r="B621" s="105"/>
      <c r="C621" s="106"/>
      <c r="D621" s="106"/>
    </row>
    <row r="622" spans="2:4">
      <c r="B622" s="105"/>
      <c r="C622" s="106"/>
      <c r="D622" s="106"/>
    </row>
    <row r="623" spans="2:4">
      <c r="B623" s="105"/>
      <c r="C623" s="106"/>
      <c r="D623" s="106"/>
    </row>
    <row r="624" spans="2:4">
      <c r="B624" s="105"/>
      <c r="C624" s="106"/>
      <c r="D624" s="106"/>
    </row>
    <row r="625" spans="2:4">
      <c r="B625" s="105"/>
      <c r="C625" s="106"/>
      <c r="D625" s="106"/>
    </row>
    <row r="626" spans="2:4">
      <c r="B626" s="105"/>
      <c r="C626" s="106"/>
      <c r="D626" s="106"/>
    </row>
    <row r="627" spans="2:4">
      <c r="B627" s="105"/>
      <c r="C627" s="106"/>
      <c r="D627" s="106"/>
    </row>
    <row r="628" spans="2:4">
      <c r="B628" s="105"/>
      <c r="C628" s="106"/>
      <c r="D628" s="106"/>
    </row>
    <row r="629" spans="2:4">
      <c r="B629" s="105"/>
      <c r="C629" s="106"/>
      <c r="D629" s="106"/>
    </row>
    <row r="630" spans="2:4">
      <c r="B630" s="105"/>
      <c r="C630" s="106"/>
      <c r="D630" s="106"/>
    </row>
    <row r="631" spans="2:4">
      <c r="B631" s="105"/>
      <c r="C631" s="106"/>
      <c r="D631" s="106"/>
    </row>
    <row r="632" spans="2:4">
      <c r="B632" s="105"/>
      <c r="C632" s="106"/>
      <c r="D632" s="106"/>
    </row>
    <row r="633" spans="2:4">
      <c r="B633" s="105"/>
      <c r="C633" s="106"/>
      <c r="D633" s="106"/>
    </row>
    <row r="634" spans="2:4">
      <c r="B634" s="105"/>
      <c r="C634" s="106"/>
      <c r="D634" s="106"/>
    </row>
    <row r="635" spans="2:4">
      <c r="B635" s="105"/>
      <c r="C635" s="106"/>
      <c r="D635" s="106"/>
    </row>
    <row r="636" spans="2:4">
      <c r="B636" s="105"/>
      <c r="C636" s="106"/>
      <c r="D636" s="106"/>
    </row>
    <row r="637" spans="2:4">
      <c r="B637" s="105"/>
      <c r="C637" s="106"/>
      <c r="D637" s="106"/>
    </row>
    <row r="638" spans="2:4">
      <c r="B638" s="105"/>
      <c r="C638" s="106"/>
      <c r="D638" s="106"/>
    </row>
    <row r="639" spans="2:4">
      <c r="B639" s="105"/>
      <c r="C639" s="106"/>
      <c r="D639" s="106"/>
    </row>
    <row r="640" spans="2:4">
      <c r="B640" s="105"/>
      <c r="C640" s="106"/>
      <c r="D640" s="106"/>
    </row>
    <row r="641" spans="2:4">
      <c r="B641" s="105"/>
      <c r="C641" s="106"/>
      <c r="D641" s="106"/>
    </row>
    <row r="642" spans="2:4">
      <c r="B642" s="105"/>
      <c r="C642" s="106"/>
      <c r="D642" s="106"/>
    </row>
    <row r="643" spans="2:4">
      <c r="B643" s="105"/>
      <c r="C643" s="106"/>
      <c r="D643" s="106"/>
    </row>
    <row r="644" spans="2:4">
      <c r="B644" s="105"/>
      <c r="C644" s="106"/>
      <c r="D644" s="106"/>
    </row>
    <row r="645" spans="2:4">
      <c r="B645" s="105"/>
      <c r="C645" s="106"/>
      <c r="D645" s="106"/>
    </row>
    <row r="646" spans="2:4">
      <c r="B646" s="105"/>
      <c r="C646" s="106"/>
      <c r="D646" s="106"/>
    </row>
    <row r="647" spans="2:4">
      <c r="B647" s="105"/>
      <c r="C647" s="106"/>
      <c r="D647" s="106"/>
    </row>
    <row r="648" spans="2:4">
      <c r="B648" s="105"/>
      <c r="C648" s="106"/>
      <c r="D648" s="106"/>
    </row>
    <row r="649" spans="2:4">
      <c r="B649" s="105"/>
      <c r="C649" s="106"/>
      <c r="D649" s="106"/>
    </row>
    <row r="650" spans="2:4">
      <c r="B650" s="105"/>
      <c r="C650" s="106"/>
      <c r="D650" s="106"/>
    </row>
    <row r="651" spans="2:4">
      <c r="B651" s="105"/>
      <c r="C651" s="106"/>
      <c r="D651" s="106"/>
    </row>
    <row r="652" spans="2:4">
      <c r="B652" s="105"/>
      <c r="C652" s="106"/>
      <c r="D652" s="106"/>
    </row>
    <row r="653" spans="2:4">
      <c r="B653" s="105"/>
      <c r="C653" s="106"/>
      <c r="D653" s="106"/>
    </row>
    <row r="654" spans="2:4">
      <c r="B654" s="105"/>
      <c r="C654" s="106"/>
      <c r="D654" s="106"/>
    </row>
    <row r="655" spans="2:4">
      <c r="B655" s="105"/>
      <c r="C655" s="106"/>
      <c r="D655" s="106"/>
    </row>
    <row r="656" spans="2:4">
      <c r="B656" s="105"/>
      <c r="C656" s="106"/>
      <c r="D656" s="106"/>
    </row>
    <row r="657" spans="2:4">
      <c r="B657" s="105"/>
      <c r="C657" s="106"/>
      <c r="D657" s="106"/>
    </row>
    <row r="658" spans="2:4">
      <c r="B658" s="105"/>
      <c r="C658" s="106"/>
      <c r="D658" s="106"/>
    </row>
    <row r="659" spans="2:4">
      <c r="B659" s="105"/>
      <c r="C659" s="106"/>
      <c r="D659" s="106"/>
    </row>
    <row r="660" spans="2:4">
      <c r="B660" s="105"/>
      <c r="C660" s="106"/>
      <c r="D660" s="106"/>
    </row>
    <row r="661" spans="2:4">
      <c r="B661" s="105"/>
      <c r="C661" s="106"/>
      <c r="D661" s="106"/>
    </row>
    <row r="662" spans="2:4">
      <c r="B662" s="105"/>
      <c r="C662" s="106"/>
      <c r="D662" s="106"/>
    </row>
    <row r="663" spans="2:4">
      <c r="B663" s="105"/>
      <c r="C663" s="106"/>
      <c r="D663" s="106"/>
    </row>
    <row r="664" spans="2:4">
      <c r="B664" s="105"/>
      <c r="C664" s="106"/>
      <c r="D664" s="106"/>
    </row>
    <row r="665" spans="2:4">
      <c r="B665" s="105"/>
      <c r="C665" s="106"/>
      <c r="D665" s="106"/>
    </row>
    <row r="666" spans="2:4">
      <c r="B666" s="105"/>
      <c r="C666" s="106"/>
      <c r="D666" s="106"/>
    </row>
    <row r="667" spans="2:4">
      <c r="B667" s="105"/>
      <c r="C667" s="106"/>
      <c r="D667" s="106"/>
    </row>
    <row r="668" spans="2:4">
      <c r="B668" s="105"/>
      <c r="C668" s="106"/>
      <c r="D668" s="106"/>
    </row>
    <row r="669" spans="2:4">
      <c r="B669" s="105"/>
      <c r="C669" s="106"/>
      <c r="D669" s="106"/>
    </row>
    <row r="670" spans="2:4">
      <c r="B670" s="105"/>
      <c r="C670" s="106"/>
      <c r="D670" s="106"/>
    </row>
    <row r="671" spans="2:4">
      <c r="B671" s="105"/>
      <c r="C671" s="106"/>
      <c r="D671" s="106"/>
    </row>
    <row r="672" spans="2:4">
      <c r="B672" s="105"/>
      <c r="C672" s="106"/>
      <c r="D672" s="106"/>
    </row>
    <row r="673" spans="2:4">
      <c r="B673" s="105"/>
      <c r="C673" s="106"/>
      <c r="D673" s="106"/>
    </row>
    <row r="674" spans="2:4">
      <c r="B674" s="105"/>
      <c r="C674" s="106"/>
      <c r="D674" s="106"/>
    </row>
    <row r="675" spans="2:4">
      <c r="B675" s="105"/>
      <c r="C675" s="106"/>
      <c r="D675" s="106"/>
    </row>
    <row r="676" spans="2:4">
      <c r="B676" s="105"/>
      <c r="C676" s="106"/>
      <c r="D676" s="106"/>
    </row>
    <row r="677" spans="2:4">
      <c r="B677" s="105"/>
      <c r="C677" s="106"/>
      <c r="D677" s="106"/>
    </row>
    <row r="678" spans="2:4">
      <c r="B678" s="105"/>
      <c r="C678" s="106"/>
      <c r="D678" s="106"/>
    </row>
    <row r="679" spans="2:4">
      <c r="B679" s="105"/>
      <c r="C679" s="106"/>
      <c r="D679" s="106"/>
    </row>
    <row r="680" spans="2:4">
      <c r="B680" s="105"/>
      <c r="C680" s="106"/>
      <c r="D680" s="106"/>
    </row>
    <row r="681" spans="2:4">
      <c r="B681" s="105"/>
      <c r="C681" s="106"/>
      <c r="D681" s="106"/>
    </row>
    <row r="682" spans="2:4">
      <c r="B682" s="105"/>
      <c r="C682" s="106"/>
      <c r="D682" s="106"/>
    </row>
    <row r="683" spans="2:4">
      <c r="B683" s="105"/>
      <c r="C683" s="106"/>
      <c r="D683" s="106"/>
    </row>
    <row r="684" spans="2:4">
      <c r="B684" s="105"/>
      <c r="C684" s="106"/>
      <c r="D684" s="106"/>
    </row>
    <row r="685" spans="2:4">
      <c r="B685" s="105"/>
      <c r="C685" s="106"/>
      <c r="D685" s="106"/>
    </row>
    <row r="686" spans="2:4">
      <c r="B686" s="105"/>
      <c r="C686" s="106"/>
      <c r="D686" s="106"/>
    </row>
    <row r="687" spans="2:4">
      <c r="B687" s="105"/>
      <c r="C687" s="106"/>
      <c r="D687" s="106"/>
    </row>
    <row r="688" spans="2:4">
      <c r="B688" s="105"/>
      <c r="C688" s="106"/>
      <c r="D688" s="106"/>
    </row>
    <row r="689" spans="2:4">
      <c r="B689" s="105"/>
      <c r="C689" s="106"/>
      <c r="D689" s="106"/>
    </row>
    <row r="690" spans="2:4">
      <c r="B690" s="105"/>
      <c r="C690" s="106"/>
      <c r="D690" s="106"/>
    </row>
    <row r="691" spans="2:4">
      <c r="B691" s="105"/>
      <c r="C691" s="106"/>
      <c r="D691" s="106"/>
    </row>
    <row r="692" spans="2:4">
      <c r="B692" s="105"/>
      <c r="C692" s="106"/>
      <c r="D692" s="106"/>
    </row>
    <row r="693" spans="2:4">
      <c r="B693" s="105"/>
      <c r="C693" s="106"/>
      <c r="D693" s="106"/>
    </row>
    <row r="694" spans="2:4">
      <c r="B694" s="105"/>
      <c r="C694" s="106"/>
      <c r="D694" s="106"/>
    </row>
    <row r="695" spans="2:4">
      <c r="B695" s="105"/>
      <c r="C695" s="106"/>
      <c r="D695" s="106"/>
    </row>
    <row r="696" spans="2:4">
      <c r="B696" s="105"/>
      <c r="C696" s="106"/>
      <c r="D696" s="106"/>
    </row>
    <row r="697" spans="2:4">
      <c r="B697" s="105"/>
      <c r="C697" s="106"/>
      <c r="D697" s="106"/>
    </row>
    <row r="698" spans="2:4">
      <c r="B698" s="105"/>
      <c r="C698" s="106"/>
      <c r="D698" s="106"/>
    </row>
    <row r="699" spans="2:4">
      <c r="B699" s="105"/>
      <c r="C699" s="106"/>
      <c r="D699" s="106"/>
    </row>
    <row r="700" spans="2:4">
      <c r="B700" s="105"/>
      <c r="C700" s="106"/>
      <c r="D700" s="106"/>
    </row>
    <row r="701" spans="2:4">
      <c r="B701" s="105"/>
      <c r="C701" s="106"/>
      <c r="D701" s="106"/>
    </row>
    <row r="702" spans="2:4">
      <c r="B702" s="105"/>
      <c r="C702" s="106"/>
      <c r="D702" s="106"/>
    </row>
    <row r="703" spans="2:4">
      <c r="B703" s="105"/>
      <c r="C703" s="106"/>
      <c r="D703" s="106"/>
    </row>
    <row r="704" spans="2:4">
      <c r="B704" s="105"/>
      <c r="C704" s="106"/>
      <c r="D704" s="106"/>
    </row>
    <row r="705" spans="2:4">
      <c r="B705" s="105"/>
      <c r="C705" s="106"/>
      <c r="D705" s="106"/>
    </row>
    <row r="706" spans="2:4">
      <c r="B706" s="105"/>
      <c r="C706" s="106"/>
      <c r="D706" s="106"/>
    </row>
    <row r="707" spans="2:4">
      <c r="B707" s="105"/>
      <c r="C707" s="106"/>
      <c r="D707" s="106"/>
    </row>
    <row r="708" spans="2:4">
      <c r="B708" s="105"/>
      <c r="C708" s="106"/>
      <c r="D708" s="106"/>
    </row>
    <row r="709" spans="2:4">
      <c r="B709" s="105"/>
      <c r="C709" s="106"/>
      <c r="D709" s="106"/>
    </row>
    <row r="710" spans="2:4">
      <c r="B710" s="105"/>
      <c r="C710" s="106"/>
      <c r="D710" s="106"/>
    </row>
    <row r="711" spans="2:4">
      <c r="B711" s="105"/>
      <c r="C711" s="106"/>
      <c r="D711" s="106"/>
    </row>
    <row r="712" spans="2:4">
      <c r="B712" s="105"/>
      <c r="C712" s="106"/>
      <c r="D712" s="106"/>
    </row>
    <row r="713" spans="2:4">
      <c r="B713" s="105"/>
      <c r="C713" s="106"/>
      <c r="D713" s="106"/>
    </row>
    <row r="714" spans="2:4">
      <c r="B714" s="105"/>
      <c r="C714" s="106"/>
      <c r="D714" s="106"/>
    </row>
    <row r="715" spans="2:4">
      <c r="B715" s="105"/>
      <c r="C715" s="106"/>
      <c r="D715" s="106"/>
    </row>
    <row r="716" spans="2:4">
      <c r="B716" s="105"/>
      <c r="C716" s="106"/>
      <c r="D716" s="106"/>
    </row>
    <row r="717" spans="2:4">
      <c r="B717" s="105"/>
      <c r="C717" s="106"/>
      <c r="D717" s="106"/>
    </row>
    <row r="718" spans="2:4">
      <c r="B718" s="105"/>
      <c r="C718" s="106"/>
      <c r="D718" s="106"/>
    </row>
    <row r="719" spans="2:4">
      <c r="B719" s="105"/>
      <c r="C719" s="106"/>
      <c r="D719" s="106"/>
    </row>
    <row r="720" spans="2:4">
      <c r="B720" s="105"/>
      <c r="C720" s="106"/>
      <c r="D720" s="106"/>
    </row>
    <row r="721" spans="2:4">
      <c r="B721" s="105"/>
      <c r="C721" s="106"/>
      <c r="D721" s="106"/>
    </row>
    <row r="722" spans="2:4">
      <c r="B722" s="105"/>
      <c r="C722" s="106"/>
      <c r="D722" s="106"/>
    </row>
    <row r="723" spans="2:4">
      <c r="B723" s="105"/>
      <c r="C723" s="106"/>
      <c r="D723" s="106"/>
    </row>
    <row r="724" spans="2:4">
      <c r="B724" s="105"/>
      <c r="C724" s="106"/>
      <c r="D724" s="106"/>
    </row>
    <row r="725" spans="2:4">
      <c r="B725" s="105"/>
      <c r="C725" s="106"/>
      <c r="D725" s="106"/>
    </row>
    <row r="726" spans="2:4">
      <c r="B726" s="105"/>
      <c r="C726" s="106"/>
      <c r="D726" s="106"/>
    </row>
    <row r="727" spans="2:4">
      <c r="B727" s="105"/>
      <c r="C727" s="106"/>
      <c r="D727" s="106"/>
    </row>
    <row r="728" spans="2:4">
      <c r="B728" s="105"/>
      <c r="C728" s="106"/>
      <c r="D728" s="106"/>
    </row>
    <row r="729" spans="2:4">
      <c r="B729" s="105"/>
      <c r="C729" s="106"/>
      <c r="D729" s="106"/>
    </row>
    <row r="730" spans="2:4">
      <c r="B730" s="105"/>
      <c r="C730" s="106"/>
      <c r="D730" s="106"/>
    </row>
    <row r="731" spans="2:4">
      <c r="B731" s="105"/>
      <c r="C731" s="106"/>
      <c r="D731" s="106"/>
    </row>
    <row r="732" spans="2:4">
      <c r="B732" s="105"/>
      <c r="C732" s="106"/>
      <c r="D732" s="106"/>
    </row>
    <row r="733" spans="2:4">
      <c r="B733" s="105"/>
      <c r="C733" s="106"/>
      <c r="D733" s="106"/>
    </row>
    <row r="734" spans="2:4">
      <c r="B734" s="105"/>
      <c r="C734" s="106"/>
      <c r="D734" s="106"/>
    </row>
    <row r="735" spans="2:4">
      <c r="B735" s="105"/>
      <c r="C735" s="106"/>
      <c r="D735" s="106"/>
    </row>
    <row r="736" spans="2:4">
      <c r="B736" s="105"/>
      <c r="C736" s="106"/>
      <c r="D736" s="106"/>
    </row>
    <row r="737" spans="2:4">
      <c r="B737" s="105"/>
      <c r="C737" s="106"/>
      <c r="D737" s="106"/>
    </row>
    <row r="738" spans="2:4">
      <c r="B738" s="105"/>
      <c r="C738" s="106"/>
      <c r="D738" s="106"/>
    </row>
    <row r="739" spans="2:4">
      <c r="B739" s="105"/>
      <c r="C739" s="106"/>
      <c r="D739" s="106"/>
    </row>
    <row r="740" spans="2:4">
      <c r="B740" s="105"/>
      <c r="C740" s="106"/>
      <c r="D740" s="106"/>
    </row>
    <row r="741" spans="2:4">
      <c r="B741" s="105"/>
      <c r="C741" s="106"/>
      <c r="D741" s="106"/>
    </row>
    <row r="742" spans="2:4">
      <c r="B742" s="105"/>
      <c r="C742" s="106"/>
      <c r="D742" s="106"/>
    </row>
    <row r="743" spans="2:4">
      <c r="B743" s="105"/>
      <c r="C743" s="106"/>
      <c r="D743" s="106"/>
    </row>
    <row r="744" spans="2:4">
      <c r="B744" s="105"/>
      <c r="C744" s="106"/>
      <c r="D744" s="106"/>
    </row>
    <row r="745" spans="2:4">
      <c r="B745" s="105"/>
      <c r="C745" s="106"/>
      <c r="D745" s="106"/>
    </row>
    <row r="746" spans="2:4">
      <c r="B746" s="105"/>
      <c r="C746" s="106"/>
      <c r="D746" s="106"/>
    </row>
    <row r="747" spans="2:4">
      <c r="B747" s="105"/>
      <c r="C747" s="106"/>
      <c r="D747" s="106"/>
    </row>
    <row r="748" spans="2:4">
      <c r="B748" s="105"/>
      <c r="C748" s="106"/>
      <c r="D748" s="106"/>
    </row>
    <row r="749" spans="2:4">
      <c r="B749" s="105"/>
      <c r="C749" s="106"/>
      <c r="D749" s="106"/>
    </row>
    <row r="750" spans="2:4">
      <c r="B750" s="105"/>
      <c r="C750" s="106"/>
      <c r="D750" s="106"/>
    </row>
    <row r="751" spans="2:4">
      <c r="B751" s="105"/>
      <c r="C751" s="106"/>
      <c r="D751" s="106"/>
    </row>
    <row r="752" spans="2:4">
      <c r="B752" s="105"/>
      <c r="C752" s="106"/>
      <c r="D752" s="106"/>
    </row>
    <row r="753" spans="2:4">
      <c r="B753" s="105"/>
      <c r="C753" s="106"/>
      <c r="D753" s="106"/>
    </row>
    <row r="754" spans="2:4">
      <c r="B754" s="105"/>
      <c r="C754" s="106"/>
      <c r="D754" s="106"/>
    </row>
    <row r="755" spans="2:4">
      <c r="B755" s="105"/>
      <c r="C755" s="106"/>
      <c r="D755" s="106"/>
    </row>
    <row r="756" spans="2:4">
      <c r="B756" s="105"/>
      <c r="C756" s="106"/>
      <c r="D756" s="106"/>
    </row>
    <row r="757" spans="2:4">
      <c r="B757" s="105"/>
      <c r="C757" s="106"/>
      <c r="D757" s="106"/>
    </row>
    <row r="758" spans="2:4">
      <c r="B758" s="105"/>
      <c r="C758" s="106"/>
      <c r="D758" s="106"/>
    </row>
    <row r="759" spans="2:4">
      <c r="B759" s="105"/>
      <c r="C759" s="106"/>
      <c r="D759" s="106"/>
    </row>
    <row r="760" spans="2:4">
      <c r="B760" s="105"/>
      <c r="C760" s="106"/>
      <c r="D760" s="106"/>
    </row>
    <row r="761" spans="2:4">
      <c r="B761" s="105"/>
      <c r="C761" s="106"/>
      <c r="D761" s="106"/>
    </row>
    <row r="762" spans="2:4">
      <c r="B762" s="105"/>
      <c r="C762" s="106"/>
      <c r="D762" s="106"/>
    </row>
    <row r="763" spans="2:4">
      <c r="B763" s="105"/>
      <c r="C763" s="106"/>
      <c r="D763" s="106"/>
    </row>
    <row r="764" spans="2:4">
      <c r="B764" s="105"/>
      <c r="C764" s="106"/>
      <c r="D764" s="106"/>
    </row>
    <row r="765" spans="2:4">
      <c r="B765" s="105"/>
      <c r="C765" s="106"/>
      <c r="D765" s="106"/>
    </row>
    <row r="766" spans="2:4">
      <c r="B766" s="105"/>
      <c r="C766" s="106"/>
      <c r="D766" s="106"/>
    </row>
    <row r="767" spans="2:4">
      <c r="B767" s="105"/>
      <c r="C767" s="106"/>
      <c r="D767" s="106"/>
    </row>
    <row r="768" spans="2:4">
      <c r="B768" s="105"/>
      <c r="C768" s="106"/>
      <c r="D768" s="106"/>
    </row>
    <row r="769" spans="2:4">
      <c r="B769" s="105"/>
      <c r="C769" s="106"/>
      <c r="D769" s="106"/>
    </row>
    <row r="770" spans="2:4">
      <c r="B770" s="105"/>
      <c r="C770" s="106"/>
      <c r="D770" s="106"/>
    </row>
    <row r="771" spans="2:4">
      <c r="B771" s="105"/>
      <c r="C771" s="106"/>
      <c r="D771" s="106"/>
    </row>
    <row r="772" spans="2:4">
      <c r="B772" s="105"/>
      <c r="C772" s="106"/>
      <c r="D772" s="106"/>
    </row>
    <row r="773" spans="2:4">
      <c r="B773" s="105"/>
      <c r="C773" s="106"/>
      <c r="D773" s="106"/>
    </row>
    <row r="774" spans="2:4">
      <c r="B774" s="105"/>
      <c r="C774" s="106"/>
      <c r="D774" s="106"/>
    </row>
    <row r="775" spans="2:4">
      <c r="B775" s="105"/>
      <c r="C775" s="106"/>
      <c r="D775" s="106"/>
    </row>
    <row r="776" spans="2:4">
      <c r="B776" s="105"/>
      <c r="C776" s="106"/>
      <c r="D776" s="106"/>
    </row>
    <row r="777" spans="2:4">
      <c r="B777" s="105"/>
      <c r="C777" s="106"/>
      <c r="D777" s="106"/>
    </row>
    <row r="778" spans="2:4">
      <c r="B778" s="105"/>
      <c r="C778" s="106"/>
      <c r="D778" s="106"/>
    </row>
    <row r="779" spans="2:4">
      <c r="B779" s="105"/>
      <c r="C779" s="106"/>
      <c r="D779" s="106"/>
    </row>
    <row r="780" spans="2:4">
      <c r="B780" s="105"/>
      <c r="C780" s="106"/>
      <c r="D780" s="106"/>
    </row>
    <row r="781" spans="2:4">
      <c r="B781" s="105"/>
      <c r="C781" s="106"/>
      <c r="D781" s="106"/>
    </row>
    <row r="782" spans="2:4">
      <c r="B782" s="105"/>
      <c r="C782" s="106"/>
      <c r="D782" s="106"/>
    </row>
    <row r="783" spans="2:4">
      <c r="B783" s="105"/>
      <c r="C783" s="106"/>
      <c r="D783" s="106"/>
    </row>
    <row r="784" spans="2:4">
      <c r="B784" s="105"/>
      <c r="C784" s="106"/>
      <c r="D784" s="106"/>
    </row>
    <row r="785" spans="2:4">
      <c r="B785" s="105"/>
      <c r="C785" s="106"/>
      <c r="D785" s="106"/>
    </row>
    <row r="786" spans="2:4">
      <c r="B786" s="105"/>
      <c r="C786" s="106"/>
      <c r="D786" s="106"/>
    </row>
    <row r="787" spans="2:4">
      <c r="B787" s="105"/>
      <c r="C787" s="106"/>
      <c r="D787" s="106"/>
    </row>
    <row r="788" spans="2:4">
      <c r="B788" s="105"/>
      <c r="C788" s="106"/>
      <c r="D788" s="106"/>
    </row>
    <row r="789" spans="2:4">
      <c r="B789" s="105"/>
      <c r="C789" s="106"/>
      <c r="D789" s="106"/>
    </row>
    <row r="790" spans="2:4">
      <c r="B790" s="105"/>
      <c r="C790" s="106"/>
      <c r="D790" s="106"/>
    </row>
    <row r="791" spans="2:4">
      <c r="B791" s="105"/>
      <c r="C791" s="106"/>
      <c r="D791" s="106"/>
    </row>
    <row r="792" spans="2:4">
      <c r="B792" s="105"/>
      <c r="C792" s="106"/>
      <c r="D792" s="106"/>
    </row>
    <row r="793" spans="2:4">
      <c r="B793" s="105"/>
      <c r="C793" s="106"/>
      <c r="D793" s="106"/>
    </row>
    <row r="794" spans="2:4">
      <c r="B794" s="105"/>
      <c r="C794" s="106"/>
      <c r="D794" s="106"/>
    </row>
    <row r="795" spans="2:4">
      <c r="B795" s="105"/>
      <c r="C795" s="106"/>
      <c r="D795" s="106"/>
    </row>
    <row r="796" spans="2:4">
      <c r="B796" s="105"/>
      <c r="C796" s="106"/>
      <c r="D796" s="106"/>
    </row>
    <row r="797" spans="2:4">
      <c r="B797" s="105"/>
      <c r="C797" s="106"/>
      <c r="D797" s="106"/>
    </row>
    <row r="798" spans="2:4">
      <c r="B798" s="105"/>
      <c r="C798" s="106"/>
      <c r="D798" s="106"/>
    </row>
    <row r="799" spans="2:4">
      <c r="B799" s="105"/>
      <c r="C799" s="106"/>
      <c r="D799" s="106"/>
    </row>
    <row r="800" spans="2:4">
      <c r="B800" s="105"/>
      <c r="C800" s="106"/>
      <c r="D800" s="106"/>
    </row>
    <row r="801" spans="2:4">
      <c r="B801" s="105"/>
      <c r="C801" s="106"/>
      <c r="D801" s="106"/>
    </row>
    <row r="802" spans="2:4">
      <c r="B802" s="105"/>
      <c r="C802" s="106"/>
      <c r="D802" s="106"/>
    </row>
    <row r="803" spans="2:4">
      <c r="B803" s="105"/>
      <c r="C803" s="106"/>
      <c r="D803" s="106"/>
    </row>
    <row r="804" spans="2:4">
      <c r="B804" s="105"/>
      <c r="C804" s="106"/>
      <c r="D804" s="106"/>
    </row>
    <row r="805" spans="2:4">
      <c r="B805" s="105"/>
      <c r="C805" s="106"/>
      <c r="D805" s="106"/>
    </row>
    <row r="806" spans="2:4">
      <c r="B806" s="105"/>
      <c r="C806" s="106"/>
      <c r="D806" s="106"/>
    </row>
    <row r="807" spans="2:4">
      <c r="B807" s="105"/>
      <c r="C807" s="106"/>
      <c r="D807" s="106"/>
    </row>
    <row r="808" spans="2:4">
      <c r="B808" s="105"/>
      <c r="C808" s="106"/>
      <c r="D808" s="106"/>
    </row>
    <row r="809" spans="2:4">
      <c r="B809" s="105"/>
      <c r="C809" s="106"/>
      <c r="D809" s="106"/>
    </row>
    <row r="810" spans="2:4">
      <c r="B810" s="105"/>
      <c r="C810" s="106"/>
      <c r="D810" s="106"/>
    </row>
    <row r="811" spans="2:4">
      <c r="B811" s="105"/>
      <c r="C811" s="106"/>
      <c r="D811" s="106"/>
    </row>
    <row r="812" spans="2:4">
      <c r="B812" s="105"/>
      <c r="C812" s="106"/>
      <c r="D812" s="106"/>
    </row>
    <row r="813" spans="2:4">
      <c r="B813" s="105"/>
      <c r="C813" s="106"/>
      <c r="D813" s="106"/>
    </row>
    <row r="814" spans="2:4">
      <c r="B814" s="105"/>
      <c r="C814" s="106"/>
      <c r="D814" s="106"/>
    </row>
    <row r="815" spans="2:4">
      <c r="B815" s="105"/>
      <c r="C815" s="106"/>
      <c r="D815" s="106"/>
    </row>
    <row r="816" spans="2:4">
      <c r="B816" s="105"/>
      <c r="C816" s="106"/>
      <c r="D816" s="106"/>
    </row>
    <row r="817" spans="2:4">
      <c r="B817" s="105"/>
      <c r="C817" s="106"/>
      <c r="D817" s="106"/>
    </row>
    <row r="818" spans="2:4">
      <c r="B818" s="105"/>
      <c r="C818" s="106"/>
      <c r="D818" s="106"/>
    </row>
    <row r="819" spans="2:4">
      <c r="B819" s="105"/>
      <c r="C819" s="106"/>
      <c r="D819" s="106"/>
    </row>
    <row r="820" spans="2:4">
      <c r="B820" s="105"/>
      <c r="C820" s="106"/>
      <c r="D820" s="106"/>
    </row>
    <row r="821" spans="2:4">
      <c r="B821" s="105"/>
      <c r="C821" s="106"/>
      <c r="D821" s="106"/>
    </row>
    <row r="822" spans="2:4">
      <c r="B822" s="105"/>
      <c r="C822" s="106"/>
      <c r="D822" s="106"/>
    </row>
    <row r="823" spans="2:4">
      <c r="B823" s="105"/>
      <c r="C823" s="106"/>
      <c r="D823" s="106"/>
    </row>
    <row r="824" spans="2:4">
      <c r="B824" s="105"/>
      <c r="C824" s="106"/>
      <c r="D824" s="106"/>
    </row>
    <row r="825" spans="2:4">
      <c r="B825" s="105"/>
      <c r="C825" s="106"/>
      <c r="D825" s="106"/>
    </row>
    <row r="826" spans="2:4">
      <c r="B826" s="105"/>
      <c r="C826" s="106"/>
      <c r="D826" s="106"/>
    </row>
    <row r="827" spans="2:4">
      <c r="B827" s="105"/>
      <c r="C827" s="106"/>
      <c r="D827" s="106"/>
    </row>
    <row r="828" spans="2:4">
      <c r="B828" s="105"/>
      <c r="C828" s="106"/>
      <c r="D828" s="106"/>
    </row>
    <row r="829" spans="2:4">
      <c r="B829" s="105"/>
      <c r="C829" s="106"/>
      <c r="D829" s="106"/>
    </row>
    <row r="830" spans="2:4">
      <c r="B830" s="105"/>
      <c r="C830" s="106"/>
      <c r="D830" s="106"/>
    </row>
    <row r="831" spans="2:4">
      <c r="B831" s="105"/>
      <c r="C831" s="106"/>
      <c r="D831" s="106"/>
    </row>
    <row r="832" spans="2:4">
      <c r="B832" s="105"/>
      <c r="C832" s="106"/>
      <c r="D832" s="106"/>
    </row>
    <row r="833" spans="2:4">
      <c r="B833" s="105"/>
      <c r="C833" s="106"/>
      <c r="D833" s="106"/>
    </row>
    <row r="834" spans="2:4">
      <c r="B834" s="105"/>
      <c r="C834" s="106"/>
      <c r="D834" s="106"/>
    </row>
    <row r="835" spans="2:4">
      <c r="B835" s="105"/>
      <c r="C835" s="106"/>
      <c r="D835" s="106"/>
    </row>
    <row r="836" spans="2:4">
      <c r="B836" s="105"/>
      <c r="C836" s="106"/>
      <c r="D836" s="106"/>
    </row>
    <row r="837" spans="2:4">
      <c r="B837" s="105"/>
      <c r="C837" s="106"/>
      <c r="D837" s="106"/>
    </row>
    <row r="838" spans="2:4">
      <c r="B838" s="105"/>
      <c r="C838" s="106"/>
      <c r="D838" s="106"/>
    </row>
    <row r="839" spans="2:4">
      <c r="B839" s="105"/>
      <c r="C839" s="106"/>
      <c r="D839" s="106"/>
    </row>
    <row r="840" spans="2:4">
      <c r="B840" s="105"/>
      <c r="C840" s="106"/>
      <c r="D840" s="106"/>
    </row>
    <row r="841" spans="2:4">
      <c r="B841" s="105"/>
      <c r="C841" s="106"/>
      <c r="D841" s="106"/>
    </row>
    <row r="842" spans="2:4">
      <c r="B842" s="105"/>
      <c r="C842" s="106"/>
      <c r="D842" s="106"/>
    </row>
    <row r="843" spans="2:4">
      <c r="B843" s="105"/>
      <c r="C843" s="106"/>
      <c r="D843" s="106"/>
    </row>
    <row r="844" spans="2:4">
      <c r="B844" s="105"/>
      <c r="C844" s="106"/>
      <c r="D844" s="106"/>
    </row>
    <row r="845" spans="2:4">
      <c r="B845" s="105"/>
      <c r="C845" s="106"/>
      <c r="D845" s="106"/>
    </row>
    <row r="846" spans="2:4">
      <c r="B846" s="105"/>
      <c r="C846" s="106"/>
      <c r="D846" s="106"/>
    </row>
    <row r="847" spans="2:4">
      <c r="B847" s="105"/>
      <c r="C847" s="106"/>
      <c r="D847" s="106"/>
    </row>
    <row r="848" spans="2:4">
      <c r="B848" s="105"/>
      <c r="C848" s="106"/>
      <c r="D848" s="106"/>
    </row>
    <row r="849" spans="2:4">
      <c r="B849" s="105"/>
      <c r="C849" s="106"/>
      <c r="D849" s="106"/>
    </row>
    <row r="850" spans="2:4">
      <c r="B850" s="105"/>
      <c r="C850" s="106"/>
      <c r="D850" s="106"/>
    </row>
    <row r="851" spans="2:4">
      <c r="B851" s="105"/>
      <c r="C851" s="106"/>
      <c r="D851" s="106"/>
    </row>
    <row r="852" spans="2:4">
      <c r="B852" s="105"/>
      <c r="C852" s="106"/>
      <c r="D852" s="106"/>
    </row>
    <row r="853" spans="2:4">
      <c r="B853" s="105"/>
      <c r="C853" s="106"/>
      <c r="D853" s="106"/>
    </row>
    <row r="854" spans="2:4">
      <c r="B854" s="105"/>
      <c r="C854" s="106"/>
      <c r="D854" s="106"/>
    </row>
    <row r="855" spans="2:4">
      <c r="B855" s="105"/>
      <c r="C855" s="106"/>
      <c r="D855" s="106"/>
    </row>
    <row r="856" spans="2:4">
      <c r="B856" s="105"/>
      <c r="C856" s="106"/>
      <c r="D856" s="106"/>
    </row>
    <row r="857" spans="2:4">
      <c r="B857" s="105"/>
      <c r="C857" s="106"/>
      <c r="D857" s="106"/>
    </row>
    <row r="858" spans="2:4">
      <c r="B858" s="105"/>
      <c r="C858" s="106"/>
      <c r="D858" s="106"/>
    </row>
    <row r="859" spans="2:4">
      <c r="B859" s="105"/>
      <c r="C859" s="106"/>
      <c r="D859" s="106"/>
    </row>
    <row r="860" spans="2:4">
      <c r="B860" s="105"/>
      <c r="C860" s="106"/>
      <c r="D860" s="106"/>
    </row>
    <row r="861" spans="2:4">
      <c r="B861" s="105"/>
      <c r="C861" s="106"/>
      <c r="D861" s="106"/>
    </row>
    <row r="862" spans="2:4">
      <c r="B862" s="105"/>
      <c r="C862" s="106"/>
      <c r="D862" s="106"/>
    </row>
    <row r="863" spans="2:4">
      <c r="B863" s="105"/>
      <c r="C863" s="106"/>
      <c r="D863" s="106"/>
    </row>
    <row r="864" spans="2:4">
      <c r="B864" s="105"/>
      <c r="C864" s="106"/>
      <c r="D864" s="106"/>
    </row>
    <row r="865" spans="2:4">
      <c r="B865" s="105"/>
      <c r="C865" s="106"/>
      <c r="D865" s="106"/>
    </row>
    <row r="866" spans="2:4">
      <c r="B866" s="105"/>
      <c r="C866" s="106"/>
      <c r="D866" s="106"/>
    </row>
    <row r="867" spans="2:4">
      <c r="B867" s="105"/>
      <c r="C867" s="106"/>
      <c r="D867" s="106"/>
    </row>
    <row r="868" spans="2:4">
      <c r="B868" s="105"/>
      <c r="C868" s="106"/>
      <c r="D868" s="106"/>
    </row>
    <row r="869" spans="2:4">
      <c r="B869" s="105"/>
      <c r="C869" s="106"/>
      <c r="D869" s="106"/>
    </row>
    <row r="870" spans="2:4">
      <c r="B870" s="105"/>
      <c r="C870" s="106"/>
      <c r="D870" s="106"/>
    </row>
    <row r="871" spans="2:4">
      <c r="B871" s="105"/>
      <c r="C871" s="106"/>
      <c r="D871" s="106"/>
    </row>
    <row r="872" spans="2:4">
      <c r="B872" s="105"/>
      <c r="C872" s="106"/>
      <c r="D872" s="106"/>
    </row>
    <row r="873" spans="2:4">
      <c r="B873" s="105"/>
      <c r="C873" s="106"/>
      <c r="D873" s="106"/>
    </row>
    <row r="874" spans="2:4">
      <c r="B874" s="105"/>
      <c r="C874" s="106"/>
      <c r="D874" s="106"/>
    </row>
    <row r="875" spans="2:4">
      <c r="B875" s="105"/>
      <c r="C875" s="106"/>
      <c r="D875" s="106"/>
    </row>
    <row r="876" spans="2:4">
      <c r="B876" s="105"/>
      <c r="C876" s="106"/>
      <c r="D876" s="106"/>
    </row>
    <row r="877" spans="2:4">
      <c r="B877" s="105"/>
      <c r="C877" s="106"/>
      <c r="D877" s="106"/>
    </row>
    <row r="878" spans="2:4">
      <c r="B878" s="105"/>
      <c r="C878" s="106"/>
      <c r="D878" s="106"/>
    </row>
    <row r="879" spans="2:4">
      <c r="B879" s="105"/>
      <c r="C879" s="106"/>
      <c r="D879" s="106"/>
    </row>
    <row r="880" spans="2:4">
      <c r="B880" s="105"/>
      <c r="C880" s="106"/>
      <c r="D880" s="106"/>
    </row>
    <row r="881" spans="2:4">
      <c r="B881" s="105"/>
      <c r="C881" s="106"/>
      <c r="D881" s="106"/>
    </row>
    <row r="882" spans="2:4">
      <c r="B882" s="105"/>
      <c r="C882" s="106"/>
      <c r="D882" s="106"/>
    </row>
    <row r="883" spans="2:4">
      <c r="B883" s="105"/>
      <c r="C883" s="106"/>
      <c r="D883" s="106"/>
    </row>
    <row r="884" spans="2:4">
      <c r="B884" s="105"/>
      <c r="C884" s="106"/>
      <c r="D884" s="106"/>
    </row>
    <row r="885" spans="2:4">
      <c r="B885" s="105"/>
      <c r="C885" s="106"/>
      <c r="D885" s="106"/>
    </row>
    <row r="886" spans="2:4">
      <c r="B886" s="105"/>
      <c r="C886" s="106"/>
      <c r="D886" s="106"/>
    </row>
    <row r="887" spans="2:4">
      <c r="B887" s="105"/>
      <c r="C887" s="106"/>
      <c r="D887" s="106"/>
    </row>
    <row r="888" spans="2:4">
      <c r="B888" s="105"/>
      <c r="C888" s="106"/>
      <c r="D888" s="106"/>
    </row>
    <row r="889" spans="2:4">
      <c r="B889" s="105"/>
      <c r="C889" s="106"/>
      <c r="D889" s="106"/>
    </row>
    <row r="890" spans="2:4">
      <c r="B890" s="105"/>
      <c r="C890" s="106"/>
      <c r="D890" s="106"/>
    </row>
    <row r="891" spans="2:4">
      <c r="B891" s="105"/>
      <c r="C891" s="106"/>
      <c r="D891" s="106"/>
    </row>
    <row r="892" spans="2:4">
      <c r="B892" s="105"/>
      <c r="C892" s="106"/>
      <c r="D892" s="106"/>
    </row>
    <row r="893" spans="2:4">
      <c r="B893" s="105"/>
      <c r="C893" s="106"/>
      <c r="D893" s="106"/>
    </row>
    <row r="894" spans="2:4">
      <c r="B894" s="105"/>
      <c r="C894" s="106"/>
      <c r="D894" s="106"/>
    </row>
    <row r="895" spans="2:4">
      <c r="B895" s="105"/>
      <c r="C895" s="106"/>
      <c r="D895" s="106"/>
    </row>
    <row r="896" spans="2:4">
      <c r="B896" s="105"/>
      <c r="C896" s="106"/>
      <c r="D896" s="106"/>
    </row>
    <row r="897" spans="2:4">
      <c r="B897" s="105"/>
      <c r="C897" s="106"/>
      <c r="D897" s="106"/>
    </row>
    <row r="898" spans="2:4">
      <c r="B898" s="105"/>
      <c r="C898" s="106"/>
      <c r="D898" s="106"/>
    </row>
    <row r="899" spans="2:4">
      <c r="B899" s="105"/>
      <c r="C899" s="106"/>
      <c r="D899" s="106"/>
    </row>
    <row r="900" spans="2:4">
      <c r="B900" s="105"/>
      <c r="C900" s="106"/>
      <c r="D900" s="106"/>
    </row>
    <row r="901" spans="2:4">
      <c r="B901" s="105"/>
      <c r="C901" s="106"/>
      <c r="D901" s="106"/>
    </row>
    <row r="902" spans="2:4">
      <c r="B902" s="105"/>
      <c r="C902" s="106"/>
      <c r="D902" s="106"/>
    </row>
    <row r="903" spans="2:4">
      <c r="B903" s="105"/>
      <c r="C903" s="106"/>
      <c r="D903" s="106"/>
    </row>
    <row r="904" spans="2:4">
      <c r="B904" s="105"/>
      <c r="C904" s="106"/>
      <c r="D904" s="106"/>
    </row>
    <row r="905" spans="2:4">
      <c r="B905" s="105"/>
      <c r="C905" s="106"/>
      <c r="D905" s="106"/>
    </row>
    <row r="906" spans="2:4">
      <c r="B906" s="105"/>
      <c r="C906" s="106"/>
      <c r="D906" s="106"/>
    </row>
    <row r="907" spans="2:4">
      <c r="B907" s="105"/>
      <c r="C907" s="106"/>
      <c r="D907" s="106"/>
    </row>
    <row r="908" spans="2:4">
      <c r="B908" s="105"/>
      <c r="C908" s="106"/>
      <c r="D908" s="106"/>
    </row>
    <row r="909" spans="2:4">
      <c r="B909" s="105"/>
      <c r="C909" s="106"/>
      <c r="D909" s="106"/>
    </row>
    <row r="910" spans="2:4">
      <c r="B910" s="105"/>
      <c r="C910" s="106"/>
      <c r="D910" s="106"/>
    </row>
    <row r="911" spans="2:4">
      <c r="B911" s="105"/>
      <c r="C911" s="106"/>
      <c r="D911" s="106"/>
    </row>
    <row r="912" spans="2:4">
      <c r="B912" s="105"/>
      <c r="C912" s="106"/>
      <c r="D912" s="106"/>
    </row>
    <row r="913" spans="2:4">
      <c r="B913" s="105"/>
      <c r="C913" s="106"/>
      <c r="D913" s="106"/>
    </row>
    <row r="914" spans="2:4">
      <c r="B914" s="105"/>
      <c r="C914" s="106"/>
      <c r="D914" s="106"/>
    </row>
    <row r="915" spans="2:4">
      <c r="B915" s="105"/>
      <c r="C915" s="106"/>
      <c r="D915" s="106"/>
    </row>
    <row r="916" spans="2:4">
      <c r="B916" s="105"/>
      <c r="C916" s="106"/>
      <c r="D916" s="106"/>
    </row>
    <row r="917" spans="2:4">
      <c r="B917" s="105"/>
      <c r="C917" s="106"/>
      <c r="D917" s="106"/>
    </row>
    <row r="918" spans="2:4">
      <c r="B918" s="105"/>
      <c r="C918" s="106"/>
      <c r="D918" s="106"/>
    </row>
    <row r="919" spans="2:4">
      <c r="B919" s="105"/>
      <c r="C919" s="106"/>
      <c r="D919" s="106"/>
    </row>
    <row r="920" spans="2:4">
      <c r="B920" s="105"/>
      <c r="C920" s="106"/>
      <c r="D920" s="106"/>
    </row>
    <row r="921" spans="2:4">
      <c r="B921" s="105"/>
      <c r="C921" s="106"/>
      <c r="D921" s="106"/>
    </row>
    <row r="922" spans="2:4">
      <c r="B922" s="105"/>
      <c r="C922" s="106"/>
      <c r="D922" s="106"/>
    </row>
    <row r="923" spans="2:4">
      <c r="B923" s="105"/>
      <c r="C923" s="106"/>
      <c r="D923" s="106"/>
    </row>
    <row r="924" spans="2:4">
      <c r="B924" s="105"/>
      <c r="C924" s="106"/>
      <c r="D924" s="106"/>
    </row>
    <row r="925" spans="2:4">
      <c r="B925" s="105"/>
      <c r="C925" s="106"/>
      <c r="D925" s="106"/>
    </row>
    <row r="926" spans="2:4">
      <c r="B926" s="105"/>
      <c r="C926" s="106"/>
      <c r="D926" s="106"/>
    </row>
    <row r="927" spans="2:4">
      <c r="B927" s="105"/>
      <c r="C927" s="106"/>
      <c r="D927" s="106"/>
    </row>
    <row r="928" spans="2:4">
      <c r="B928" s="105"/>
      <c r="C928" s="106"/>
      <c r="D928" s="106"/>
    </row>
    <row r="929" spans="2:4">
      <c r="B929" s="105"/>
      <c r="C929" s="106"/>
      <c r="D929" s="106"/>
    </row>
    <row r="930" spans="2:4">
      <c r="B930" s="105"/>
      <c r="C930" s="106"/>
      <c r="D930" s="106"/>
    </row>
    <row r="931" spans="2:4">
      <c r="B931" s="105"/>
      <c r="C931" s="106"/>
      <c r="D931" s="106"/>
    </row>
    <row r="932" spans="2:4">
      <c r="B932" s="105"/>
      <c r="C932" s="106"/>
      <c r="D932" s="106"/>
    </row>
    <row r="933" spans="2:4">
      <c r="B933" s="105"/>
      <c r="C933" s="106"/>
      <c r="D933" s="106"/>
    </row>
    <row r="934" spans="2:4">
      <c r="B934" s="105"/>
      <c r="C934" s="106"/>
      <c r="D934" s="106"/>
    </row>
    <row r="935" spans="2:4">
      <c r="B935" s="105"/>
      <c r="C935" s="106"/>
      <c r="D935" s="106"/>
    </row>
    <row r="936" spans="2:4">
      <c r="B936" s="105"/>
      <c r="C936" s="106"/>
      <c r="D936" s="106"/>
    </row>
    <row r="937" spans="2:4">
      <c r="B937" s="105"/>
      <c r="C937" s="106"/>
      <c r="D937" s="106"/>
    </row>
    <row r="938" spans="2:4">
      <c r="B938" s="105"/>
      <c r="C938" s="106"/>
      <c r="D938" s="106"/>
    </row>
    <row r="939" spans="2:4">
      <c r="B939" s="105"/>
      <c r="C939" s="106"/>
      <c r="D939" s="106"/>
    </row>
    <row r="940" spans="2:4">
      <c r="B940" s="105"/>
      <c r="C940" s="106"/>
      <c r="D940" s="106"/>
    </row>
    <row r="941" spans="2:4">
      <c r="B941" s="105"/>
      <c r="C941" s="106"/>
      <c r="D941" s="106"/>
    </row>
    <row r="942" spans="2:4">
      <c r="B942" s="105"/>
      <c r="C942" s="106"/>
      <c r="D942" s="106"/>
    </row>
    <row r="943" spans="2:4">
      <c r="B943" s="105"/>
      <c r="C943" s="106"/>
      <c r="D943" s="106"/>
    </row>
    <row r="944" spans="2:4">
      <c r="B944" s="105"/>
      <c r="C944" s="106"/>
      <c r="D944" s="106"/>
    </row>
    <row r="945" spans="2:4">
      <c r="B945" s="105"/>
      <c r="C945" s="106"/>
      <c r="D945" s="106"/>
    </row>
    <row r="946" spans="2:4">
      <c r="B946" s="105"/>
      <c r="C946" s="106"/>
      <c r="D946" s="106"/>
    </row>
    <row r="947" spans="2:4">
      <c r="B947" s="105"/>
      <c r="C947" s="106"/>
      <c r="D947" s="106"/>
    </row>
    <row r="948" spans="2:4">
      <c r="B948" s="105"/>
      <c r="C948" s="106"/>
      <c r="D948" s="106"/>
    </row>
    <row r="949" spans="2:4">
      <c r="B949" s="105"/>
      <c r="C949" s="106"/>
      <c r="D949" s="106"/>
    </row>
    <row r="950" spans="2:4">
      <c r="B950" s="105"/>
      <c r="C950" s="106"/>
      <c r="D950" s="106"/>
    </row>
    <row r="951" spans="2:4">
      <c r="B951" s="105"/>
      <c r="C951" s="106"/>
      <c r="D951" s="106"/>
    </row>
    <row r="952" spans="2:4">
      <c r="B952" s="105"/>
      <c r="C952" s="106"/>
      <c r="D952" s="106"/>
    </row>
    <row r="953" spans="2:4">
      <c r="B953" s="105"/>
      <c r="C953" s="106"/>
      <c r="D953" s="106"/>
    </row>
    <row r="954" spans="2:4">
      <c r="B954" s="105"/>
      <c r="C954" s="106"/>
      <c r="D954" s="106"/>
    </row>
    <row r="955" spans="2:4">
      <c r="B955" s="105"/>
      <c r="C955" s="106"/>
      <c r="D955" s="106"/>
    </row>
    <row r="956" spans="2:4">
      <c r="B956" s="105"/>
      <c r="C956" s="106"/>
      <c r="D956" s="106"/>
    </row>
    <row r="957" spans="2:4">
      <c r="B957" s="105"/>
      <c r="C957" s="106"/>
      <c r="D957" s="106"/>
    </row>
    <row r="958" spans="2:4">
      <c r="B958" s="105"/>
      <c r="C958" s="106"/>
      <c r="D958" s="106"/>
    </row>
    <row r="959" spans="2:4">
      <c r="B959" s="105"/>
      <c r="C959" s="106"/>
      <c r="D959" s="106"/>
    </row>
    <row r="960" spans="2:4">
      <c r="B960" s="105"/>
      <c r="C960" s="106"/>
      <c r="D960" s="106"/>
    </row>
    <row r="961" spans="2:4">
      <c r="B961" s="105"/>
      <c r="C961" s="106"/>
      <c r="D961" s="106"/>
    </row>
    <row r="962" spans="2:4">
      <c r="B962" s="105"/>
      <c r="C962" s="106"/>
      <c r="D962" s="106"/>
    </row>
    <row r="963" spans="2:4">
      <c r="B963" s="105"/>
      <c r="C963" s="106"/>
      <c r="D963" s="106"/>
    </row>
    <row r="964" spans="2:4">
      <c r="B964" s="105"/>
      <c r="C964" s="106"/>
      <c r="D964" s="106"/>
    </row>
    <row r="965" spans="2:4">
      <c r="B965" s="105"/>
      <c r="C965" s="106"/>
      <c r="D965" s="106"/>
    </row>
    <row r="966" spans="2:4">
      <c r="B966" s="105"/>
      <c r="C966" s="106"/>
      <c r="D966" s="106"/>
    </row>
    <row r="967" spans="2:4">
      <c r="B967" s="105"/>
      <c r="C967" s="106"/>
      <c r="D967" s="10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2146</v>
      </c>
    </row>
    <row r="6" spans="2:16" ht="26.25" customHeight="1">
      <c r="B6" s="116" t="s">
        <v>162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184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2:16" ht="20.25" customHeight="1">
      <c r="B11" s="107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7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7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5"/>
      <c r="C110" s="105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2:16"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</row>
    <row r="112" spans="2:16"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</row>
    <row r="113" spans="2:16"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</row>
    <row r="114" spans="2:16"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</row>
    <row r="115" spans="2:16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</row>
    <row r="116" spans="2:16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</row>
    <row r="117" spans="2:16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</row>
    <row r="118" spans="2:16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19" spans="2:16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</row>
    <row r="120" spans="2:16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2:16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</row>
    <row r="122" spans="2:16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</row>
    <row r="123" spans="2:16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</row>
    <row r="124" spans="2:16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</row>
    <row r="125" spans="2:16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</row>
    <row r="126" spans="2:16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2:16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</row>
    <row r="128" spans="2:16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</row>
    <row r="129" spans="2:16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</row>
    <row r="130" spans="2:16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spans="2:16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</row>
    <row r="132" spans="2:16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</row>
    <row r="133" spans="2:16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2:16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2:16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spans="2:16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2:16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2:16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</row>
    <row r="139" spans="2:16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2:16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</row>
    <row r="141" spans="2:16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</row>
    <row r="142" spans="2:16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</row>
    <row r="143" spans="2:16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</row>
    <row r="144" spans="2:16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</row>
    <row r="145" spans="2:16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</row>
    <row r="146" spans="2:16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</row>
    <row r="147" spans="2:16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</row>
    <row r="148" spans="2:16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</row>
    <row r="149" spans="2:16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</row>
    <row r="150" spans="2:16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</row>
    <row r="151" spans="2:16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</row>
    <row r="152" spans="2:16"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</row>
    <row r="153" spans="2:16"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</row>
    <row r="154" spans="2:16"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</row>
    <row r="155" spans="2:16"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</row>
    <row r="156" spans="2:16"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</row>
    <row r="157" spans="2:16"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</row>
    <row r="158" spans="2:16"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</row>
    <row r="159" spans="2:16"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</row>
    <row r="160" spans="2:16"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</row>
    <row r="161" spans="2:16"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</row>
    <row r="162" spans="2:16"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</row>
    <row r="163" spans="2:16"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</row>
    <row r="164" spans="2:16"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</row>
    <row r="165" spans="2:16"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</row>
    <row r="166" spans="2:16"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</row>
    <row r="167" spans="2:16"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</row>
    <row r="168" spans="2:16"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</row>
    <row r="169" spans="2:16"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</row>
    <row r="170" spans="2:16"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</row>
    <row r="171" spans="2:16"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</row>
    <row r="172" spans="2:16"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</row>
    <row r="173" spans="2:16"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</row>
    <row r="174" spans="2:16"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</row>
    <row r="175" spans="2:16"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</row>
    <row r="176" spans="2:16"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</row>
    <row r="177" spans="2:16"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</row>
    <row r="178" spans="2:16"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</row>
    <row r="179" spans="2:16"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</row>
    <row r="180" spans="2:16"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</row>
    <row r="181" spans="2:16"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</row>
    <row r="182" spans="2:16"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</row>
    <row r="183" spans="2:16"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</row>
    <row r="184" spans="2:16"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</row>
    <row r="185" spans="2:16"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</row>
    <row r="186" spans="2:16"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</row>
    <row r="187" spans="2:16"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</row>
    <row r="188" spans="2:16"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</row>
    <row r="190" spans="2:16"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</row>
    <row r="191" spans="2:16"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</row>
    <row r="192" spans="2:16"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</row>
    <row r="193" spans="2:16"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</row>
    <row r="194" spans="2:16"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</row>
    <row r="195" spans="2:16"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</row>
    <row r="196" spans="2:16"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</row>
    <row r="197" spans="2:16"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</row>
    <row r="198" spans="2:16"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</row>
    <row r="199" spans="2:16"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</row>
    <row r="200" spans="2:16"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</row>
    <row r="201" spans="2:16">
      <c r="B201" s="105"/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</row>
    <row r="202" spans="2:16">
      <c r="B202" s="105"/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</row>
    <row r="203" spans="2:16">
      <c r="B203" s="105"/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</row>
    <row r="204" spans="2:16"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</row>
    <row r="205" spans="2:16">
      <c r="B205" s="105"/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</row>
    <row r="206" spans="2:16">
      <c r="B206" s="105"/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</row>
    <row r="207" spans="2:16">
      <c r="B207" s="105"/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</row>
    <row r="208" spans="2:16">
      <c r="B208" s="105"/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</row>
    <row r="209" spans="2:16">
      <c r="B209" s="105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</row>
    <row r="210" spans="2:16">
      <c r="B210" s="105"/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</row>
    <row r="211" spans="2:16">
      <c r="B211" s="105"/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</row>
    <row r="212" spans="2:16">
      <c r="B212" s="105"/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</row>
    <row r="213" spans="2:16">
      <c r="B213" s="105"/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</row>
    <row r="214" spans="2:16">
      <c r="B214" s="105"/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</row>
    <row r="215" spans="2:16">
      <c r="B215" s="105"/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</row>
    <row r="216" spans="2:16">
      <c r="B216" s="105"/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</row>
    <row r="217" spans="2:16">
      <c r="B217" s="105"/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2146</v>
      </c>
    </row>
    <row r="6" spans="2:16" ht="26.25" customHeight="1">
      <c r="B6" s="116" t="s">
        <v>163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179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2:16" ht="20.25" customHeight="1">
      <c r="B11" s="107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7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7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5"/>
      <c r="C110" s="105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2:16"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</row>
    <row r="112" spans="2:16"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</row>
    <row r="113" spans="2:16"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</row>
    <row r="114" spans="2:16"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</row>
    <row r="115" spans="2:16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</row>
    <row r="116" spans="2:16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</row>
    <row r="117" spans="2:16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</row>
    <row r="118" spans="2:16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19" spans="2:16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</row>
    <row r="120" spans="2:16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2:16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</row>
    <row r="122" spans="2:16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</row>
    <row r="123" spans="2:16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</row>
    <row r="124" spans="2:16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</row>
    <row r="125" spans="2:16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</row>
    <row r="126" spans="2:16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2:16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</row>
    <row r="128" spans="2:16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</row>
    <row r="129" spans="2:16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</row>
    <row r="130" spans="2:16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spans="2:16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</row>
    <row r="132" spans="2:16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</row>
    <row r="133" spans="2:16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2:16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2:16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spans="2:16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2:16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2:16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</row>
    <row r="139" spans="2:16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2:16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</row>
    <row r="141" spans="2:16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</row>
    <row r="142" spans="2:16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</row>
    <row r="143" spans="2:16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</row>
    <row r="144" spans="2:16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</row>
    <row r="145" spans="2:16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</row>
    <row r="146" spans="2:16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</row>
    <row r="147" spans="2:16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</row>
    <row r="148" spans="2:16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</row>
    <row r="149" spans="2:16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</row>
    <row r="150" spans="2:16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</row>
    <row r="151" spans="2:16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</row>
    <row r="152" spans="2:16"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</row>
    <row r="153" spans="2:16"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</row>
    <row r="154" spans="2:16"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</row>
    <row r="155" spans="2:16"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</row>
    <row r="156" spans="2:16"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</row>
    <row r="157" spans="2:16"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</row>
    <row r="158" spans="2:16"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</row>
    <row r="159" spans="2:16"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</row>
    <row r="160" spans="2:16"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</row>
    <row r="161" spans="2:16"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</row>
    <row r="162" spans="2:16"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</row>
    <row r="163" spans="2:16"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</row>
    <row r="164" spans="2:16"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</row>
    <row r="165" spans="2:16"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</row>
    <row r="166" spans="2:16"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</row>
    <row r="167" spans="2:16"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</row>
    <row r="168" spans="2:16"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</row>
    <row r="169" spans="2:16"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</row>
    <row r="170" spans="2:16"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</row>
    <row r="171" spans="2:16"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</row>
    <row r="172" spans="2:16"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</row>
    <row r="173" spans="2:16"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</row>
    <row r="174" spans="2:16"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</row>
    <row r="175" spans="2:16"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</row>
    <row r="176" spans="2:16"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</row>
    <row r="177" spans="2:16"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</row>
    <row r="178" spans="2:16"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</row>
    <row r="179" spans="2:16"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</row>
    <row r="180" spans="2:16"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</row>
    <row r="181" spans="2:16"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</row>
    <row r="182" spans="2:16"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</row>
    <row r="183" spans="2:16"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</row>
    <row r="184" spans="2:16"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</row>
    <row r="185" spans="2:16"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</row>
    <row r="186" spans="2:16"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</row>
    <row r="187" spans="2:16"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</row>
    <row r="188" spans="2:16"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</row>
    <row r="190" spans="2:16"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</row>
    <row r="191" spans="2:16"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</row>
    <row r="192" spans="2:16"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</row>
    <row r="193" spans="2:16"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</row>
    <row r="194" spans="2:16"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</row>
    <row r="195" spans="2:16"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</row>
    <row r="196" spans="2:16"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</row>
    <row r="197" spans="2:16"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</row>
    <row r="198" spans="2:16"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</row>
    <row r="199" spans="2:16"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</row>
    <row r="200" spans="2:16"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</row>
    <row r="201" spans="2:16">
      <c r="B201" s="105"/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</row>
    <row r="202" spans="2:16">
      <c r="B202" s="105"/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</row>
    <row r="203" spans="2:16">
      <c r="B203" s="105"/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</row>
    <row r="204" spans="2:16"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</row>
    <row r="205" spans="2:16">
      <c r="B205" s="105"/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</row>
    <row r="206" spans="2:16">
      <c r="B206" s="105"/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</row>
    <row r="207" spans="2:16">
      <c r="B207" s="105"/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</row>
    <row r="208" spans="2:16">
      <c r="B208" s="105"/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</row>
    <row r="209" spans="2:16">
      <c r="B209" s="105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</row>
    <row r="210" spans="2:16">
      <c r="B210" s="105"/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</row>
    <row r="211" spans="2:16">
      <c r="B211" s="105"/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</row>
    <row r="212" spans="2:16">
      <c r="B212" s="105"/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</row>
    <row r="213" spans="2:16">
      <c r="B213" s="105"/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</row>
    <row r="214" spans="2:16">
      <c r="B214" s="105"/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</row>
    <row r="215" spans="2:16">
      <c r="B215" s="105"/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</row>
    <row r="216" spans="2:16">
      <c r="B216" s="105"/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</row>
    <row r="217" spans="2:16">
      <c r="B217" s="105"/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</row>
    <row r="218" spans="2:16">
      <c r="B218" s="105"/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</row>
    <row r="219" spans="2:16">
      <c r="B219" s="105"/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</row>
    <row r="220" spans="2:16">
      <c r="B220" s="105"/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</row>
    <row r="221" spans="2:16">
      <c r="B221" s="105"/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</row>
    <row r="222" spans="2:16">
      <c r="B222" s="105"/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</row>
    <row r="223" spans="2:16">
      <c r="B223" s="105"/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</row>
    <row r="224" spans="2:16">
      <c r="B224" s="105"/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</row>
    <row r="225" spans="2:16">
      <c r="B225" s="105"/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</row>
    <row r="226" spans="2:16">
      <c r="B226" s="105"/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</row>
    <row r="227" spans="2:16">
      <c r="B227" s="105"/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</row>
    <row r="228" spans="2:16">
      <c r="B228" s="105"/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</row>
    <row r="229" spans="2:16">
      <c r="B229" s="105"/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</row>
    <row r="230" spans="2:16">
      <c r="B230" s="105"/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</row>
    <row r="231" spans="2:16">
      <c r="B231" s="105"/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</row>
    <row r="232" spans="2:16">
      <c r="B232" s="105"/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</row>
    <row r="233" spans="2:16">
      <c r="B233" s="105"/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</row>
    <row r="234" spans="2:16">
      <c r="B234" s="105"/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</row>
    <row r="235" spans="2:16">
      <c r="B235" s="105"/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</row>
    <row r="236" spans="2:16">
      <c r="B236" s="105"/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</row>
    <row r="237" spans="2:16">
      <c r="B237" s="105"/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</row>
    <row r="238" spans="2:16">
      <c r="B238" s="105"/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</row>
    <row r="239" spans="2:16">
      <c r="B239" s="105"/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</row>
    <row r="240" spans="2:16">
      <c r="B240" s="105"/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</row>
    <row r="241" spans="2:16">
      <c r="B241" s="105"/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</row>
    <row r="242" spans="2:16">
      <c r="B242" s="105"/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</row>
    <row r="243" spans="2:16">
      <c r="B243" s="105"/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</row>
    <row r="244" spans="2:16">
      <c r="B244" s="105"/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</row>
    <row r="245" spans="2:16">
      <c r="B245" s="105"/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</row>
    <row r="246" spans="2:16">
      <c r="B246" s="105"/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</row>
    <row r="247" spans="2:16">
      <c r="B247" s="105"/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</row>
    <row r="248" spans="2:16">
      <c r="B248" s="105"/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</row>
    <row r="249" spans="2:16">
      <c r="B249" s="105"/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</row>
    <row r="250" spans="2:16">
      <c r="B250" s="105"/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</row>
    <row r="251" spans="2:16">
      <c r="B251" s="105"/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</row>
    <row r="252" spans="2:16">
      <c r="B252" s="105"/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</row>
    <row r="253" spans="2:16">
      <c r="B253" s="105"/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</row>
    <row r="254" spans="2:16">
      <c r="B254" s="105"/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</row>
    <row r="255" spans="2:16">
      <c r="B255" s="105"/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</row>
    <row r="256" spans="2:16">
      <c r="B256" s="105"/>
      <c r="C256" s="105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</row>
    <row r="257" spans="2:16">
      <c r="B257" s="105"/>
      <c r="C257" s="105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</row>
    <row r="258" spans="2:16">
      <c r="B258" s="105"/>
      <c r="C258" s="105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</row>
    <row r="259" spans="2:16">
      <c r="B259" s="105"/>
      <c r="C259" s="105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</row>
    <row r="260" spans="2:16">
      <c r="B260" s="105"/>
      <c r="C260" s="105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</row>
    <row r="261" spans="2:16">
      <c r="B261" s="105"/>
      <c r="C261" s="105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</row>
    <row r="262" spans="2:16">
      <c r="B262" s="105"/>
      <c r="C262" s="105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</row>
    <row r="263" spans="2:16">
      <c r="B263" s="105"/>
      <c r="C263" s="105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</row>
    <row r="264" spans="2:16">
      <c r="B264" s="105"/>
      <c r="C264" s="105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</row>
    <row r="265" spans="2:16">
      <c r="B265" s="105"/>
      <c r="C265" s="105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</row>
    <row r="266" spans="2:16">
      <c r="B266" s="105"/>
      <c r="C266" s="105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</row>
    <row r="267" spans="2:16">
      <c r="B267" s="105"/>
      <c r="C267" s="105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</row>
    <row r="268" spans="2:16">
      <c r="B268" s="105"/>
      <c r="C268" s="105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</row>
    <row r="269" spans="2:16">
      <c r="B269" s="105"/>
      <c r="C269" s="105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</row>
    <row r="270" spans="2:16">
      <c r="B270" s="105"/>
      <c r="C270" s="105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</row>
    <row r="271" spans="2:16">
      <c r="B271" s="105"/>
      <c r="C271" s="105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</row>
    <row r="272" spans="2:16">
      <c r="B272" s="105"/>
      <c r="C272" s="105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</row>
    <row r="273" spans="2:16">
      <c r="B273" s="105"/>
      <c r="C273" s="105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</row>
    <row r="274" spans="2:16">
      <c r="B274" s="105"/>
      <c r="C274" s="105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</row>
    <row r="275" spans="2:16">
      <c r="B275" s="105"/>
      <c r="C275" s="105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</row>
    <row r="276" spans="2:16">
      <c r="B276" s="105"/>
      <c r="C276" s="105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</row>
    <row r="277" spans="2:16">
      <c r="B277" s="105"/>
      <c r="C277" s="105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</row>
    <row r="278" spans="2:16">
      <c r="B278" s="105"/>
      <c r="C278" s="105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</row>
    <row r="279" spans="2:16">
      <c r="B279" s="105"/>
      <c r="C279" s="105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</row>
    <row r="280" spans="2:16">
      <c r="B280" s="105"/>
      <c r="C280" s="105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</row>
    <row r="281" spans="2:16">
      <c r="B281" s="105"/>
      <c r="C281" s="105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</row>
    <row r="282" spans="2:16">
      <c r="B282" s="105"/>
      <c r="C282" s="105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</row>
    <row r="283" spans="2:16">
      <c r="B283" s="105"/>
      <c r="C283" s="105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</row>
    <row r="284" spans="2:16">
      <c r="B284" s="105"/>
      <c r="C284" s="105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</row>
    <row r="285" spans="2:16">
      <c r="B285" s="105"/>
      <c r="C285" s="105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</row>
    <row r="286" spans="2:16">
      <c r="B286" s="105"/>
      <c r="C286" s="105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</row>
    <row r="287" spans="2:16">
      <c r="B287" s="105"/>
      <c r="C287" s="105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</row>
    <row r="288" spans="2:16">
      <c r="B288" s="105"/>
      <c r="C288" s="105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</row>
    <row r="289" spans="2:16">
      <c r="B289" s="105"/>
      <c r="C289" s="105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</row>
    <row r="290" spans="2:16">
      <c r="B290" s="105"/>
      <c r="C290" s="105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</row>
    <row r="291" spans="2:16">
      <c r="B291" s="105"/>
      <c r="C291" s="105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</row>
    <row r="292" spans="2:16">
      <c r="B292" s="105"/>
      <c r="C292" s="105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</row>
    <row r="293" spans="2:16">
      <c r="B293" s="105"/>
      <c r="C293" s="105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</row>
    <row r="294" spans="2:16">
      <c r="B294" s="105"/>
      <c r="C294" s="105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</row>
    <row r="295" spans="2:16">
      <c r="B295" s="105"/>
      <c r="C295" s="105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</row>
    <row r="296" spans="2:16">
      <c r="B296" s="105"/>
      <c r="C296" s="105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</row>
    <row r="297" spans="2:16">
      <c r="B297" s="105"/>
      <c r="C297" s="105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</row>
    <row r="298" spans="2:16">
      <c r="B298" s="105"/>
      <c r="C298" s="105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</row>
    <row r="299" spans="2:16">
      <c r="B299" s="105"/>
      <c r="C299" s="105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</row>
    <row r="300" spans="2:16">
      <c r="B300" s="105"/>
      <c r="C300" s="105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</row>
    <row r="301" spans="2:16">
      <c r="B301" s="105"/>
      <c r="C301" s="105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</row>
    <row r="302" spans="2:16">
      <c r="B302" s="105"/>
      <c r="C302" s="105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</row>
    <row r="303" spans="2:16">
      <c r="B303" s="105"/>
      <c r="C303" s="105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</row>
    <row r="304" spans="2:16">
      <c r="B304" s="105"/>
      <c r="C304" s="105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</row>
    <row r="305" spans="2:16">
      <c r="B305" s="105"/>
      <c r="C305" s="105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</row>
    <row r="306" spans="2:16">
      <c r="B306" s="105"/>
      <c r="C306" s="105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</row>
    <row r="307" spans="2:16">
      <c r="B307" s="105"/>
      <c r="C307" s="105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</row>
    <row r="308" spans="2:16">
      <c r="B308" s="105"/>
      <c r="C308" s="105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</row>
    <row r="309" spans="2:16">
      <c r="B309" s="105"/>
      <c r="C309" s="105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</row>
    <row r="310" spans="2:16">
      <c r="B310" s="105"/>
      <c r="C310" s="105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</row>
    <row r="311" spans="2:16">
      <c r="B311" s="105"/>
      <c r="C311" s="105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</row>
    <row r="312" spans="2:16">
      <c r="B312" s="105"/>
      <c r="C312" s="105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</row>
    <row r="313" spans="2:16">
      <c r="B313" s="105"/>
      <c r="C313" s="105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</row>
    <row r="314" spans="2:16">
      <c r="B314" s="105"/>
      <c r="C314" s="105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</row>
    <row r="315" spans="2:16">
      <c r="B315" s="105"/>
      <c r="C315" s="105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</row>
    <row r="316" spans="2:16">
      <c r="B316" s="105"/>
      <c r="C316" s="105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</row>
    <row r="317" spans="2:16">
      <c r="B317" s="105"/>
      <c r="C317" s="105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</row>
    <row r="318" spans="2:16">
      <c r="B318" s="105"/>
      <c r="C318" s="105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</row>
    <row r="319" spans="2:16">
      <c r="B319" s="105"/>
      <c r="C319" s="105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</row>
    <row r="320" spans="2:16">
      <c r="B320" s="105"/>
      <c r="C320" s="105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</row>
    <row r="321" spans="2:16">
      <c r="B321" s="105"/>
      <c r="C321" s="105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</row>
    <row r="322" spans="2:16">
      <c r="B322" s="105"/>
      <c r="C322" s="105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</row>
    <row r="323" spans="2:16">
      <c r="B323" s="105"/>
      <c r="C323" s="105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</row>
    <row r="324" spans="2:16">
      <c r="B324" s="105"/>
      <c r="C324" s="105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</row>
    <row r="325" spans="2:16">
      <c r="B325" s="105"/>
      <c r="C325" s="105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</row>
    <row r="326" spans="2:16">
      <c r="B326" s="105"/>
      <c r="C326" s="105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</row>
    <row r="327" spans="2:16">
      <c r="B327" s="105"/>
      <c r="C327" s="105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</row>
    <row r="328" spans="2:16">
      <c r="B328" s="105"/>
      <c r="C328" s="105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</row>
    <row r="329" spans="2:16">
      <c r="B329" s="105"/>
      <c r="C329" s="105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</row>
    <row r="330" spans="2:16">
      <c r="B330" s="105"/>
      <c r="C330" s="105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</row>
    <row r="331" spans="2:16">
      <c r="B331" s="105"/>
      <c r="C331" s="105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</row>
    <row r="332" spans="2:16">
      <c r="B332" s="105"/>
      <c r="C332" s="105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</row>
    <row r="333" spans="2:16">
      <c r="B333" s="105"/>
      <c r="C333" s="105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</row>
    <row r="334" spans="2:16">
      <c r="B334" s="105"/>
      <c r="C334" s="105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</row>
    <row r="335" spans="2:16">
      <c r="B335" s="105"/>
      <c r="C335" s="105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</row>
    <row r="336" spans="2:16">
      <c r="B336" s="105"/>
      <c r="C336" s="105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</row>
    <row r="337" spans="2:16">
      <c r="B337" s="105"/>
      <c r="C337" s="105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</row>
    <row r="338" spans="2:16">
      <c r="B338" s="105"/>
      <c r="C338" s="105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</row>
    <row r="339" spans="2:16">
      <c r="B339" s="105"/>
      <c r="C339" s="105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</row>
    <row r="340" spans="2:16">
      <c r="B340" s="105"/>
      <c r="C340" s="105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</row>
    <row r="341" spans="2:16">
      <c r="B341" s="105"/>
      <c r="C341" s="105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</row>
    <row r="342" spans="2:16">
      <c r="B342" s="105"/>
      <c r="C342" s="105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</row>
    <row r="343" spans="2:16">
      <c r="B343" s="105"/>
      <c r="C343" s="105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</row>
    <row r="344" spans="2:16">
      <c r="B344" s="105"/>
      <c r="C344" s="105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</row>
    <row r="345" spans="2:16">
      <c r="B345" s="105"/>
      <c r="C345" s="105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</row>
    <row r="346" spans="2:16">
      <c r="B346" s="105"/>
      <c r="C346" s="105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</row>
    <row r="347" spans="2:16">
      <c r="B347" s="105"/>
      <c r="C347" s="105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</row>
    <row r="348" spans="2:16">
      <c r="B348" s="105"/>
      <c r="C348" s="105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</row>
    <row r="349" spans="2:16">
      <c r="B349" s="105"/>
      <c r="C349" s="105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</row>
    <row r="350" spans="2:16">
      <c r="B350" s="105"/>
      <c r="C350" s="105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</row>
    <row r="351" spans="2:16">
      <c r="B351" s="105"/>
      <c r="C351" s="105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</row>
    <row r="352" spans="2:16">
      <c r="B352" s="105"/>
      <c r="C352" s="105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</row>
    <row r="353" spans="2:16">
      <c r="B353" s="105"/>
      <c r="C353" s="105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</row>
    <row r="354" spans="2:16">
      <c r="B354" s="105"/>
      <c r="C354" s="105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</row>
    <row r="355" spans="2:16">
      <c r="B355" s="105"/>
      <c r="C355" s="105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</row>
    <row r="356" spans="2:16">
      <c r="B356" s="105"/>
      <c r="C356" s="105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</row>
    <row r="357" spans="2:16">
      <c r="B357" s="105"/>
      <c r="C357" s="105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</row>
    <row r="358" spans="2:16">
      <c r="B358" s="105"/>
      <c r="C358" s="105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</row>
    <row r="359" spans="2:16">
      <c r="B359" s="105"/>
      <c r="C359" s="105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</row>
    <row r="360" spans="2:16">
      <c r="B360" s="105"/>
      <c r="C360" s="105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</row>
    <row r="361" spans="2:16">
      <c r="B361" s="105"/>
      <c r="C361" s="105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</row>
    <row r="362" spans="2:16">
      <c r="B362" s="105"/>
      <c r="C362" s="105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</row>
    <row r="363" spans="2:16">
      <c r="B363" s="105"/>
      <c r="C363" s="105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</row>
    <row r="364" spans="2:16">
      <c r="B364" s="105"/>
      <c r="C364" s="105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</row>
    <row r="365" spans="2:16">
      <c r="B365" s="105"/>
      <c r="C365" s="105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</row>
    <row r="366" spans="2:16">
      <c r="B366" s="105"/>
      <c r="C366" s="105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</row>
    <row r="367" spans="2:16">
      <c r="B367" s="105"/>
      <c r="C367" s="105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</row>
    <row r="368" spans="2:16">
      <c r="B368" s="105"/>
      <c r="C368" s="105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</row>
    <row r="369" spans="2:16">
      <c r="B369" s="105"/>
      <c r="C369" s="105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</row>
    <row r="370" spans="2:16">
      <c r="B370" s="105"/>
      <c r="C370" s="105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</row>
    <row r="371" spans="2:16">
      <c r="B371" s="105"/>
      <c r="C371" s="105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</row>
    <row r="372" spans="2:16">
      <c r="B372" s="105"/>
      <c r="C372" s="105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</row>
    <row r="373" spans="2:16">
      <c r="B373" s="105"/>
      <c r="C373" s="105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</row>
    <row r="374" spans="2:16">
      <c r="B374" s="105"/>
      <c r="C374" s="105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</row>
    <row r="375" spans="2:16">
      <c r="B375" s="105"/>
      <c r="C375" s="105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</row>
    <row r="376" spans="2:16">
      <c r="B376" s="105"/>
      <c r="C376" s="105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</row>
    <row r="377" spans="2:16">
      <c r="B377" s="105"/>
      <c r="C377" s="105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</row>
    <row r="378" spans="2:16">
      <c r="B378" s="105"/>
      <c r="C378" s="105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</row>
    <row r="379" spans="2:16">
      <c r="B379" s="105"/>
      <c r="C379" s="105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</row>
    <row r="380" spans="2:16">
      <c r="B380" s="105"/>
      <c r="C380" s="105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</row>
    <row r="381" spans="2:16">
      <c r="B381" s="105"/>
      <c r="C381" s="105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</row>
    <row r="382" spans="2:16">
      <c r="B382" s="105"/>
      <c r="C382" s="105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</row>
    <row r="383" spans="2:16">
      <c r="B383" s="105"/>
      <c r="C383" s="105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</row>
    <row r="384" spans="2:16">
      <c r="B384" s="105"/>
      <c r="C384" s="105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</row>
    <row r="385" spans="2:16">
      <c r="B385" s="105"/>
      <c r="C385" s="105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</row>
    <row r="386" spans="2:16">
      <c r="B386" s="105"/>
      <c r="C386" s="105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</row>
    <row r="387" spans="2:16">
      <c r="B387" s="105"/>
      <c r="C387" s="105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</row>
    <row r="388" spans="2:16">
      <c r="B388" s="105"/>
      <c r="C388" s="105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</row>
    <row r="389" spans="2:16">
      <c r="B389" s="105"/>
      <c r="C389" s="105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</row>
    <row r="390" spans="2:16">
      <c r="B390" s="105"/>
      <c r="C390" s="105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</row>
    <row r="391" spans="2:16">
      <c r="B391" s="105"/>
      <c r="C391" s="105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</row>
    <row r="392" spans="2:16">
      <c r="B392" s="105"/>
      <c r="C392" s="105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</row>
    <row r="393" spans="2:16">
      <c r="B393" s="105"/>
      <c r="C393" s="105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</row>
    <row r="394" spans="2:16">
      <c r="B394" s="105"/>
      <c r="C394" s="105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</row>
    <row r="395" spans="2:16">
      <c r="B395" s="105"/>
      <c r="C395" s="105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</row>
    <row r="396" spans="2:16">
      <c r="B396" s="105"/>
      <c r="C396" s="105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</row>
    <row r="397" spans="2:16">
      <c r="B397" s="111"/>
      <c r="C397" s="105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</row>
    <row r="398" spans="2:16">
      <c r="B398" s="111"/>
      <c r="C398" s="105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</row>
    <row r="399" spans="2:16">
      <c r="B399" s="112"/>
      <c r="C399" s="105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</row>
    <row r="400" spans="2:16">
      <c r="B400" s="105"/>
      <c r="C400" s="105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</row>
    <row r="401" spans="2:16">
      <c r="B401" s="105"/>
      <c r="C401" s="105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</row>
    <row r="402" spans="2:16">
      <c r="B402" s="105"/>
      <c r="C402" s="105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</row>
    <row r="403" spans="2:16">
      <c r="B403" s="105"/>
      <c r="C403" s="105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</row>
    <row r="404" spans="2:16">
      <c r="B404" s="105"/>
      <c r="C404" s="105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</row>
    <row r="405" spans="2:16">
      <c r="B405" s="105"/>
      <c r="C405" s="105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</row>
    <row r="406" spans="2:16">
      <c r="B406" s="105"/>
      <c r="C406" s="105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</row>
    <row r="407" spans="2:16">
      <c r="B407" s="105"/>
      <c r="C407" s="105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</row>
    <row r="408" spans="2:16">
      <c r="B408" s="105"/>
      <c r="C408" s="105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</row>
    <row r="409" spans="2:16">
      <c r="B409" s="105"/>
      <c r="C409" s="105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</row>
    <row r="410" spans="2:16">
      <c r="B410" s="105"/>
      <c r="C410" s="105"/>
      <c r="D410" s="105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</row>
    <row r="411" spans="2:16">
      <c r="B411" s="105"/>
      <c r="C411" s="105"/>
      <c r="D411" s="105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51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124</v>
      </c>
      <c r="C1" s="67" t="s" vm="1">
        <v>201</v>
      </c>
    </row>
    <row r="2" spans="2:18">
      <c r="B2" s="46" t="s">
        <v>123</v>
      </c>
      <c r="C2" s="67" t="s">
        <v>202</v>
      </c>
    </row>
    <row r="3" spans="2:18">
      <c r="B3" s="46" t="s">
        <v>125</v>
      </c>
      <c r="C3" s="67" t="s">
        <v>203</v>
      </c>
    </row>
    <row r="4" spans="2:18">
      <c r="B4" s="46" t="s">
        <v>126</v>
      </c>
      <c r="C4" s="67">
        <v>2146</v>
      </c>
    </row>
    <row r="6" spans="2:18" ht="21.75" customHeight="1">
      <c r="B6" s="119" t="s">
        <v>152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27.75" customHeight="1">
      <c r="B7" s="122" t="s">
        <v>68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</row>
    <row r="8" spans="2:18" s="3" customFormat="1" ht="66" customHeight="1">
      <c r="B8" s="21" t="s">
        <v>94</v>
      </c>
      <c r="C8" s="29" t="s">
        <v>34</v>
      </c>
      <c r="D8" s="29" t="s">
        <v>98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193</v>
      </c>
      <c r="O8" s="29" t="s">
        <v>46</v>
      </c>
      <c r="P8" s="29" t="s">
        <v>181</v>
      </c>
      <c r="Q8" s="29" t="s">
        <v>127</v>
      </c>
      <c r="R8" s="59" t="s">
        <v>129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15" t="s">
        <v>182</v>
      </c>
      <c r="O9" s="31" t="s">
        <v>187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9" t="s">
        <v>93</v>
      </c>
    </row>
    <row r="11" spans="2:18" s="4" customFormat="1" ht="18" customHeight="1">
      <c r="B11" s="93" t="s">
        <v>24</v>
      </c>
      <c r="C11" s="94"/>
      <c r="D11" s="94"/>
      <c r="E11" s="94"/>
      <c r="F11" s="94"/>
      <c r="G11" s="94"/>
      <c r="H11" s="95">
        <v>0.49639997628084143</v>
      </c>
      <c r="I11" s="94"/>
      <c r="J11" s="94"/>
      <c r="K11" s="96">
        <v>2.4906622071109992E-3</v>
      </c>
      <c r="L11" s="95"/>
      <c r="M11" s="97"/>
      <c r="N11" s="94"/>
      <c r="O11" s="95">
        <v>889.71250687999986</v>
      </c>
      <c r="P11" s="94"/>
      <c r="Q11" s="96">
        <v>1</v>
      </c>
      <c r="R11" s="96">
        <f>O11/'סכום נכסי הקרן'!$C$42</f>
        <v>4.8679008335255951E-2</v>
      </c>
    </row>
    <row r="12" spans="2:18" ht="22.5" customHeight="1">
      <c r="B12" s="98" t="s">
        <v>173</v>
      </c>
      <c r="C12" s="94"/>
      <c r="D12" s="94"/>
      <c r="E12" s="94"/>
      <c r="F12" s="94"/>
      <c r="G12" s="94"/>
      <c r="H12" s="95">
        <v>0.49639997628084159</v>
      </c>
      <c r="I12" s="94"/>
      <c r="J12" s="94"/>
      <c r="K12" s="96">
        <v>2.4906622071109992E-3</v>
      </c>
      <c r="L12" s="95"/>
      <c r="M12" s="97"/>
      <c r="N12" s="94"/>
      <c r="O12" s="95">
        <v>889.71250687999986</v>
      </c>
      <c r="P12" s="94"/>
      <c r="Q12" s="96">
        <v>1</v>
      </c>
      <c r="R12" s="96">
        <f>O12/'סכום נכסי הקרן'!$C$42</f>
        <v>4.8679008335255951E-2</v>
      </c>
    </row>
    <row r="13" spans="2:18">
      <c r="B13" s="72" t="s">
        <v>35</v>
      </c>
      <c r="C13" s="69"/>
      <c r="D13" s="69"/>
      <c r="E13" s="69"/>
      <c r="F13" s="69"/>
      <c r="G13" s="69"/>
      <c r="H13" s="76">
        <v>0.49639997628084159</v>
      </c>
      <c r="I13" s="69"/>
      <c r="J13" s="69"/>
      <c r="K13" s="77">
        <v>2.4906622071109992E-3</v>
      </c>
      <c r="L13" s="76"/>
      <c r="M13" s="78"/>
      <c r="N13" s="69"/>
      <c r="O13" s="76">
        <v>889.71250687999986</v>
      </c>
      <c r="P13" s="69"/>
      <c r="Q13" s="77">
        <v>1</v>
      </c>
      <c r="R13" s="77">
        <f>O13/'סכום נכסי הקרן'!$C$42</f>
        <v>4.8679008335255951E-2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0.49639997628084159</v>
      </c>
      <c r="I14" s="71"/>
      <c r="J14" s="71"/>
      <c r="K14" s="80">
        <v>2.4906622071109992E-3</v>
      </c>
      <c r="L14" s="79"/>
      <c r="M14" s="81"/>
      <c r="N14" s="71"/>
      <c r="O14" s="79">
        <v>889.71250687999986</v>
      </c>
      <c r="P14" s="71"/>
      <c r="Q14" s="80">
        <v>1</v>
      </c>
      <c r="R14" s="80">
        <f>O14/'סכום נכסי הקרן'!$C$42</f>
        <v>4.8679008335255951E-2</v>
      </c>
    </row>
    <row r="15" spans="2:18">
      <c r="B15" s="74" t="s">
        <v>204</v>
      </c>
      <c r="C15" s="69" t="s">
        <v>205</v>
      </c>
      <c r="D15" s="82" t="s">
        <v>99</v>
      </c>
      <c r="E15" s="69" t="s">
        <v>206</v>
      </c>
      <c r="F15" s="69"/>
      <c r="G15" s="69"/>
      <c r="H15" s="76">
        <v>0.53999999999946313</v>
      </c>
      <c r="I15" s="82" t="s">
        <v>111</v>
      </c>
      <c r="J15" s="83">
        <v>0</v>
      </c>
      <c r="K15" s="77">
        <v>2.1999999999928414E-3</v>
      </c>
      <c r="L15" s="76">
        <v>223784.88814200004</v>
      </c>
      <c r="M15" s="78">
        <v>99.88</v>
      </c>
      <c r="N15" s="69"/>
      <c r="O15" s="76">
        <v>223.51634627800004</v>
      </c>
      <c r="P15" s="77">
        <v>2.4864987571333336E-5</v>
      </c>
      <c r="Q15" s="77">
        <v>0.25122311370199368</v>
      </c>
      <c r="R15" s="77">
        <f>O15/'סכום נכסי הקרן'!$C$42</f>
        <v>1.2229292045908304E-2</v>
      </c>
    </row>
    <row r="16" spans="2:18">
      <c r="B16" s="74" t="s">
        <v>207</v>
      </c>
      <c r="C16" s="69" t="s">
        <v>208</v>
      </c>
      <c r="D16" s="82" t="s">
        <v>99</v>
      </c>
      <c r="E16" s="69" t="s">
        <v>206</v>
      </c>
      <c r="F16" s="69"/>
      <c r="G16" s="69"/>
      <c r="H16" s="76">
        <v>0.77000000000250002</v>
      </c>
      <c r="I16" s="82" t="s">
        <v>111</v>
      </c>
      <c r="J16" s="83">
        <v>0</v>
      </c>
      <c r="K16" s="77">
        <v>2.6000000000409055E-3</v>
      </c>
      <c r="L16" s="76">
        <v>88184.876868999985</v>
      </c>
      <c r="M16" s="78">
        <v>99.8</v>
      </c>
      <c r="N16" s="69"/>
      <c r="O16" s="76">
        <v>88.008507113999983</v>
      </c>
      <c r="P16" s="77">
        <v>1.1023109608624998E-5</v>
      </c>
      <c r="Q16" s="77">
        <v>9.8917916105983369E-2</v>
      </c>
      <c r="R16" s="77">
        <f>O16/'סכום נכסי הקרן'!$C$42</f>
        <v>4.8152260626293129E-3</v>
      </c>
    </row>
    <row r="17" spans="2:18">
      <c r="B17" s="74" t="s">
        <v>209</v>
      </c>
      <c r="C17" s="69" t="s">
        <v>210</v>
      </c>
      <c r="D17" s="82" t="s">
        <v>99</v>
      </c>
      <c r="E17" s="69" t="s">
        <v>206</v>
      </c>
      <c r="F17" s="69"/>
      <c r="G17" s="69"/>
      <c r="H17" s="76">
        <v>0.59000000000195518</v>
      </c>
      <c r="I17" s="82" t="s">
        <v>111</v>
      </c>
      <c r="J17" s="83">
        <v>0</v>
      </c>
      <c r="K17" s="77">
        <v>2.1999999999753775E-3</v>
      </c>
      <c r="L17" s="76">
        <v>138266.32967599999</v>
      </c>
      <c r="M17" s="78">
        <v>99.87</v>
      </c>
      <c r="N17" s="69"/>
      <c r="O17" s="76">
        <v>138.08658344700001</v>
      </c>
      <c r="P17" s="77">
        <v>1.5362925519555556E-5</v>
      </c>
      <c r="Q17" s="77">
        <v>0.15520359934158423</v>
      </c>
      <c r="R17" s="77">
        <f>O17/'סכום נכסי הקרן'!$C$42</f>
        <v>7.5551573060107036E-3</v>
      </c>
    </row>
    <row r="18" spans="2:18">
      <c r="B18" s="74" t="s">
        <v>211</v>
      </c>
      <c r="C18" s="69" t="s">
        <v>212</v>
      </c>
      <c r="D18" s="82" t="s">
        <v>99</v>
      </c>
      <c r="E18" s="69" t="s">
        <v>206</v>
      </c>
      <c r="F18" s="69"/>
      <c r="G18" s="69"/>
      <c r="H18" s="76">
        <v>0.66999999999550175</v>
      </c>
      <c r="I18" s="82" t="s">
        <v>111</v>
      </c>
      <c r="J18" s="83">
        <v>0</v>
      </c>
      <c r="K18" s="77">
        <v>2.1999999999934173E-3</v>
      </c>
      <c r="L18" s="76">
        <v>91284.298773000002</v>
      </c>
      <c r="M18" s="78">
        <v>99.85</v>
      </c>
      <c r="N18" s="69"/>
      <c r="O18" s="76">
        <v>91.147372322999999</v>
      </c>
      <c r="P18" s="77">
        <v>1.0142699863666666E-5</v>
      </c>
      <c r="Q18" s="77">
        <v>0.10244587056849536</v>
      </c>
      <c r="R18" s="77">
        <f>O18/'סכום נכסי הקרן'!$C$42</f>
        <v>4.9869633873163375E-3</v>
      </c>
    </row>
    <row r="19" spans="2:18">
      <c r="B19" s="74" t="s">
        <v>213</v>
      </c>
      <c r="C19" s="69" t="s">
        <v>214</v>
      </c>
      <c r="D19" s="82" t="s">
        <v>99</v>
      </c>
      <c r="E19" s="69" t="s">
        <v>206</v>
      </c>
      <c r="F19" s="69"/>
      <c r="G19" s="69"/>
      <c r="H19" s="76">
        <v>0.83999999997442687</v>
      </c>
      <c r="I19" s="82" t="s">
        <v>111</v>
      </c>
      <c r="J19" s="83">
        <v>0</v>
      </c>
      <c r="K19" s="77">
        <v>2.0999999999360671E-3</v>
      </c>
      <c r="L19" s="76">
        <v>17236.629626000002</v>
      </c>
      <c r="M19" s="78">
        <v>99.82</v>
      </c>
      <c r="N19" s="69"/>
      <c r="O19" s="76">
        <v>17.205603691</v>
      </c>
      <c r="P19" s="77">
        <v>2.4623756608571433E-6</v>
      </c>
      <c r="Q19" s="77">
        <v>1.9338385779621967E-2</v>
      </c>
      <c r="R19" s="77">
        <f>O19/'סכום נכסי הקרן'!$C$42</f>
        <v>9.4137344255661279E-4</v>
      </c>
    </row>
    <row r="20" spans="2:18">
      <c r="B20" s="74" t="s">
        <v>215</v>
      </c>
      <c r="C20" s="69" t="s">
        <v>216</v>
      </c>
      <c r="D20" s="82" t="s">
        <v>99</v>
      </c>
      <c r="E20" s="69" t="s">
        <v>206</v>
      </c>
      <c r="F20" s="69"/>
      <c r="G20" s="69"/>
      <c r="H20" s="76">
        <v>2.0000000004998155E-2</v>
      </c>
      <c r="I20" s="82" t="s">
        <v>111</v>
      </c>
      <c r="J20" s="83">
        <v>0</v>
      </c>
      <c r="K20" s="77">
        <v>5.2000000000499823E-3</v>
      </c>
      <c r="L20" s="76">
        <v>80037.556486000001</v>
      </c>
      <c r="M20" s="78">
        <v>99.99</v>
      </c>
      <c r="N20" s="69"/>
      <c r="O20" s="76">
        <v>80.029552729999992</v>
      </c>
      <c r="P20" s="77">
        <v>6.6697963738333334E-6</v>
      </c>
      <c r="Q20" s="77">
        <v>8.9949901919040898E-2</v>
      </c>
      <c r="R20" s="77">
        <f>O20/'סכום נכסי הקרן'!$C$42</f>
        <v>4.3786720252724474E-3</v>
      </c>
    </row>
    <row r="21" spans="2:18">
      <c r="B21" s="74" t="s">
        <v>217</v>
      </c>
      <c r="C21" s="69" t="s">
        <v>218</v>
      </c>
      <c r="D21" s="82" t="s">
        <v>99</v>
      </c>
      <c r="E21" s="69" t="s">
        <v>206</v>
      </c>
      <c r="F21" s="69"/>
      <c r="G21" s="69"/>
      <c r="H21" s="76">
        <v>9.9999999999999992E-2</v>
      </c>
      <c r="I21" s="82" t="s">
        <v>111</v>
      </c>
      <c r="J21" s="83">
        <v>0</v>
      </c>
      <c r="K21" s="77">
        <v>2.1000000002962815E-3</v>
      </c>
      <c r="L21" s="76">
        <v>10127.522376000001</v>
      </c>
      <c r="M21" s="78">
        <v>99.98</v>
      </c>
      <c r="N21" s="69"/>
      <c r="O21" s="76">
        <v>10.125496870000001</v>
      </c>
      <c r="P21" s="77">
        <v>8.4396019800000002E-7</v>
      </c>
      <c r="Q21" s="77">
        <v>1.1380639017324367E-2</v>
      </c>
      <c r="R21" s="77">
        <f>O21/'סכום נכסי הקרן'!$C$42</f>
        <v>5.5399822158487197E-4</v>
      </c>
    </row>
    <row r="22" spans="2:18">
      <c r="B22" s="74" t="s">
        <v>219</v>
      </c>
      <c r="C22" s="69" t="s">
        <v>220</v>
      </c>
      <c r="D22" s="82" t="s">
        <v>99</v>
      </c>
      <c r="E22" s="69" t="s">
        <v>206</v>
      </c>
      <c r="F22" s="69"/>
      <c r="G22" s="69"/>
      <c r="H22" s="76">
        <v>0.16999999998373008</v>
      </c>
      <c r="I22" s="82" t="s">
        <v>111</v>
      </c>
      <c r="J22" s="83">
        <v>0</v>
      </c>
      <c r="K22" s="77">
        <v>2.2999999998289571E-3</v>
      </c>
      <c r="L22" s="76">
        <v>23980.182643</v>
      </c>
      <c r="M22" s="78">
        <v>99.96</v>
      </c>
      <c r="N22" s="69"/>
      <c r="O22" s="76">
        <v>23.970590566999999</v>
      </c>
      <c r="P22" s="77">
        <v>1.9983485535833332E-6</v>
      </c>
      <c r="Q22" s="77">
        <v>2.6941950778076491E-2</v>
      </c>
      <c r="R22" s="77">
        <f>O22/'סכום נכסי הקרן'!$C$42</f>
        <v>1.3115074464940411E-3</v>
      </c>
    </row>
    <row r="23" spans="2:18">
      <c r="B23" s="74" t="s">
        <v>221</v>
      </c>
      <c r="C23" s="69" t="s">
        <v>222</v>
      </c>
      <c r="D23" s="82" t="s">
        <v>99</v>
      </c>
      <c r="E23" s="69" t="s">
        <v>206</v>
      </c>
      <c r="F23" s="69"/>
      <c r="G23" s="69"/>
      <c r="H23" s="76">
        <v>0.35000000000184772</v>
      </c>
      <c r="I23" s="82" t="s">
        <v>111</v>
      </c>
      <c r="J23" s="83">
        <v>0</v>
      </c>
      <c r="K23" s="77">
        <v>2.299999999885441E-3</v>
      </c>
      <c r="L23" s="76">
        <v>27081.846976999997</v>
      </c>
      <c r="M23" s="78">
        <v>99.92</v>
      </c>
      <c r="N23" s="69"/>
      <c r="O23" s="76">
        <v>27.060181496999999</v>
      </c>
      <c r="P23" s="77">
        <v>3.0090941085555553E-6</v>
      </c>
      <c r="Q23" s="77">
        <v>3.0414522992256582E-2</v>
      </c>
      <c r="R23" s="77">
        <f>O23/'סכום נכסי הקרן'!$C$42</f>
        <v>1.4805488182528918E-3</v>
      </c>
    </row>
    <row r="24" spans="2:18">
      <c r="B24" s="74" t="s">
        <v>223</v>
      </c>
      <c r="C24" s="69" t="s">
        <v>224</v>
      </c>
      <c r="D24" s="82" t="s">
        <v>99</v>
      </c>
      <c r="E24" s="69" t="s">
        <v>206</v>
      </c>
      <c r="F24" s="69"/>
      <c r="G24" s="69"/>
      <c r="H24" s="76">
        <v>0.41999999999758608</v>
      </c>
      <c r="I24" s="82" t="s">
        <v>111</v>
      </c>
      <c r="J24" s="83">
        <v>0</v>
      </c>
      <c r="K24" s="77">
        <v>2.0999999999879305E-3</v>
      </c>
      <c r="L24" s="76">
        <v>190733.932902</v>
      </c>
      <c r="M24" s="78">
        <v>99.91</v>
      </c>
      <c r="N24" s="69"/>
      <c r="O24" s="76">
        <v>190.56227236300001</v>
      </c>
      <c r="P24" s="77">
        <v>2.1192659211333334E-5</v>
      </c>
      <c r="Q24" s="77">
        <v>0.21418409979562322</v>
      </c>
      <c r="R24" s="77">
        <f>O24/'סכום נכסי הקרן'!$C$42</f>
        <v>1.0426269579230435E-2</v>
      </c>
    </row>
    <row r="25" spans="2:18">
      <c r="B25" s="75"/>
      <c r="C25" s="69"/>
      <c r="D25" s="69"/>
      <c r="E25" s="69"/>
      <c r="F25" s="69"/>
      <c r="G25" s="69"/>
      <c r="H25" s="69"/>
      <c r="I25" s="69"/>
      <c r="J25" s="69"/>
      <c r="K25" s="77"/>
      <c r="L25" s="76"/>
      <c r="M25" s="78"/>
      <c r="N25" s="69"/>
      <c r="O25" s="69"/>
      <c r="P25" s="69"/>
      <c r="Q25" s="77"/>
      <c r="R25" s="69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107" t="s">
        <v>91</v>
      </c>
      <c r="C28" s="109"/>
      <c r="D28" s="109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07" t="s">
        <v>177</v>
      </c>
      <c r="C29" s="109"/>
      <c r="D29" s="109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25" t="s">
        <v>185</v>
      </c>
      <c r="C30" s="125"/>
      <c r="D30" s="125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</row>
    <row r="126" spans="2:18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</row>
    <row r="127" spans="2:18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</row>
    <row r="128" spans="2:18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</row>
    <row r="129" spans="2:18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</row>
    <row r="130" spans="2:18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</row>
    <row r="131" spans="2:18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</row>
    <row r="132" spans="2:18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</row>
    <row r="133" spans="2:18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</row>
    <row r="134" spans="2:18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</row>
    <row r="135" spans="2:18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</row>
    <row r="136" spans="2:18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</row>
    <row r="137" spans="2:18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</row>
    <row r="138" spans="2:18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</row>
    <row r="139" spans="2:18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</row>
    <row r="140" spans="2:18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</row>
    <row r="141" spans="2:18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</row>
    <row r="142" spans="2:18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</row>
    <row r="143" spans="2:18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</row>
    <row r="144" spans="2:18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</row>
    <row r="145" spans="2:18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</row>
    <row r="146" spans="2:18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</row>
    <row r="147" spans="2:18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</row>
    <row r="148" spans="2:18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</row>
    <row r="149" spans="2:18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</row>
    <row r="150" spans="2:18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</row>
    <row r="151" spans="2:18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</row>
    <row r="152" spans="2:18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</row>
    <row r="153" spans="2:18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</row>
    <row r="154" spans="2:18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</row>
    <row r="155" spans="2:18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</row>
    <row r="156" spans="2:18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</row>
    <row r="157" spans="2:18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</row>
    <row r="158" spans="2:18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</row>
    <row r="159" spans="2:18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</row>
    <row r="160" spans="2:18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</row>
    <row r="161" spans="2:18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</row>
    <row r="162" spans="2:18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</row>
    <row r="163" spans="2:18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</row>
    <row r="164" spans="2:18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</row>
    <row r="165" spans="2:18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</row>
    <row r="166" spans="2:18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</row>
    <row r="167" spans="2:18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</row>
    <row r="168" spans="2:18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</row>
    <row r="169" spans="2:18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</row>
    <row r="170" spans="2:18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</row>
    <row r="171" spans="2:18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</row>
    <row r="172" spans="2:18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</row>
    <row r="173" spans="2:18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</row>
    <row r="174" spans="2:18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</row>
    <row r="175" spans="2:18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</row>
    <row r="176" spans="2:18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</row>
    <row r="177" spans="2:18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</row>
    <row r="178" spans="2:18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</row>
    <row r="179" spans="2:18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</row>
    <row r="180" spans="2:18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</row>
    <row r="181" spans="2:18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</row>
    <row r="182" spans="2:18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</row>
    <row r="183" spans="2:18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</row>
    <row r="184" spans="2:18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</row>
    <row r="185" spans="2:18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</row>
    <row r="186" spans="2:18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</row>
    <row r="187" spans="2:18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</row>
    <row r="188" spans="2:18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</row>
    <row r="189" spans="2:18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</row>
    <row r="190" spans="2:18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</row>
    <row r="191" spans="2:18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</row>
    <row r="192" spans="2:18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</row>
    <row r="193" spans="2:18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</row>
    <row r="194" spans="2:18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</row>
    <row r="195" spans="2:18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</row>
    <row r="196" spans="2:18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</row>
    <row r="197" spans="2:18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</row>
    <row r="198" spans="2:18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</row>
    <row r="199" spans="2:18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</row>
    <row r="200" spans="2:18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</row>
    <row r="201" spans="2:18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</row>
    <row r="202" spans="2:18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</row>
    <row r="203" spans="2:18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</row>
    <row r="204" spans="2:18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</row>
    <row r="205" spans="2:18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</row>
    <row r="206" spans="2:18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</row>
    <row r="207" spans="2:18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</row>
    <row r="208" spans="2:18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</row>
    <row r="209" spans="2:18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</row>
    <row r="210" spans="2:18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</row>
    <row r="211" spans="2:18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</row>
    <row r="212" spans="2:18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</row>
    <row r="213" spans="2:18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</row>
    <row r="214" spans="2:18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</row>
    <row r="215" spans="2:18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</row>
    <row r="216" spans="2:18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</row>
    <row r="217" spans="2:18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</row>
    <row r="218" spans="2:18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</row>
    <row r="219" spans="2:18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</row>
    <row r="220" spans="2:18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</row>
    <row r="221" spans="2:18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</row>
    <row r="222" spans="2:18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</row>
    <row r="223" spans="2:18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</row>
    <row r="224" spans="2:18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</row>
    <row r="225" spans="2:18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</row>
    <row r="226" spans="2:18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</row>
    <row r="227" spans="2:18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</row>
    <row r="228" spans="2:18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</row>
    <row r="229" spans="2:18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</row>
    <row r="230" spans="2:18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</row>
    <row r="231" spans="2:18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</row>
    <row r="232" spans="2:18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</row>
    <row r="233" spans="2:18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</row>
    <row r="234" spans="2:18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</row>
    <row r="235" spans="2:18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</row>
    <row r="236" spans="2:18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</row>
    <row r="237" spans="2:18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</row>
    <row r="238" spans="2:18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</row>
    <row r="239" spans="2:18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</row>
    <row r="240" spans="2:18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</row>
    <row r="241" spans="2:18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</row>
    <row r="242" spans="2:18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</row>
    <row r="243" spans="2:18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</row>
    <row r="244" spans="2:18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</row>
    <row r="245" spans="2:18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</row>
    <row r="246" spans="2:18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</row>
    <row r="247" spans="2:18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</row>
    <row r="248" spans="2:18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</row>
    <row r="249" spans="2:18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</row>
    <row r="250" spans="2:18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</row>
    <row r="251" spans="2:18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</row>
    <row r="252" spans="2:18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</row>
    <row r="253" spans="2:18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</row>
    <row r="254" spans="2:18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</row>
    <row r="255" spans="2:18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</row>
    <row r="256" spans="2:18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</row>
    <row r="257" spans="2:18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</row>
    <row r="258" spans="2:18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</row>
    <row r="259" spans="2:18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</row>
    <row r="260" spans="2:18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</row>
    <row r="261" spans="2:18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</row>
    <row r="262" spans="2:18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</row>
    <row r="263" spans="2:18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</row>
    <row r="264" spans="2:18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</row>
    <row r="265" spans="2:18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</row>
    <row r="266" spans="2:18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</row>
    <row r="267" spans="2:18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</row>
    <row r="268" spans="2:18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</row>
    <row r="269" spans="2:18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</row>
    <row r="270" spans="2:18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</row>
    <row r="271" spans="2:18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</row>
    <row r="272" spans="2:18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</row>
    <row r="273" spans="2:18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</row>
    <row r="274" spans="2:18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</row>
    <row r="275" spans="2:18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</row>
    <row r="276" spans="2:18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</row>
    <row r="277" spans="2:18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</row>
    <row r="278" spans="2:18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</row>
    <row r="279" spans="2:18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</row>
    <row r="280" spans="2:18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</row>
    <row r="281" spans="2:18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</row>
    <row r="282" spans="2:18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</row>
    <row r="283" spans="2:18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</row>
    <row r="284" spans="2:18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</row>
    <row r="285" spans="2:18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</row>
    <row r="286" spans="2:18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</row>
    <row r="287" spans="2:18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</row>
    <row r="288" spans="2:18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</row>
    <row r="289" spans="2:18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</row>
    <row r="290" spans="2:18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</row>
    <row r="291" spans="2:18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</row>
    <row r="292" spans="2:18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</row>
    <row r="293" spans="2:18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</row>
    <row r="294" spans="2:18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</row>
    <row r="295" spans="2:18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</row>
    <row r="296" spans="2:18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</row>
    <row r="297" spans="2:18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</row>
    <row r="298" spans="2:18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</row>
    <row r="299" spans="2:18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</row>
    <row r="300" spans="2:18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</row>
    <row r="301" spans="2:18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</row>
    <row r="302" spans="2:18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</row>
    <row r="303" spans="2:18"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</row>
    <row r="304" spans="2:18"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</row>
    <row r="305" spans="2:18"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</row>
    <row r="306" spans="2:18"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</row>
    <row r="307" spans="2:18"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</row>
    <row r="308" spans="2:18"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</row>
    <row r="309" spans="2:18"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</row>
    <row r="310" spans="2:18"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</row>
    <row r="311" spans="2:18"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</row>
    <row r="312" spans="2:18"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</row>
    <row r="313" spans="2:18"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</row>
    <row r="314" spans="2:18"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</row>
    <row r="315" spans="2:18"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</row>
    <row r="316" spans="2:18"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</row>
    <row r="317" spans="2:18"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</row>
    <row r="318" spans="2:18"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</row>
    <row r="319" spans="2:18"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</row>
    <row r="320" spans="2:18"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</row>
    <row r="321" spans="2:18"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</row>
    <row r="322" spans="2:18"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</row>
    <row r="323" spans="2:18"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</row>
    <row r="324" spans="2:18"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</row>
    <row r="325" spans="2:18"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</row>
    <row r="326" spans="2:18"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</row>
    <row r="327" spans="2:18"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</row>
    <row r="328" spans="2:18"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</row>
    <row r="329" spans="2:18"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</row>
    <row r="330" spans="2:18"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</row>
    <row r="331" spans="2:18"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</row>
    <row r="332" spans="2:18"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</row>
    <row r="333" spans="2:18"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</row>
    <row r="334" spans="2:18"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</row>
    <row r="335" spans="2:18"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</row>
    <row r="336" spans="2:18"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</row>
    <row r="337" spans="2:18"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</row>
    <row r="338" spans="2:18"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</row>
    <row r="339" spans="2:18"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</row>
    <row r="340" spans="2:18"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</row>
    <row r="341" spans="2:18"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</row>
    <row r="342" spans="2:18"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</row>
    <row r="343" spans="2:18"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</row>
    <row r="344" spans="2:18"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</row>
    <row r="345" spans="2:18"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</row>
    <row r="346" spans="2:18"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</row>
    <row r="347" spans="2:18"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</row>
    <row r="348" spans="2:18"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</row>
    <row r="349" spans="2:18"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</row>
    <row r="350" spans="2:18"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</row>
    <row r="351" spans="2:18"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</row>
    <row r="352" spans="2:18"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</row>
    <row r="353" spans="2:18"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</row>
    <row r="354" spans="2:18"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</row>
    <row r="355" spans="2:18"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</row>
    <row r="356" spans="2:18"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</row>
    <row r="357" spans="2:18"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</row>
    <row r="358" spans="2:18"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</row>
    <row r="359" spans="2:18"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</row>
    <row r="360" spans="2:18"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</row>
    <row r="361" spans="2:18"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</row>
    <row r="362" spans="2:18"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</row>
    <row r="363" spans="2:18"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</row>
    <row r="364" spans="2:18"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</row>
    <row r="365" spans="2:18"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</row>
    <row r="366" spans="2:18"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</row>
    <row r="367" spans="2:18"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</row>
    <row r="368" spans="2:18"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</row>
    <row r="369" spans="2:18"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</row>
    <row r="370" spans="2:18"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</row>
    <row r="371" spans="2:18"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</row>
    <row r="372" spans="2:18"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</row>
    <row r="373" spans="2:18"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</row>
    <row r="374" spans="2:18"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</row>
    <row r="375" spans="2:18"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</row>
    <row r="376" spans="2:18"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</row>
    <row r="377" spans="2:18"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</row>
    <row r="378" spans="2:18"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</row>
    <row r="379" spans="2:18"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</row>
    <row r="380" spans="2:18"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</row>
    <row r="381" spans="2:18"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</row>
    <row r="382" spans="2:18"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</row>
    <row r="383" spans="2:18"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</row>
    <row r="384" spans="2:18"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</row>
    <row r="385" spans="2:18"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</row>
    <row r="386" spans="2:18"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</row>
    <row r="387" spans="2:18"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</row>
    <row r="388" spans="2:18"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</row>
    <row r="389" spans="2:18"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</row>
    <row r="390" spans="2:18"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</row>
    <row r="391" spans="2:18"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</row>
    <row r="392" spans="2:18"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</row>
    <row r="393" spans="2:18"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</row>
    <row r="394" spans="2:18"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</row>
    <row r="395" spans="2:18"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</row>
    <row r="396" spans="2:18"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</row>
    <row r="397" spans="2:18"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</row>
    <row r="398" spans="2:18"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</row>
    <row r="399" spans="2:18"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</row>
    <row r="400" spans="2:18"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</row>
    <row r="401" spans="2:18"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</row>
    <row r="402" spans="2:18"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</row>
    <row r="403" spans="2:18"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</row>
    <row r="404" spans="2:18"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</row>
    <row r="405" spans="2:18"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</row>
    <row r="406" spans="2:18"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</row>
    <row r="407" spans="2:18"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</row>
    <row r="408" spans="2:18"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</row>
    <row r="409" spans="2:18"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</row>
    <row r="410" spans="2:18"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</row>
    <row r="411" spans="2:18"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</row>
    <row r="412" spans="2:18"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</row>
    <row r="413" spans="2:18"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</row>
    <row r="414" spans="2:18"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</row>
    <row r="415" spans="2:18"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</row>
    <row r="416" spans="2:18"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</row>
    <row r="417" spans="2:18"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</row>
    <row r="418" spans="2:18">
      <c r="B418" s="105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</row>
    <row r="419" spans="2:18">
      <c r="B419" s="105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</row>
    <row r="420" spans="2:18">
      <c r="B420" s="105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</row>
    <row r="421" spans="2:18">
      <c r="B421" s="105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</row>
    <row r="422" spans="2:18"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</row>
    <row r="423" spans="2:18">
      <c r="B423" s="105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</row>
    <row r="424" spans="2:18">
      <c r="B424" s="105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</row>
    <row r="425" spans="2:18">
      <c r="B425" s="105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</row>
    <row r="426" spans="2:18"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</row>
    <row r="427" spans="2:18">
      <c r="B427" s="105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</row>
    <row r="428" spans="2:18">
      <c r="B428" s="105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</row>
    <row r="429" spans="2:18">
      <c r="B429" s="105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</row>
    <row r="430" spans="2:18">
      <c r="B430" s="105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</row>
    <row r="431" spans="2:18">
      <c r="B431" s="105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</row>
    <row r="432" spans="2:18">
      <c r="B432" s="105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</row>
    <row r="433" spans="2:18">
      <c r="B433" s="105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</row>
    <row r="434" spans="2:18">
      <c r="B434" s="105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</row>
    <row r="435" spans="2:18">
      <c r="B435" s="105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</row>
    <row r="436" spans="2:18">
      <c r="B436" s="105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</row>
    <row r="437" spans="2:18">
      <c r="B437" s="105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</row>
    <row r="438" spans="2:18">
      <c r="B438" s="105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</row>
    <row r="439" spans="2:18">
      <c r="B439" s="105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</row>
    <row r="440" spans="2:18">
      <c r="B440" s="105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</row>
    <row r="441" spans="2:18">
      <c r="B441" s="105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</row>
    <row r="442" spans="2:18">
      <c r="B442" s="105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</row>
    <row r="443" spans="2:18">
      <c r="B443" s="105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</row>
    <row r="444" spans="2:18">
      <c r="B444" s="105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</row>
    <row r="445" spans="2:18">
      <c r="B445" s="105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</row>
    <row r="446" spans="2:18">
      <c r="B446" s="105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</row>
    <row r="447" spans="2:18">
      <c r="B447" s="105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</row>
    <row r="448" spans="2:18">
      <c r="B448" s="105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</row>
    <row r="449" spans="2:18">
      <c r="B449" s="105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</row>
    <row r="450" spans="2:18">
      <c r="B450" s="105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</row>
    <row r="451" spans="2:18">
      <c r="B451" s="105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</row>
    <row r="452" spans="2:18">
      <c r="B452" s="105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</row>
    <row r="453" spans="2:18">
      <c r="B453" s="105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</row>
    <row r="454" spans="2:18">
      <c r="B454" s="105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</row>
    <row r="455" spans="2:18">
      <c r="B455" s="105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</row>
    <row r="456" spans="2:18">
      <c r="B456" s="105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</row>
    <row r="457" spans="2:18">
      <c r="B457" s="105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</row>
    <row r="458" spans="2:18">
      <c r="B458" s="105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</row>
    <row r="459" spans="2:18">
      <c r="B459" s="105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</row>
    <row r="460" spans="2:18">
      <c r="B460" s="105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</row>
    <row r="461" spans="2:18">
      <c r="B461" s="105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</row>
    <row r="462" spans="2:18">
      <c r="B462" s="105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</row>
    <row r="463" spans="2:18">
      <c r="B463" s="105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</row>
    <row r="464" spans="2:18">
      <c r="B464" s="105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</row>
    <row r="465" spans="2:18">
      <c r="B465" s="105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</row>
    <row r="466" spans="2:18">
      <c r="B466" s="105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</row>
    <row r="467" spans="2:18">
      <c r="B467" s="105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</row>
    <row r="468" spans="2:18">
      <c r="B468" s="105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</row>
    <row r="469" spans="2:18">
      <c r="B469" s="105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</row>
    <row r="470" spans="2:18">
      <c r="B470" s="105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</row>
    <row r="471" spans="2:18">
      <c r="B471" s="105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</row>
    <row r="472" spans="2:18">
      <c r="B472" s="105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</row>
    <row r="473" spans="2:18">
      <c r="B473" s="105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</row>
    <row r="474" spans="2:18">
      <c r="B474" s="105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</row>
    <row r="475" spans="2:18">
      <c r="B475" s="105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</row>
    <row r="476" spans="2:18">
      <c r="B476" s="105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</row>
    <row r="477" spans="2:18">
      <c r="B477" s="105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</row>
    <row r="478" spans="2:18">
      <c r="B478" s="105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</row>
    <row r="479" spans="2:18">
      <c r="B479" s="105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</row>
    <row r="480" spans="2:18">
      <c r="B480" s="105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</row>
    <row r="481" spans="2:18">
      <c r="B481" s="105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</row>
    <row r="482" spans="2:18">
      <c r="B482" s="105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</row>
    <row r="483" spans="2:18">
      <c r="B483" s="105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</row>
    <row r="484" spans="2:18">
      <c r="B484" s="105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</row>
    <row r="485" spans="2:18">
      <c r="B485" s="105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</row>
    <row r="486" spans="2:18">
      <c r="B486" s="105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</row>
    <row r="487" spans="2:18">
      <c r="B487" s="105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</row>
    <row r="488" spans="2:18">
      <c r="B488" s="105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</row>
    <row r="489" spans="2:18">
      <c r="B489" s="105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</row>
    <row r="490" spans="2:18">
      <c r="B490" s="105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</row>
    <row r="491" spans="2:18">
      <c r="B491" s="105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</row>
    <row r="492" spans="2:18">
      <c r="B492" s="105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</row>
    <row r="493" spans="2:18">
      <c r="B493" s="105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</row>
    <row r="494" spans="2:18">
      <c r="B494" s="105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</row>
    <row r="495" spans="2:18">
      <c r="B495" s="105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</row>
    <row r="496" spans="2:18">
      <c r="B496" s="105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</row>
    <row r="497" spans="2:18">
      <c r="B497" s="105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</row>
    <row r="498" spans="2:18">
      <c r="B498" s="105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</row>
    <row r="499" spans="2:18">
      <c r="B499" s="105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</row>
    <row r="500" spans="2:18">
      <c r="B500" s="105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</row>
    <row r="501" spans="2:18">
      <c r="B501" s="105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</row>
    <row r="502" spans="2:18">
      <c r="B502" s="105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</row>
    <row r="503" spans="2:18">
      <c r="B503" s="105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</row>
    <row r="504" spans="2:18">
      <c r="B504" s="105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</row>
    <row r="505" spans="2:18">
      <c r="B505" s="105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</row>
    <row r="506" spans="2:18">
      <c r="B506" s="105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</row>
    <row r="507" spans="2:18">
      <c r="B507" s="105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</row>
    <row r="508" spans="2:18">
      <c r="B508" s="105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</row>
    <row r="509" spans="2:18">
      <c r="B509" s="105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</row>
    <row r="510" spans="2:18">
      <c r="B510" s="105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</row>
    <row r="511" spans="2:18">
      <c r="B511" s="105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0:D30"/>
  </mergeCells>
  <phoneticPr fontId="3" type="noConversion"/>
  <dataValidations count="1">
    <dataValidation allowBlank="1" showInputMessage="1" showErrorMessage="1" sqref="N10:Q10 N9 N1:N7 N32:N1048576 O1:Q9 O11:Q1048576 C32:I1048576 J1:M1048576 E1:I30 D1:D27 C28:D29 A1:B1048576 C5:C27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2146</v>
      </c>
    </row>
    <row r="6" spans="2:16" ht="26.25" customHeight="1">
      <c r="B6" s="116" t="s">
        <v>165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179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2:16" ht="20.25" customHeight="1">
      <c r="B11" s="107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7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7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 ht="19.5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5"/>
      <c r="C110" s="105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2:16"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</row>
    <row r="112" spans="2:16"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</row>
    <row r="113" spans="2:16"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</row>
    <row r="114" spans="2:16"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</row>
    <row r="115" spans="2:16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</row>
    <row r="116" spans="2:16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</row>
    <row r="117" spans="2:16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</row>
    <row r="118" spans="2:16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19" spans="2:16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</row>
    <row r="120" spans="2:16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2:16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</row>
    <row r="122" spans="2:16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</row>
    <row r="123" spans="2:16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</row>
    <row r="124" spans="2:16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</row>
    <row r="125" spans="2:16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</row>
    <row r="126" spans="2:16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2:16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</row>
    <row r="128" spans="2:16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</row>
    <row r="129" spans="2:16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</row>
    <row r="130" spans="2:16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spans="2:16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</row>
    <row r="132" spans="2:16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</row>
    <row r="133" spans="2:16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2:16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2:16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spans="2:16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2:16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2:16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</row>
    <row r="139" spans="2:16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2:16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</row>
    <row r="141" spans="2:16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</row>
    <row r="142" spans="2:16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</row>
    <row r="143" spans="2:16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</row>
    <row r="144" spans="2:16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</row>
    <row r="145" spans="2:16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</row>
    <row r="146" spans="2:16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</row>
    <row r="147" spans="2:16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</row>
    <row r="148" spans="2:16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</row>
    <row r="149" spans="2:16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</row>
    <row r="150" spans="2:16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</row>
    <row r="151" spans="2:16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</row>
    <row r="152" spans="2:16"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</row>
    <row r="153" spans="2:16"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</row>
    <row r="154" spans="2:16"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</row>
    <row r="155" spans="2:16"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</row>
    <row r="156" spans="2:16"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</row>
    <row r="157" spans="2:16"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</row>
    <row r="158" spans="2:16"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</row>
    <row r="159" spans="2:16"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</row>
    <row r="160" spans="2:16"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</row>
    <row r="161" spans="2:16"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</row>
    <row r="162" spans="2:16"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</row>
    <row r="163" spans="2:16"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</row>
    <row r="164" spans="2:16"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</row>
    <row r="165" spans="2:16"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</row>
    <row r="166" spans="2:16"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</row>
    <row r="167" spans="2:16"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</row>
    <row r="168" spans="2:16"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</row>
    <row r="169" spans="2:16"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</row>
    <row r="170" spans="2:16"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</row>
    <row r="171" spans="2:16"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</row>
    <row r="172" spans="2:16"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</row>
    <row r="173" spans="2:16"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</row>
    <row r="174" spans="2:16"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</row>
    <row r="175" spans="2:16"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</row>
    <row r="176" spans="2:16"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</row>
    <row r="177" spans="2:16"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</row>
    <row r="178" spans="2:16"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</row>
    <row r="179" spans="2:16"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</row>
    <row r="180" spans="2:16"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</row>
    <row r="181" spans="2:16"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</row>
    <row r="182" spans="2:16"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</row>
    <row r="183" spans="2:16"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</row>
    <row r="184" spans="2:16"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</row>
    <row r="185" spans="2:16"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</row>
    <row r="186" spans="2:16"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</row>
    <row r="187" spans="2:16"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</row>
    <row r="188" spans="2:16"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</row>
    <row r="190" spans="2:16"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</row>
    <row r="191" spans="2:16"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</row>
    <row r="192" spans="2:16"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</row>
    <row r="193" spans="2:16"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</row>
    <row r="194" spans="2:16"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</row>
    <row r="195" spans="2:16"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</row>
    <row r="196" spans="2:16"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</row>
    <row r="197" spans="2:16"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</row>
    <row r="198" spans="2:16"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</row>
    <row r="199" spans="2:16"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</row>
    <row r="200" spans="2:16"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</row>
    <row r="201" spans="2:16">
      <c r="B201" s="105"/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</row>
    <row r="202" spans="2:16">
      <c r="B202" s="105"/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</row>
    <row r="203" spans="2:16">
      <c r="B203" s="105"/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</row>
    <row r="204" spans="2:16"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</row>
    <row r="205" spans="2:16">
      <c r="B205" s="105"/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</row>
    <row r="206" spans="2:16">
      <c r="B206" s="105"/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</row>
    <row r="207" spans="2:16">
      <c r="B207" s="105"/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</row>
    <row r="208" spans="2:16">
      <c r="B208" s="105"/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</row>
    <row r="209" spans="2:16">
      <c r="B209" s="105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</row>
    <row r="210" spans="2:16">
      <c r="B210" s="105"/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</row>
    <row r="211" spans="2:16">
      <c r="B211" s="105"/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</row>
    <row r="212" spans="2:16">
      <c r="B212" s="105"/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</row>
    <row r="213" spans="2:16">
      <c r="B213" s="105"/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</row>
    <row r="214" spans="2:16">
      <c r="B214" s="105"/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</row>
    <row r="215" spans="2:16">
      <c r="B215" s="105"/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</row>
    <row r="216" spans="2:16">
      <c r="B216" s="105"/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</row>
    <row r="217" spans="2:16">
      <c r="B217" s="105"/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</row>
    <row r="218" spans="2:16">
      <c r="B218" s="105"/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</row>
    <row r="219" spans="2:16">
      <c r="B219" s="105"/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</row>
    <row r="220" spans="2:16">
      <c r="B220" s="105"/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</row>
    <row r="221" spans="2:16">
      <c r="B221" s="105"/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</row>
    <row r="222" spans="2:16">
      <c r="B222" s="105"/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</row>
    <row r="223" spans="2:16">
      <c r="B223" s="105"/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</row>
    <row r="224" spans="2:16">
      <c r="B224" s="105"/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</row>
    <row r="225" spans="2:16">
      <c r="B225" s="105"/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</row>
    <row r="226" spans="2:16">
      <c r="B226" s="105"/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</row>
    <row r="227" spans="2:16">
      <c r="B227" s="105"/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</row>
    <row r="228" spans="2:16">
      <c r="B228" s="105"/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</row>
    <row r="229" spans="2:16">
      <c r="B229" s="105"/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</row>
    <row r="230" spans="2:16">
      <c r="B230" s="105"/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</row>
    <row r="231" spans="2:16">
      <c r="B231" s="105"/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</row>
    <row r="232" spans="2:16">
      <c r="B232" s="105"/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</row>
    <row r="233" spans="2:16">
      <c r="B233" s="105"/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</row>
    <row r="234" spans="2:16">
      <c r="B234" s="105"/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</row>
    <row r="235" spans="2:16">
      <c r="B235" s="105"/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</row>
    <row r="236" spans="2:16">
      <c r="B236" s="105"/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</row>
    <row r="237" spans="2:16">
      <c r="B237" s="105"/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</row>
    <row r="238" spans="2:16">
      <c r="B238" s="105"/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</row>
    <row r="239" spans="2:16">
      <c r="B239" s="105"/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</row>
    <row r="240" spans="2:16">
      <c r="B240" s="105"/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</row>
    <row r="241" spans="2:16">
      <c r="B241" s="105"/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</row>
    <row r="242" spans="2:16">
      <c r="B242" s="105"/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</row>
    <row r="243" spans="2:16">
      <c r="B243" s="105"/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</row>
    <row r="244" spans="2:16">
      <c r="B244" s="105"/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</row>
    <row r="245" spans="2:16">
      <c r="B245" s="105"/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</row>
    <row r="246" spans="2:16">
      <c r="B246" s="105"/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</row>
    <row r="247" spans="2:16">
      <c r="B247" s="105"/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</row>
    <row r="248" spans="2:16">
      <c r="B248" s="105"/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</row>
    <row r="249" spans="2:16">
      <c r="B249" s="105"/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</row>
    <row r="250" spans="2:16">
      <c r="B250" s="105"/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</row>
    <row r="251" spans="2:16">
      <c r="B251" s="105"/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</row>
    <row r="252" spans="2:16">
      <c r="B252" s="105"/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</row>
    <row r="253" spans="2:16">
      <c r="B253" s="105"/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</row>
    <row r="254" spans="2:16">
      <c r="B254" s="105"/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</row>
    <row r="255" spans="2:16">
      <c r="B255" s="105"/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</row>
    <row r="256" spans="2:16">
      <c r="B256" s="105"/>
      <c r="C256" s="105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</row>
    <row r="257" spans="2:16">
      <c r="B257" s="105"/>
      <c r="C257" s="105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</row>
    <row r="258" spans="2:16">
      <c r="B258" s="105"/>
      <c r="C258" s="105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</row>
    <row r="259" spans="2:16">
      <c r="B259" s="105"/>
      <c r="C259" s="105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</row>
    <row r="260" spans="2:16">
      <c r="B260" s="105"/>
      <c r="C260" s="105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</row>
    <row r="261" spans="2:16">
      <c r="B261" s="105"/>
      <c r="C261" s="105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</row>
    <row r="262" spans="2:16">
      <c r="B262" s="105"/>
      <c r="C262" s="105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</row>
    <row r="263" spans="2:16">
      <c r="B263" s="105"/>
      <c r="C263" s="105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</row>
    <row r="264" spans="2:16">
      <c r="B264" s="105"/>
      <c r="C264" s="105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</row>
    <row r="265" spans="2:16">
      <c r="B265" s="105"/>
      <c r="C265" s="105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</row>
    <row r="266" spans="2:16">
      <c r="B266" s="105"/>
      <c r="C266" s="105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</row>
    <row r="267" spans="2:16">
      <c r="B267" s="105"/>
      <c r="C267" s="105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</row>
    <row r="268" spans="2:16">
      <c r="B268" s="105"/>
      <c r="C268" s="105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</row>
    <row r="269" spans="2:16">
      <c r="B269" s="105"/>
      <c r="C269" s="105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</row>
    <row r="270" spans="2:16">
      <c r="B270" s="105"/>
      <c r="C270" s="105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</row>
    <row r="271" spans="2:16">
      <c r="B271" s="105"/>
      <c r="C271" s="105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</row>
    <row r="272" spans="2:16">
      <c r="B272" s="105"/>
      <c r="C272" s="105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</row>
    <row r="273" spans="2:16">
      <c r="B273" s="105"/>
      <c r="C273" s="105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</row>
    <row r="274" spans="2:16">
      <c r="B274" s="105"/>
      <c r="C274" s="105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</row>
    <row r="275" spans="2:16">
      <c r="B275" s="105"/>
      <c r="C275" s="105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</row>
    <row r="276" spans="2:16">
      <c r="B276" s="105"/>
      <c r="C276" s="105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</row>
    <row r="277" spans="2:16">
      <c r="B277" s="105"/>
      <c r="C277" s="105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</row>
    <row r="278" spans="2:16">
      <c r="B278" s="105"/>
      <c r="C278" s="105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</row>
    <row r="279" spans="2:16">
      <c r="B279" s="105"/>
      <c r="C279" s="105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</row>
    <row r="280" spans="2:16">
      <c r="B280" s="105"/>
      <c r="C280" s="105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</row>
    <row r="281" spans="2:16">
      <c r="B281" s="105"/>
      <c r="C281" s="105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</row>
    <row r="282" spans="2:16">
      <c r="B282" s="105"/>
      <c r="C282" s="105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</row>
    <row r="283" spans="2:16">
      <c r="B283" s="105"/>
      <c r="C283" s="105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</row>
    <row r="284" spans="2:16">
      <c r="B284" s="105"/>
      <c r="C284" s="105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</row>
    <row r="285" spans="2:16">
      <c r="B285" s="105"/>
      <c r="C285" s="105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</row>
    <row r="286" spans="2:16">
      <c r="B286" s="105"/>
      <c r="C286" s="105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</row>
    <row r="287" spans="2:16">
      <c r="B287" s="105"/>
      <c r="C287" s="105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</row>
    <row r="288" spans="2:16">
      <c r="B288" s="105"/>
      <c r="C288" s="105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</row>
    <row r="289" spans="2:16">
      <c r="B289" s="105"/>
      <c r="C289" s="105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</row>
    <row r="290" spans="2:16">
      <c r="B290" s="105"/>
      <c r="C290" s="105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</row>
    <row r="291" spans="2:16">
      <c r="B291" s="105"/>
      <c r="C291" s="105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</row>
    <row r="292" spans="2:16">
      <c r="B292" s="105"/>
      <c r="C292" s="105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</row>
    <row r="293" spans="2:16">
      <c r="B293" s="105"/>
      <c r="C293" s="105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</row>
    <row r="294" spans="2:16">
      <c r="B294" s="105"/>
      <c r="C294" s="105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</row>
    <row r="295" spans="2:16">
      <c r="B295" s="105"/>
      <c r="C295" s="105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</row>
    <row r="296" spans="2:16">
      <c r="B296" s="105"/>
      <c r="C296" s="105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</row>
    <row r="297" spans="2:16">
      <c r="B297" s="105"/>
      <c r="C297" s="105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</row>
    <row r="298" spans="2:16">
      <c r="B298" s="105"/>
      <c r="C298" s="105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</row>
    <row r="299" spans="2:16">
      <c r="B299" s="105"/>
      <c r="C299" s="105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</row>
    <row r="300" spans="2:16">
      <c r="B300" s="105"/>
      <c r="C300" s="105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</row>
    <row r="301" spans="2:16">
      <c r="B301" s="105"/>
      <c r="C301" s="105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</row>
    <row r="302" spans="2:16">
      <c r="B302" s="105"/>
      <c r="C302" s="105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</row>
    <row r="303" spans="2:16">
      <c r="B303" s="105"/>
      <c r="C303" s="105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</row>
    <row r="304" spans="2:16">
      <c r="B304" s="105"/>
      <c r="C304" s="105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</row>
    <row r="305" spans="2:16">
      <c r="B305" s="105"/>
      <c r="C305" s="105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</row>
    <row r="306" spans="2:16">
      <c r="B306" s="105"/>
      <c r="C306" s="105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</row>
    <row r="307" spans="2:16">
      <c r="B307" s="105"/>
      <c r="C307" s="105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</row>
    <row r="308" spans="2:16">
      <c r="B308" s="105"/>
      <c r="C308" s="105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</row>
    <row r="309" spans="2:16">
      <c r="B309" s="105"/>
      <c r="C309" s="105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</row>
    <row r="310" spans="2:16">
      <c r="B310" s="105"/>
      <c r="C310" s="105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</row>
    <row r="311" spans="2:16">
      <c r="B311" s="105"/>
      <c r="C311" s="105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</row>
    <row r="312" spans="2:16">
      <c r="B312" s="105"/>
      <c r="C312" s="105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</row>
    <row r="313" spans="2:16">
      <c r="B313" s="105"/>
      <c r="C313" s="105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</row>
    <row r="314" spans="2:16">
      <c r="B314" s="105"/>
      <c r="C314" s="105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</row>
    <row r="315" spans="2:16">
      <c r="B315" s="105"/>
      <c r="C315" s="105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</row>
    <row r="316" spans="2:16">
      <c r="B316" s="105"/>
      <c r="C316" s="105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</row>
    <row r="317" spans="2:16">
      <c r="B317" s="105"/>
      <c r="C317" s="105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</row>
    <row r="318" spans="2:16">
      <c r="B318" s="105"/>
      <c r="C318" s="105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</row>
    <row r="319" spans="2:16">
      <c r="B319" s="105"/>
      <c r="C319" s="105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</row>
    <row r="320" spans="2:16">
      <c r="B320" s="105"/>
      <c r="C320" s="105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</row>
    <row r="321" spans="2:16">
      <c r="B321" s="105"/>
      <c r="C321" s="105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</row>
    <row r="322" spans="2:16">
      <c r="B322" s="105"/>
      <c r="C322" s="105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</row>
    <row r="323" spans="2:16">
      <c r="B323" s="105"/>
      <c r="C323" s="105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</row>
    <row r="324" spans="2:16">
      <c r="B324" s="105"/>
      <c r="C324" s="105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</row>
    <row r="325" spans="2:16">
      <c r="B325" s="105"/>
      <c r="C325" s="105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</row>
    <row r="326" spans="2:16">
      <c r="B326" s="105"/>
      <c r="C326" s="105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</row>
    <row r="327" spans="2:16">
      <c r="B327" s="105"/>
      <c r="C327" s="105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</row>
    <row r="328" spans="2:16">
      <c r="B328" s="105"/>
      <c r="C328" s="105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</row>
    <row r="329" spans="2:16">
      <c r="B329" s="105"/>
      <c r="C329" s="105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</row>
    <row r="330" spans="2:16">
      <c r="B330" s="105"/>
      <c r="C330" s="105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</row>
    <row r="331" spans="2:16">
      <c r="B331" s="105"/>
      <c r="C331" s="105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</row>
    <row r="332" spans="2:16">
      <c r="B332" s="105"/>
      <c r="C332" s="105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</row>
    <row r="333" spans="2:16">
      <c r="B333" s="105"/>
      <c r="C333" s="105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</row>
    <row r="334" spans="2:16">
      <c r="B334" s="105"/>
      <c r="C334" s="105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</row>
    <row r="335" spans="2:16">
      <c r="B335" s="105"/>
      <c r="C335" s="105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</row>
    <row r="336" spans="2:16">
      <c r="B336" s="105"/>
      <c r="C336" s="105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</row>
    <row r="337" spans="2:16">
      <c r="B337" s="105"/>
      <c r="C337" s="105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</row>
    <row r="338" spans="2:16">
      <c r="B338" s="105"/>
      <c r="C338" s="105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</row>
    <row r="339" spans="2:16">
      <c r="B339" s="105"/>
      <c r="C339" s="105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</row>
    <row r="340" spans="2:16">
      <c r="B340" s="105"/>
      <c r="C340" s="105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</row>
    <row r="341" spans="2:16">
      <c r="B341" s="105"/>
      <c r="C341" s="105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</row>
    <row r="342" spans="2:16">
      <c r="B342" s="105"/>
      <c r="C342" s="105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</row>
    <row r="343" spans="2:16">
      <c r="B343" s="105"/>
      <c r="C343" s="105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</row>
    <row r="344" spans="2:16">
      <c r="B344" s="105"/>
      <c r="C344" s="105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</row>
    <row r="345" spans="2:16">
      <c r="B345" s="105"/>
      <c r="C345" s="105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</row>
    <row r="346" spans="2:16">
      <c r="B346" s="105"/>
      <c r="C346" s="105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</row>
    <row r="347" spans="2:16">
      <c r="B347" s="105"/>
      <c r="C347" s="105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</row>
    <row r="348" spans="2:16">
      <c r="B348" s="105"/>
      <c r="C348" s="105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</row>
    <row r="349" spans="2:16">
      <c r="B349" s="105"/>
      <c r="C349" s="105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</row>
    <row r="350" spans="2:16">
      <c r="B350" s="105"/>
      <c r="C350" s="105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</row>
    <row r="351" spans="2:16">
      <c r="B351" s="105"/>
      <c r="C351" s="105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</row>
    <row r="352" spans="2:16">
      <c r="B352" s="105"/>
      <c r="C352" s="105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</row>
    <row r="353" spans="2:16">
      <c r="B353" s="105"/>
      <c r="C353" s="105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</row>
    <row r="354" spans="2:16">
      <c r="B354" s="105"/>
      <c r="C354" s="105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</row>
    <row r="355" spans="2:16">
      <c r="B355" s="105"/>
      <c r="C355" s="105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</row>
    <row r="356" spans="2:16">
      <c r="B356" s="105"/>
      <c r="C356" s="105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</row>
    <row r="357" spans="2:16">
      <c r="B357" s="105"/>
      <c r="C357" s="105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</row>
    <row r="358" spans="2:16">
      <c r="B358" s="105"/>
      <c r="C358" s="105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</row>
    <row r="359" spans="2:16">
      <c r="B359" s="105"/>
      <c r="C359" s="105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</row>
    <row r="360" spans="2:16">
      <c r="B360" s="105"/>
      <c r="C360" s="105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</row>
    <row r="361" spans="2:16">
      <c r="B361" s="105"/>
      <c r="C361" s="105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</row>
    <row r="362" spans="2:16">
      <c r="B362" s="105"/>
      <c r="C362" s="105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</row>
    <row r="363" spans="2:16">
      <c r="B363" s="105"/>
      <c r="C363" s="105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</row>
    <row r="364" spans="2:16">
      <c r="B364" s="105"/>
      <c r="C364" s="105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</row>
    <row r="365" spans="2:16">
      <c r="B365" s="105"/>
      <c r="C365" s="105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</row>
    <row r="366" spans="2:16">
      <c r="B366" s="105"/>
      <c r="C366" s="105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</row>
    <row r="367" spans="2:16">
      <c r="B367" s="105"/>
      <c r="C367" s="105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</row>
    <row r="368" spans="2:16">
      <c r="B368" s="105"/>
      <c r="C368" s="105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</row>
    <row r="369" spans="2:16">
      <c r="B369" s="105"/>
      <c r="C369" s="105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</row>
    <row r="370" spans="2:16">
      <c r="B370" s="105"/>
      <c r="C370" s="105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</row>
    <row r="371" spans="2:16">
      <c r="B371" s="105"/>
      <c r="C371" s="105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</row>
    <row r="372" spans="2:16">
      <c r="B372" s="105"/>
      <c r="C372" s="105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</row>
    <row r="373" spans="2:16">
      <c r="B373" s="105"/>
      <c r="C373" s="105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</row>
    <row r="374" spans="2:16">
      <c r="B374" s="105"/>
      <c r="C374" s="105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</row>
    <row r="375" spans="2:16">
      <c r="B375" s="105"/>
      <c r="C375" s="105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</row>
    <row r="376" spans="2:16">
      <c r="B376" s="105"/>
      <c r="C376" s="105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</row>
    <row r="377" spans="2:16">
      <c r="B377" s="105"/>
      <c r="C377" s="105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</row>
    <row r="378" spans="2:16">
      <c r="B378" s="105"/>
      <c r="C378" s="105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</row>
    <row r="379" spans="2:16">
      <c r="B379" s="105"/>
      <c r="C379" s="105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</row>
    <row r="380" spans="2:16">
      <c r="B380" s="105"/>
      <c r="C380" s="105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</row>
    <row r="381" spans="2:16">
      <c r="B381" s="105"/>
      <c r="C381" s="105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</row>
    <row r="382" spans="2:16">
      <c r="B382" s="105"/>
      <c r="C382" s="105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</row>
    <row r="383" spans="2:16">
      <c r="B383" s="105"/>
      <c r="C383" s="105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</row>
    <row r="384" spans="2:16">
      <c r="B384" s="105"/>
      <c r="C384" s="105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</row>
    <row r="385" spans="2:16">
      <c r="B385" s="105"/>
      <c r="C385" s="105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</row>
    <row r="386" spans="2:16">
      <c r="B386" s="105"/>
      <c r="C386" s="105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</row>
    <row r="387" spans="2:16">
      <c r="B387" s="105"/>
      <c r="C387" s="105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</row>
    <row r="388" spans="2:16">
      <c r="B388" s="105"/>
      <c r="C388" s="105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</row>
    <row r="389" spans="2:16">
      <c r="B389" s="105"/>
      <c r="C389" s="105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</row>
    <row r="390" spans="2:16">
      <c r="B390" s="105"/>
      <c r="C390" s="105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</row>
    <row r="391" spans="2:16">
      <c r="B391" s="105"/>
      <c r="C391" s="105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</row>
    <row r="392" spans="2:16">
      <c r="B392" s="105"/>
      <c r="C392" s="105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</row>
    <row r="393" spans="2:16">
      <c r="B393" s="105"/>
      <c r="C393" s="105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</row>
    <row r="394" spans="2:16">
      <c r="B394" s="105"/>
      <c r="C394" s="105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</row>
    <row r="395" spans="2:16">
      <c r="B395" s="105"/>
      <c r="C395" s="105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</row>
    <row r="396" spans="2:16">
      <c r="B396" s="105"/>
      <c r="C396" s="105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</row>
    <row r="397" spans="2:16">
      <c r="B397" s="111"/>
      <c r="C397" s="105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</row>
    <row r="398" spans="2:16">
      <c r="B398" s="111"/>
      <c r="C398" s="105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</row>
    <row r="399" spans="2:16">
      <c r="B399" s="112"/>
      <c r="C399" s="105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</row>
    <row r="400" spans="2:16">
      <c r="B400" s="105"/>
      <c r="C400" s="105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</row>
    <row r="401" spans="2:16">
      <c r="B401" s="105"/>
      <c r="C401" s="105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</row>
    <row r="402" spans="2:16">
      <c r="B402" s="105"/>
      <c r="C402" s="105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</row>
    <row r="403" spans="2:16">
      <c r="B403" s="105"/>
      <c r="C403" s="105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</row>
    <row r="404" spans="2:16">
      <c r="B404" s="105"/>
      <c r="C404" s="105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</row>
    <row r="405" spans="2:16">
      <c r="B405" s="105"/>
      <c r="C405" s="105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</row>
    <row r="406" spans="2:16">
      <c r="B406" s="105"/>
      <c r="C406" s="105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</row>
    <row r="407" spans="2:16">
      <c r="B407" s="105"/>
      <c r="C407" s="105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</row>
    <row r="408" spans="2:16">
      <c r="B408" s="105"/>
      <c r="C408" s="105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</row>
    <row r="409" spans="2:16">
      <c r="B409" s="105"/>
      <c r="C409" s="105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</row>
    <row r="410" spans="2:16">
      <c r="B410" s="105"/>
      <c r="C410" s="105"/>
      <c r="D410" s="105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</row>
    <row r="411" spans="2:16">
      <c r="B411" s="105"/>
      <c r="C411" s="105"/>
      <c r="D411" s="105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</row>
    <row r="412" spans="2:16">
      <c r="B412" s="105"/>
      <c r="C412" s="105"/>
      <c r="D412" s="105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</row>
    <row r="413" spans="2:16">
      <c r="B413" s="105"/>
      <c r="C413" s="105"/>
      <c r="D413" s="105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</row>
    <row r="414" spans="2:16">
      <c r="B414" s="105"/>
      <c r="C414" s="105"/>
      <c r="D414" s="105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</row>
    <row r="415" spans="2:16">
      <c r="B415" s="105"/>
      <c r="C415" s="105"/>
      <c r="D415" s="105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</row>
    <row r="416" spans="2:16">
      <c r="B416" s="105"/>
      <c r="C416" s="105"/>
      <c r="D416" s="105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</row>
    <row r="417" spans="2:16">
      <c r="B417" s="105"/>
      <c r="C417" s="105"/>
      <c r="D417" s="105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</row>
    <row r="418" spans="2:16">
      <c r="B418" s="105"/>
      <c r="C418" s="105"/>
      <c r="D418" s="105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</row>
    <row r="419" spans="2:16">
      <c r="B419" s="105"/>
      <c r="C419" s="105"/>
      <c r="D419" s="105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</row>
    <row r="420" spans="2:16">
      <c r="B420" s="105"/>
      <c r="C420" s="105"/>
      <c r="D420" s="105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</row>
    <row r="421" spans="2:16">
      <c r="B421" s="105"/>
      <c r="C421" s="105"/>
      <c r="D421" s="105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</row>
    <row r="422" spans="2:16">
      <c r="B422" s="105"/>
      <c r="C422" s="105"/>
      <c r="D422" s="105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</row>
    <row r="423" spans="2:16">
      <c r="B423" s="105"/>
      <c r="C423" s="105"/>
      <c r="D423" s="105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</row>
    <row r="424" spans="2:16">
      <c r="B424" s="105"/>
      <c r="C424" s="105"/>
      <c r="D424" s="105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</row>
    <row r="425" spans="2:16">
      <c r="B425" s="105"/>
      <c r="C425" s="105"/>
      <c r="D425" s="105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</row>
    <row r="426" spans="2:16">
      <c r="B426" s="105"/>
      <c r="C426" s="105"/>
      <c r="D426" s="105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</row>
    <row r="427" spans="2:16">
      <c r="B427" s="105"/>
      <c r="C427" s="105"/>
      <c r="D427" s="105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</row>
    <row r="428" spans="2:16">
      <c r="B428" s="105"/>
      <c r="C428" s="105"/>
      <c r="D428" s="105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</row>
    <row r="429" spans="2:16">
      <c r="B429" s="105"/>
      <c r="C429" s="105"/>
      <c r="D429" s="105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</row>
    <row r="430" spans="2:16">
      <c r="B430" s="105"/>
      <c r="C430" s="105"/>
      <c r="D430" s="105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</row>
    <row r="431" spans="2:16">
      <c r="B431" s="105"/>
      <c r="C431" s="105"/>
      <c r="D431" s="105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</row>
    <row r="432" spans="2:16">
      <c r="B432" s="105"/>
      <c r="C432" s="105"/>
      <c r="D432" s="105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</row>
    <row r="433" spans="2:16">
      <c r="B433" s="105"/>
      <c r="C433" s="105"/>
      <c r="D433" s="105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</row>
    <row r="434" spans="2:16">
      <c r="B434" s="105"/>
      <c r="C434" s="105"/>
      <c r="D434" s="105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</row>
    <row r="435" spans="2:16">
      <c r="B435" s="105"/>
      <c r="C435" s="105"/>
      <c r="D435" s="105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</row>
    <row r="436" spans="2:16">
      <c r="B436" s="105"/>
      <c r="C436" s="105"/>
      <c r="D436" s="105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</row>
    <row r="437" spans="2:16">
      <c r="B437" s="105"/>
      <c r="C437" s="105"/>
      <c r="D437" s="105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</row>
    <row r="438" spans="2:16">
      <c r="B438" s="105"/>
      <c r="C438" s="105"/>
      <c r="D438" s="105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</row>
    <row r="439" spans="2:16">
      <c r="B439" s="105"/>
      <c r="C439" s="105"/>
      <c r="D439" s="105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</row>
    <row r="440" spans="2:16">
      <c r="B440" s="105"/>
      <c r="C440" s="105"/>
      <c r="D440" s="105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</row>
    <row r="441" spans="2:16">
      <c r="B441" s="105"/>
      <c r="C441" s="105"/>
      <c r="D441" s="105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</row>
    <row r="442" spans="2:16">
      <c r="B442" s="105"/>
      <c r="C442" s="105"/>
      <c r="D442" s="105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</row>
    <row r="443" spans="2:16">
      <c r="B443" s="105"/>
      <c r="C443" s="105"/>
      <c r="D443" s="105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</row>
    <row r="444" spans="2:16">
      <c r="B444" s="105"/>
      <c r="C444" s="105"/>
      <c r="D444" s="105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</row>
    <row r="445" spans="2:16">
      <c r="B445" s="105"/>
      <c r="C445" s="105"/>
      <c r="D445" s="105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</row>
    <row r="446" spans="2:16">
      <c r="B446" s="105"/>
      <c r="C446" s="105"/>
      <c r="D446" s="105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</row>
    <row r="447" spans="2:16">
      <c r="B447" s="105"/>
      <c r="C447" s="105"/>
      <c r="D447" s="105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</row>
    <row r="448" spans="2:16">
      <c r="B448" s="105"/>
      <c r="C448" s="105"/>
      <c r="D448" s="105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</row>
    <row r="449" spans="2:16">
      <c r="B449" s="105"/>
      <c r="C449" s="105"/>
      <c r="D449" s="105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</row>
    <row r="450" spans="2:16">
      <c r="B450" s="105"/>
      <c r="C450" s="105"/>
      <c r="D450" s="105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</row>
    <row r="451" spans="2:16">
      <c r="B451" s="105"/>
      <c r="C451" s="105"/>
      <c r="D451" s="105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</row>
    <row r="452" spans="2:16">
      <c r="B452" s="105"/>
      <c r="C452" s="105"/>
      <c r="D452" s="105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</row>
    <row r="453" spans="2:16">
      <c r="B453" s="105"/>
      <c r="C453" s="105"/>
      <c r="D453" s="105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</row>
    <row r="454" spans="2:16">
      <c r="B454" s="105"/>
      <c r="C454" s="105"/>
      <c r="D454" s="105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</row>
    <row r="455" spans="2:16">
      <c r="B455" s="105"/>
      <c r="C455" s="105"/>
      <c r="D455" s="105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</row>
    <row r="456" spans="2:16">
      <c r="B456" s="105"/>
      <c r="C456" s="105"/>
      <c r="D456" s="105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</row>
    <row r="457" spans="2:16">
      <c r="B457" s="105"/>
      <c r="C457" s="105"/>
      <c r="D457" s="105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</row>
    <row r="458" spans="2:16">
      <c r="B458" s="105"/>
      <c r="C458" s="105"/>
      <c r="D458" s="105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</row>
    <row r="459" spans="2:16">
      <c r="B459" s="105"/>
      <c r="C459" s="105"/>
      <c r="D459" s="105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</row>
    <row r="460" spans="2:16">
      <c r="B460" s="105"/>
      <c r="C460" s="105"/>
      <c r="D460" s="105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</row>
    <row r="461" spans="2:16">
      <c r="B461" s="105"/>
      <c r="C461" s="105"/>
      <c r="D461" s="105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</row>
    <row r="462" spans="2:16">
      <c r="B462" s="105"/>
      <c r="C462" s="105"/>
      <c r="D462" s="105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</row>
    <row r="463" spans="2:16">
      <c r="B463" s="105"/>
      <c r="C463" s="105"/>
      <c r="D463" s="105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124</v>
      </c>
      <c r="C1" s="67" t="s" vm="1">
        <v>201</v>
      </c>
    </row>
    <row r="2" spans="2:20">
      <c r="B2" s="46" t="s">
        <v>123</v>
      </c>
      <c r="C2" s="67" t="s">
        <v>202</v>
      </c>
    </row>
    <row r="3" spans="2:20">
      <c r="B3" s="46" t="s">
        <v>125</v>
      </c>
      <c r="C3" s="67" t="s">
        <v>203</v>
      </c>
    </row>
    <row r="4" spans="2:20">
      <c r="B4" s="46" t="s">
        <v>126</v>
      </c>
      <c r="C4" s="67">
        <v>2146</v>
      </c>
    </row>
    <row r="6" spans="2:20" ht="26.25" customHeight="1">
      <c r="B6" s="122" t="s">
        <v>152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7"/>
    </row>
    <row r="7" spans="2:20" ht="26.25" customHeight="1">
      <c r="B7" s="122" t="s">
        <v>69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</row>
    <row r="8" spans="2:20" s="3" customFormat="1" ht="78.75">
      <c r="B8" s="36" t="s">
        <v>94</v>
      </c>
      <c r="C8" s="12" t="s">
        <v>34</v>
      </c>
      <c r="D8" s="12" t="s">
        <v>98</v>
      </c>
      <c r="E8" s="12" t="s">
        <v>168</v>
      </c>
      <c r="F8" s="12" t="s">
        <v>96</v>
      </c>
      <c r="G8" s="12" t="s">
        <v>49</v>
      </c>
      <c r="H8" s="12" t="s">
        <v>14</v>
      </c>
      <c r="I8" s="12" t="s">
        <v>50</v>
      </c>
      <c r="J8" s="12" t="s">
        <v>83</v>
      </c>
      <c r="K8" s="12" t="s">
        <v>17</v>
      </c>
      <c r="L8" s="12" t="s">
        <v>82</v>
      </c>
      <c r="M8" s="12" t="s">
        <v>16</v>
      </c>
      <c r="N8" s="12" t="s">
        <v>18</v>
      </c>
      <c r="O8" s="12" t="s">
        <v>179</v>
      </c>
      <c r="P8" s="12" t="s">
        <v>178</v>
      </c>
      <c r="Q8" s="12" t="s">
        <v>46</v>
      </c>
      <c r="R8" s="12" t="s">
        <v>45</v>
      </c>
      <c r="S8" s="12" t="s">
        <v>127</v>
      </c>
      <c r="T8" s="37" t="s">
        <v>129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186</v>
      </c>
      <c r="P9" s="15"/>
      <c r="Q9" s="15" t="s">
        <v>182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43" t="s">
        <v>130</v>
      </c>
      <c r="T10" s="60" t="s">
        <v>169</v>
      </c>
    </row>
    <row r="11" spans="2:20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2:20">
      <c r="B12" s="107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07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07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07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124</v>
      </c>
      <c r="C1" s="67" t="s" vm="1">
        <v>201</v>
      </c>
    </row>
    <row r="2" spans="2:21">
      <c r="B2" s="46" t="s">
        <v>123</v>
      </c>
      <c r="C2" s="67" t="s">
        <v>202</v>
      </c>
    </row>
    <row r="3" spans="2:21">
      <c r="B3" s="46" t="s">
        <v>125</v>
      </c>
      <c r="C3" s="67" t="s">
        <v>203</v>
      </c>
    </row>
    <row r="4" spans="2:21">
      <c r="B4" s="46" t="s">
        <v>126</v>
      </c>
      <c r="C4" s="67">
        <v>2146</v>
      </c>
    </row>
    <row r="6" spans="2:21" ht="26.25" customHeight="1">
      <c r="B6" s="116" t="s">
        <v>152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21" ht="26.25" customHeight="1">
      <c r="B7" s="116" t="s">
        <v>70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</row>
    <row r="8" spans="2:21" s="3" customFormat="1" ht="78.75">
      <c r="B8" s="21" t="s">
        <v>94</v>
      </c>
      <c r="C8" s="29" t="s">
        <v>34</v>
      </c>
      <c r="D8" s="29" t="s">
        <v>98</v>
      </c>
      <c r="E8" s="29" t="s">
        <v>168</v>
      </c>
      <c r="F8" s="29" t="s">
        <v>96</v>
      </c>
      <c r="G8" s="29" t="s">
        <v>49</v>
      </c>
      <c r="H8" s="29" t="s">
        <v>14</v>
      </c>
      <c r="I8" s="29" t="s">
        <v>50</v>
      </c>
      <c r="J8" s="29" t="s">
        <v>83</v>
      </c>
      <c r="K8" s="29" t="s">
        <v>17</v>
      </c>
      <c r="L8" s="29" t="s">
        <v>82</v>
      </c>
      <c r="M8" s="29" t="s">
        <v>16</v>
      </c>
      <c r="N8" s="29" t="s">
        <v>18</v>
      </c>
      <c r="O8" s="12" t="s">
        <v>179</v>
      </c>
      <c r="P8" s="29" t="s">
        <v>178</v>
      </c>
      <c r="Q8" s="29" t="s">
        <v>193</v>
      </c>
      <c r="R8" s="29" t="s">
        <v>46</v>
      </c>
      <c r="S8" s="12" t="s">
        <v>45</v>
      </c>
      <c r="T8" s="29" t="s">
        <v>127</v>
      </c>
      <c r="U8" s="13" t="s">
        <v>129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186</v>
      </c>
      <c r="P9" s="31"/>
      <c r="Q9" s="15" t="s">
        <v>182</v>
      </c>
      <c r="R9" s="31" t="s">
        <v>182</v>
      </c>
      <c r="S9" s="15" t="s">
        <v>19</v>
      </c>
      <c r="T9" s="31" t="s">
        <v>182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92</v>
      </c>
      <c r="R10" s="18" t="s">
        <v>93</v>
      </c>
      <c r="S10" s="18" t="s">
        <v>130</v>
      </c>
      <c r="T10" s="18" t="s">
        <v>169</v>
      </c>
      <c r="U10" s="19" t="s">
        <v>188</v>
      </c>
    </row>
    <row r="11" spans="2:21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2:21">
      <c r="B12" s="107" t="s">
        <v>194</v>
      </c>
      <c r="C12" s="109"/>
      <c r="D12" s="109"/>
      <c r="E12" s="109"/>
      <c r="F12" s="109"/>
      <c r="G12" s="109"/>
      <c r="H12" s="109"/>
      <c r="I12" s="109"/>
      <c r="J12" s="109"/>
      <c r="K12" s="109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7" t="s">
        <v>91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7" t="s">
        <v>177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7" t="s">
        <v>185</v>
      </c>
      <c r="C15" s="109"/>
      <c r="D15" s="109"/>
      <c r="E15" s="109"/>
      <c r="F15" s="109"/>
      <c r="G15" s="109"/>
      <c r="H15" s="109"/>
      <c r="I15" s="109"/>
      <c r="J15" s="109"/>
      <c r="K15" s="109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25" t="s">
        <v>190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</row>
    <row r="112" spans="2:21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</row>
    <row r="113" spans="2:21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  <row r="114" spans="2:21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</row>
    <row r="115" spans="2:21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</row>
    <row r="116" spans="2:21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</row>
    <row r="117" spans="2:21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</row>
    <row r="118" spans="2:21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</row>
    <row r="119" spans="2:21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</row>
    <row r="120" spans="2:21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</row>
    <row r="121" spans="2:21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</row>
    <row r="122" spans="2:21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</row>
    <row r="123" spans="2:21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</row>
    <row r="124" spans="2:21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</row>
    <row r="125" spans="2:21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</row>
    <row r="126" spans="2:21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</row>
    <row r="127" spans="2:21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</row>
    <row r="128" spans="2:21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</row>
    <row r="129" spans="2:21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</row>
    <row r="130" spans="2:21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</row>
    <row r="131" spans="2:21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</row>
    <row r="132" spans="2:21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</row>
    <row r="133" spans="2:21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</row>
    <row r="134" spans="2:21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</row>
    <row r="135" spans="2:21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</row>
    <row r="136" spans="2:21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</row>
    <row r="137" spans="2:21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</row>
    <row r="138" spans="2:21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</row>
    <row r="139" spans="2:21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</row>
    <row r="140" spans="2:21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</row>
    <row r="141" spans="2:21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</row>
    <row r="142" spans="2:21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</row>
    <row r="143" spans="2:21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</row>
    <row r="144" spans="2:21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</row>
    <row r="145" spans="2:21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</row>
    <row r="146" spans="2:21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</row>
    <row r="147" spans="2:21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</row>
    <row r="148" spans="2:21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</row>
    <row r="149" spans="2:21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</row>
    <row r="150" spans="2:21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</row>
    <row r="151" spans="2:21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</row>
    <row r="152" spans="2:21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</row>
    <row r="153" spans="2:21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</row>
    <row r="154" spans="2:21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</row>
    <row r="155" spans="2:21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</row>
    <row r="156" spans="2:21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</row>
    <row r="157" spans="2:21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</row>
    <row r="158" spans="2:21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</row>
    <row r="159" spans="2:21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</row>
    <row r="160" spans="2:21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</row>
    <row r="161" spans="2:21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</row>
    <row r="162" spans="2:21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</row>
    <row r="163" spans="2:21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</row>
    <row r="164" spans="2:21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</row>
    <row r="165" spans="2:21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</row>
    <row r="166" spans="2:21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</row>
    <row r="167" spans="2:21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</row>
    <row r="168" spans="2:21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</row>
    <row r="169" spans="2:21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</row>
    <row r="170" spans="2:21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</row>
    <row r="171" spans="2:21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</row>
    <row r="172" spans="2:21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</row>
    <row r="173" spans="2:21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</row>
    <row r="174" spans="2:21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</row>
    <row r="175" spans="2:21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</row>
    <row r="176" spans="2:21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</row>
    <row r="177" spans="2:21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</row>
    <row r="178" spans="2:21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</row>
    <row r="179" spans="2:21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</row>
    <row r="180" spans="2:21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</row>
    <row r="181" spans="2:21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</row>
    <row r="182" spans="2:21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</row>
    <row r="183" spans="2:21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</row>
    <row r="184" spans="2:21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</row>
    <row r="185" spans="2:21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</row>
    <row r="186" spans="2:21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</row>
    <row r="187" spans="2:21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</row>
    <row r="188" spans="2:21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</row>
    <row r="189" spans="2:21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</row>
    <row r="190" spans="2:21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</row>
    <row r="191" spans="2:21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</row>
    <row r="192" spans="2:21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</row>
    <row r="193" spans="2:21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</row>
    <row r="194" spans="2:21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</row>
    <row r="195" spans="2:21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</row>
    <row r="196" spans="2:21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</row>
    <row r="197" spans="2:21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</row>
    <row r="198" spans="2:21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</row>
    <row r="199" spans="2:21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</row>
    <row r="200" spans="2:21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</row>
    <row r="201" spans="2:21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</row>
    <row r="202" spans="2:21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</row>
    <row r="203" spans="2:21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</row>
    <row r="204" spans="2:21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</row>
    <row r="205" spans="2:21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</row>
    <row r="206" spans="2:21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</row>
    <row r="207" spans="2:21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</row>
    <row r="208" spans="2:21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</row>
    <row r="209" spans="2:21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</row>
    <row r="210" spans="2:21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</row>
    <row r="211" spans="2:21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</row>
    <row r="212" spans="2:21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</row>
    <row r="213" spans="2:21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</row>
    <row r="214" spans="2:21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</row>
    <row r="215" spans="2:21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</row>
    <row r="216" spans="2:21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</row>
    <row r="217" spans="2:21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</row>
    <row r="218" spans="2:21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</row>
    <row r="219" spans="2:21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</row>
    <row r="220" spans="2:21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</row>
    <row r="221" spans="2:21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</row>
    <row r="222" spans="2:21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</row>
    <row r="223" spans="2:21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</row>
    <row r="224" spans="2:21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</row>
    <row r="225" spans="2:21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</row>
    <row r="226" spans="2:21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</row>
    <row r="227" spans="2:21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</row>
    <row r="228" spans="2:21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</row>
    <row r="229" spans="2:21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</row>
    <row r="230" spans="2:21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</row>
    <row r="231" spans="2:21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</row>
    <row r="232" spans="2:21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</row>
    <row r="233" spans="2:21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</row>
    <row r="234" spans="2:21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</row>
    <row r="235" spans="2:21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</row>
    <row r="236" spans="2:21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</row>
    <row r="237" spans="2:21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</row>
    <row r="238" spans="2:21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</row>
    <row r="239" spans="2:21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</row>
    <row r="240" spans="2:21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</row>
    <row r="241" spans="2:21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</row>
    <row r="242" spans="2:21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</row>
    <row r="243" spans="2:21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</row>
    <row r="244" spans="2:21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</row>
    <row r="245" spans="2:21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</row>
    <row r="246" spans="2:21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</row>
    <row r="247" spans="2:21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</row>
    <row r="248" spans="2:21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</row>
    <row r="249" spans="2:21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</row>
    <row r="250" spans="2:21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</row>
    <row r="251" spans="2:21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</row>
    <row r="252" spans="2:21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</row>
    <row r="253" spans="2:21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</row>
    <row r="254" spans="2:21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</row>
    <row r="255" spans="2:21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</row>
    <row r="256" spans="2:21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</row>
    <row r="257" spans="2:21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</row>
    <row r="258" spans="2:21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</row>
    <row r="259" spans="2:21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</row>
    <row r="260" spans="2:21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</row>
    <row r="261" spans="2:21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</row>
    <row r="262" spans="2:21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</row>
    <row r="263" spans="2:21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</row>
    <row r="264" spans="2:21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</row>
    <row r="265" spans="2:21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</row>
    <row r="266" spans="2:21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</row>
    <row r="267" spans="2:21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</row>
    <row r="268" spans="2:21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</row>
    <row r="269" spans="2:21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</row>
    <row r="270" spans="2:21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</row>
    <row r="271" spans="2:21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</row>
    <row r="272" spans="2:21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</row>
    <row r="273" spans="2:21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</row>
    <row r="274" spans="2:21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</row>
    <row r="275" spans="2:21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</row>
    <row r="276" spans="2:21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</row>
    <row r="277" spans="2:21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</row>
    <row r="278" spans="2:21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</row>
    <row r="279" spans="2:21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</row>
    <row r="280" spans="2:21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</row>
    <row r="281" spans="2:21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</row>
    <row r="282" spans="2:21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</row>
    <row r="283" spans="2:21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</row>
    <row r="284" spans="2:21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</row>
    <row r="285" spans="2:21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</row>
    <row r="286" spans="2:21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</row>
    <row r="287" spans="2:21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</row>
    <row r="288" spans="2:21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</row>
    <row r="289" spans="2:21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</row>
    <row r="290" spans="2:21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</row>
    <row r="291" spans="2:21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</row>
    <row r="292" spans="2:21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</row>
    <row r="293" spans="2:21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</row>
    <row r="294" spans="2:21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</row>
    <row r="295" spans="2:21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</row>
    <row r="296" spans="2:21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</row>
    <row r="297" spans="2:21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</row>
    <row r="298" spans="2:21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</row>
    <row r="299" spans="2:21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</row>
    <row r="300" spans="2:21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</row>
    <row r="301" spans="2:21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</row>
    <row r="302" spans="2:21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</row>
    <row r="303" spans="2:21"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</row>
    <row r="304" spans="2:21"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</row>
    <row r="305" spans="2:21"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</row>
    <row r="306" spans="2:21"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</row>
    <row r="307" spans="2:21"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</row>
    <row r="308" spans="2:21"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</row>
    <row r="309" spans="2:21"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</row>
    <row r="310" spans="2:21"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</row>
    <row r="311" spans="2:21"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</row>
    <row r="312" spans="2:21"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</row>
    <row r="313" spans="2:21"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</row>
    <row r="314" spans="2:21"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</row>
    <row r="315" spans="2:21"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</row>
    <row r="316" spans="2:21"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</row>
    <row r="317" spans="2:21"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</row>
    <row r="318" spans="2:21"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</row>
    <row r="319" spans="2:21"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</row>
    <row r="320" spans="2:21"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</row>
    <row r="321" spans="2:21"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</row>
    <row r="322" spans="2:21"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</row>
    <row r="323" spans="2:21"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</row>
    <row r="324" spans="2:21"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</row>
    <row r="325" spans="2:21"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</row>
    <row r="326" spans="2:21"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</row>
    <row r="327" spans="2:21"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</row>
    <row r="328" spans="2:21"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</row>
    <row r="329" spans="2:21"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</row>
    <row r="330" spans="2:21"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</row>
    <row r="331" spans="2:21"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</row>
    <row r="332" spans="2:21"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</row>
    <row r="333" spans="2:21"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</row>
    <row r="334" spans="2:21"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</row>
    <row r="335" spans="2:21"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</row>
    <row r="336" spans="2:21"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</row>
    <row r="337" spans="2:21"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</row>
    <row r="338" spans="2:21"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</row>
    <row r="339" spans="2:21"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</row>
    <row r="340" spans="2:21"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</row>
    <row r="341" spans="2:21"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</row>
    <row r="342" spans="2:21"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</row>
    <row r="343" spans="2:21"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</row>
    <row r="344" spans="2:21"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</row>
    <row r="345" spans="2:21"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</row>
    <row r="346" spans="2:21"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</row>
    <row r="347" spans="2:21"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</row>
    <row r="348" spans="2:21"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</row>
    <row r="349" spans="2:21"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</row>
    <row r="350" spans="2:21"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</row>
    <row r="351" spans="2:21"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</row>
    <row r="352" spans="2:21"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</row>
    <row r="353" spans="2:21"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</row>
    <row r="354" spans="2:21"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</row>
    <row r="355" spans="2:21"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</row>
    <row r="356" spans="2:21"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</row>
    <row r="357" spans="2:21"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</row>
    <row r="358" spans="2:21"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</row>
    <row r="359" spans="2:21"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</row>
    <row r="360" spans="2:21"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</row>
    <row r="361" spans="2:21"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</row>
    <row r="362" spans="2:21"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</row>
    <row r="363" spans="2:21"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</row>
    <row r="364" spans="2:21"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</row>
    <row r="365" spans="2:21"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</row>
    <row r="366" spans="2:21"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</row>
    <row r="367" spans="2:21"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</row>
    <row r="368" spans="2:21"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</row>
    <row r="369" spans="2:21"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</row>
    <row r="370" spans="2:21"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</row>
    <row r="371" spans="2:21"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</row>
    <row r="372" spans="2:21"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</row>
    <row r="373" spans="2:21"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</row>
    <row r="374" spans="2:21"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</row>
    <row r="375" spans="2:21"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</row>
    <row r="376" spans="2:21"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</row>
    <row r="377" spans="2:21"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</row>
    <row r="378" spans="2:21"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</row>
    <row r="379" spans="2:21"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</row>
    <row r="380" spans="2:21"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</row>
    <row r="381" spans="2:21"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</row>
    <row r="382" spans="2:21"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</row>
    <row r="383" spans="2:21"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</row>
    <row r="384" spans="2:21"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</row>
    <row r="385" spans="2:21"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</row>
    <row r="386" spans="2:21"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</row>
    <row r="387" spans="2:21"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</row>
    <row r="388" spans="2:21"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</row>
    <row r="389" spans="2:21"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</row>
    <row r="390" spans="2:21"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</row>
    <row r="391" spans="2:21"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</row>
    <row r="392" spans="2:21"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</row>
    <row r="393" spans="2:21"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</row>
    <row r="394" spans="2:21"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</row>
    <row r="395" spans="2:21"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</row>
    <row r="396" spans="2:21"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</row>
    <row r="397" spans="2:21"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</row>
    <row r="398" spans="2:21"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</row>
    <row r="399" spans="2:21"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</row>
    <row r="400" spans="2:21"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</row>
    <row r="401" spans="2:21"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</row>
    <row r="402" spans="2:21"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</row>
    <row r="403" spans="2:21"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</row>
    <row r="404" spans="2:21"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</row>
    <row r="405" spans="2:21"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</row>
    <row r="406" spans="2:21"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</row>
    <row r="407" spans="2:21"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</row>
    <row r="408" spans="2:21"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</row>
    <row r="409" spans="2:21"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</row>
    <row r="410" spans="2:21"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</row>
    <row r="411" spans="2:21"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</row>
    <row r="412" spans="2:21"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</row>
    <row r="413" spans="2:21"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</row>
    <row r="414" spans="2:21"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</row>
    <row r="415" spans="2:21"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</row>
    <row r="416" spans="2:21"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</row>
    <row r="417" spans="2:21"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</row>
    <row r="418" spans="2:21">
      <c r="B418" s="105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</row>
    <row r="419" spans="2:21">
      <c r="B419" s="105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</row>
    <row r="420" spans="2:21">
      <c r="B420" s="105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</row>
    <row r="421" spans="2:21">
      <c r="B421" s="105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</row>
    <row r="422" spans="2:21"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</row>
    <row r="423" spans="2:21">
      <c r="B423" s="105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</row>
    <row r="424" spans="2:21">
      <c r="B424" s="105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</row>
    <row r="425" spans="2:21">
      <c r="B425" s="105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</row>
    <row r="426" spans="2:21"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</row>
    <row r="427" spans="2:21">
      <c r="B427" s="105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</row>
    <row r="428" spans="2:21">
      <c r="B428" s="105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</row>
    <row r="429" spans="2:21">
      <c r="B429" s="105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</row>
    <row r="430" spans="2:21">
      <c r="B430" s="105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</row>
    <row r="431" spans="2:21">
      <c r="B431" s="105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</row>
    <row r="432" spans="2:21">
      <c r="B432" s="105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</row>
    <row r="433" spans="2:21">
      <c r="B433" s="105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</row>
    <row r="434" spans="2:21">
      <c r="B434" s="105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</row>
    <row r="435" spans="2:21">
      <c r="B435" s="105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</row>
    <row r="436" spans="2:21">
      <c r="B436" s="105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</row>
    <row r="437" spans="2:21">
      <c r="B437" s="105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</row>
    <row r="438" spans="2:21">
      <c r="B438" s="105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</row>
    <row r="439" spans="2:21">
      <c r="B439" s="105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</row>
    <row r="440" spans="2:21">
      <c r="B440" s="105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</row>
    <row r="441" spans="2:21">
      <c r="B441" s="105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</row>
    <row r="442" spans="2:21">
      <c r="B442" s="105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</row>
    <row r="443" spans="2:21">
      <c r="B443" s="105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</row>
    <row r="444" spans="2:21">
      <c r="B444" s="105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</row>
    <row r="445" spans="2:21">
      <c r="B445" s="105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</row>
    <row r="446" spans="2:21">
      <c r="B446" s="105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</row>
    <row r="447" spans="2:21">
      <c r="B447" s="105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</row>
    <row r="448" spans="2:21">
      <c r="B448" s="105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</row>
    <row r="449" spans="2:21">
      <c r="B449" s="105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</row>
    <row r="450" spans="2:21">
      <c r="B450" s="105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</row>
    <row r="451" spans="2:21">
      <c r="B451" s="105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</row>
    <row r="452" spans="2:21">
      <c r="B452" s="105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</row>
    <row r="453" spans="2:21">
      <c r="B453" s="105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</row>
    <row r="454" spans="2:21">
      <c r="B454" s="105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</row>
    <row r="455" spans="2:21">
      <c r="B455" s="105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</row>
    <row r="456" spans="2:21">
      <c r="B456" s="105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</row>
    <row r="457" spans="2:21">
      <c r="B457" s="105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</row>
    <row r="458" spans="2:21">
      <c r="B458" s="105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</row>
    <row r="459" spans="2:21">
      <c r="B459" s="105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</row>
    <row r="460" spans="2:21">
      <c r="B460" s="105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</row>
    <row r="461" spans="2:21">
      <c r="B461" s="105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</row>
    <row r="462" spans="2:21">
      <c r="B462" s="105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</row>
    <row r="463" spans="2:21">
      <c r="B463" s="105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</row>
    <row r="464" spans="2:21">
      <c r="B464" s="105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</row>
    <row r="465" spans="2:21">
      <c r="B465" s="105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</row>
    <row r="466" spans="2:21">
      <c r="B466" s="105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</row>
    <row r="467" spans="2:21">
      <c r="B467" s="105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</row>
    <row r="468" spans="2:21">
      <c r="B468" s="105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</row>
    <row r="469" spans="2:21">
      <c r="B469" s="105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</row>
    <row r="470" spans="2:21">
      <c r="B470" s="105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</row>
    <row r="471" spans="2:21">
      <c r="B471" s="105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</row>
    <row r="472" spans="2:21">
      <c r="B472" s="105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</row>
    <row r="473" spans="2:21">
      <c r="B473" s="105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</row>
    <row r="474" spans="2:21">
      <c r="B474" s="105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</row>
    <row r="475" spans="2:21">
      <c r="B475" s="105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</row>
    <row r="476" spans="2:21">
      <c r="B476" s="105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</row>
    <row r="477" spans="2:21">
      <c r="B477" s="105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</row>
    <row r="478" spans="2:21">
      <c r="B478" s="105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</row>
    <row r="479" spans="2:21">
      <c r="B479" s="105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</row>
    <row r="480" spans="2:21">
      <c r="B480" s="105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</row>
    <row r="481" spans="2:21">
      <c r="B481" s="105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</row>
    <row r="482" spans="2:21">
      <c r="B482" s="105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</row>
    <row r="483" spans="2:21">
      <c r="B483" s="105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</row>
    <row r="484" spans="2:21">
      <c r="B484" s="105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</row>
    <row r="485" spans="2:21">
      <c r="B485" s="105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</row>
    <row r="486" spans="2:21">
      <c r="B486" s="105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</row>
    <row r="487" spans="2:21">
      <c r="B487" s="105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</row>
    <row r="488" spans="2:21">
      <c r="B488" s="105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</row>
    <row r="489" spans="2:21">
      <c r="B489" s="105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</row>
    <row r="490" spans="2:21">
      <c r="B490" s="105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</row>
    <row r="491" spans="2:21">
      <c r="B491" s="105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</row>
    <row r="492" spans="2:21">
      <c r="B492" s="105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</row>
    <row r="493" spans="2:21">
      <c r="B493" s="105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</row>
    <row r="494" spans="2:21">
      <c r="B494" s="105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</row>
    <row r="495" spans="2:21">
      <c r="B495" s="105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</row>
    <row r="496" spans="2:21">
      <c r="B496" s="105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</row>
    <row r="497" spans="2:21">
      <c r="B497" s="105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</row>
    <row r="498" spans="2:21">
      <c r="B498" s="105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</row>
    <row r="499" spans="2:21">
      <c r="B499" s="105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</row>
    <row r="500" spans="2:21">
      <c r="B500" s="105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</row>
    <row r="501" spans="2:21">
      <c r="B501" s="105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</row>
    <row r="502" spans="2:21">
      <c r="B502" s="105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</row>
    <row r="503" spans="2:21">
      <c r="B503" s="105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</row>
    <row r="504" spans="2:21">
      <c r="B504" s="105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</row>
    <row r="505" spans="2:21">
      <c r="B505" s="105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</row>
    <row r="506" spans="2:21">
      <c r="B506" s="105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</row>
    <row r="507" spans="2:21">
      <c r="B507" s="105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</row>
    <row r="508" spans="2:21">
      <c r="B508" s="105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</row>
    <row r="509" spans="2:21">
      <c r="B509" s="105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</row>
    <row r="510" spans="2:21">
      <c r="B510" s="105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</row>
    <row r="511" spans="2:21">
      <c r="B511" s="105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</row>
    <row r="512" spans="2:21">
      <c r="B512" s="105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</row>
    <row r="513" spans="2:21">
      <c r="B513" s="105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</row>
    <row r="514" spans="2:21">
      <c r="B514" s="105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</row>
    <row r="515" spans="2:21">
      <c r="B515" s="105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</row>
    <row r="516" spans="2:21">
      <c r="B516" s="105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</row>
    <row r="517" spans="2:21">
      <c r="B517" s="105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</row>
    <row r="518" spans="2:21">
      <c r="B518" s="105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</row>
    <row r="519" spans="2:21">
      <c r="B519" s="105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</row>
    <row r="520" spans="2:21">
      <c r="B520" s="105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</row>
    <row r="521" spans="2:21">
      <c r="B521" s="105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</row>
    <row r="522" spans="2:21">
      <c r="B522" s="105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</row>
    <row r="523" spans="2:21">
      <c r="B523" s="105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</row>
    <row r="524" spans="2:21">
      <c r="B524" s="105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</row>
    <row r="525" spans="2:21">
      <c r="B525" s="105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</row>
    <row r="526" spans="2:21">
      <c r="B526" s="105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</row>
    <row r="527" spans="2:21">
      <c r="B527" s="105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</row>
    <row r="528" spans="2:21">
      <c r="B528" s="105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</row>
    <row r="529" spans="2:21">
      <c r="B529" s="105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</row>
    <row r="530" spans="2:21">
      <c r="B530" s="105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</row>
    <row r="531" spans="2:21">
      <c r="B531" s="105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</row>
    <row r="532" spans="2:21">
      <c r="B532" s="105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</row>
    <row r="533" spans="2:21">
      <c r="B533" s="105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</row>
    <row r="534" spans="2:21">
      <c r="B534" s="105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</row>
    <row r="535" spans="2:21">
      <c r="B535" s="105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</row>
    <row r="536" spans="2:21">
      <c r="B536" s="105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</row>
    <row r="537" spans="2:21">
      <c r="B537" s="105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</row>
    <row r="538" spans="2:21">
      <c r="B538" s="105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</row>
    <row r="539" spans="2:21">
      <c r="B539" s="105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</row>
    <row r="540" spans="2:21">
      <c r="B540" s="105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</row>
    <row r="541" spans="2:21">
      <c r="B541" s="105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</row>
    <row r="542" spans="2:21">
      <c r="B542" s="105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</row>
    <row r="543" spans="2:21">
      <c r="B543" s="105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</row>
    <row r="544" spans="2:21">
      <c r="B544" s="105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</row>
    <row r="545" spans="2:21">
      <c r="B545" s="105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</row>
    <row r="546" spans="2:21">
      <c r="B546" s="105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</row>
    <row r="547" spans="2:21">
      <c r="B547" s="105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</row>
    <row r="548" spans="2:21">
      <c r="B548" s="105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</row>
    <row r="549" spans="2:21">
      <c r="B549" s="105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</row>
    <row r="550" spans="2:21">
      <c r="B550" s="105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</row>
    <row r="551" spans="2:21">
      <c r="B551" s="105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</row>
    <row r="552" spans="2:21">
      <c r="B552" s="105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</row>
    <row r="553" spans="2:21">
      <c r="B553" s="105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</row>
    <row r="554" spans="2:21">
      <c r="B554" s="105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</row>
    <row r="555" spans="2:21">
      <c r="B555" s="105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</row>
    <row r="556" spans="2:21">
      <c r="B556" s="105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</row>
    <row r="557" spans="2:21">
      <c r="B557" s="105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</row>
    <row r="558" spans="2:21">
      <c r="B558" s="105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</row>
    <row r="559" spans="2:21">
      <c r="B559" s="105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</row>
    <row r="560" spans="2:21">
      <c r="B560" s="105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</row>
    <row r="561" spans="2:21">
      <c r="B561" s="105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</row>
    <row r="562" spans="2:21">
      <c r="B562" s="105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</row>
    <row r="563" spans="2:21">
      <c r="B563" s="105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</row>
    <row r="564" spans="2:21">
      <c r="B564" s="105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</row>
    <row r="565" spans="2:21">
      <c r="B565" s="105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</row>
    <row r="566" spans="2:21">
      <c r="B566" s="105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</row>
    <row r="567" spans="2:21">
      <c r="B567" s="105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</row>
    <row r="568" spans="2:21">
      <c r="B568" s="105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</row>
    <row r="569" spans="2:21">
      <c r="B569" s="105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</row>
    <row r="570" spans="2:21">
      <c r="B570" s="105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</row>
    <row r="571" spans="2:21">
      <c r="B571" s="105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</row>
    <row r="572" spans="2:21">
      <c r="B572" s="105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</row>
    <row r="573" spans="2:21">
      <c r="B573" s="105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</row>
    <row r="574" spans="2:21">
      <c r="B574" s="105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</row>
    <row r="575" spans="2:21">
      <c r="B575" s="105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</row>
    <row r="576" spans="2:21">
      <c r="B576" s="105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</row>
    <row r="577" spans="2:21">
      <c r="B577" s="105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</row>
    <row r="578" spans="2:21">
      <c r="B578" s="105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</row>
    <row r="579" spans="2:21">
      <c r="B579" s="105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</row>
    <row r="580" spans="2:21">
      <c r="B580" s="105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</row>
    <row r="581" spans="2:21">
      <c r="B581" s="105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</row>
    <row r="582" spans="2:21">
      <c r="B582" s="105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</row>
    <row r="583" spans="2:21">
      <c r="B583" s="105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</row>
    <row r="584" spans="2:21">
      <c r="B584" s="105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</row>
    <row r="585" spans="2:21">
      <c r="B585" s="105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</row>
    <row r="586" spans="2:21">
      <c r="B586" s="105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</row>
    <row r="587" spans="2:21">
      <c r="B587" s="105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</row>
    <row r="588" spans="2:21">
      <c r="B588" s="105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</row>
    <row r="589" spans="2:21">
      <c r="B589" s="105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</row>
    <row r="590" spans="2:21">
      <c r="B590" s="105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</row>
    <row r="591" spans="2:21">
      <c r="B591" s="105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</row>
    <row r="592" spans="2:21">
      <c r="B592" s="105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</row>
    <row r="593" spans="2:21">
      <c r="B593" s="105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</row>
    <row r="594" spans="2:21">
      <c r="B594" s="105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</row>
    <row r="595" spans="2:21">
      <c r="B595" s="105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</row>
    <row r="596" spans="2:21">
      <c r="B596" s="105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</row>
    <row r="597" spans="2:21">
      <c r="B597" s="105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</row>
    <row r="598" spans="2:21">
      <c r="B598" s="105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</row>
    <row r="599" spans="2:21">
      <c r="B599" s="105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</row>
    <row r="600" spans="2:21">
      <c r="B600" s="105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</row>
    <row r="601" spans="2:21">
      <c r="B601" s="105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</row>
    <row r="602" spans="2:21">
      <c r="B602" s="105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</row>
    <row r="603" spans="2:21">
      <c r="B603" s="105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</row>
    <row r="604" spans="2:21">
      <c r="B604" s="105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</row>
    <row r="605" spans="2:21">
      <c r="B605" s="105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</row>
    <row r="606" spans="2:21">
      <c r="B606" s="105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</row>
    <row r="607" spans="2:21">
      <c r="B607" s="105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</row>
    <row r="608" spans="2:21">
      <c r="B608" s="105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</row>
    <row r="609" spans="2:21">
      <c r="B609" s="105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</row>
    <row r="610" spans="2:21">
      <c r="B610" s="105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</row>
    <row r="611" spans="2:21">
      <c r="B611" s="105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</row>
    <row r="612" spans="2:21">
      <c r="B612" s="105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</row>
    <row r="613" spans="2:21">
      <c r="B613" s="105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</row>
    <row r="614" spans="2:21">
      <c r="B614" s="105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</row>
    <row r="615" spans="2:21">
      <c r="B615" s="105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</row>
    <row r="616" spans="2:21">
      <c r="B616" s="105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</row>
    <row r="617" spans="2:21">
      <c r="B617" s="105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</row>
    <row r="618" spans="2:21">
      <c r="B618" s="105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</row>
    <row r="619" spans="2:21">
      <c r="B619" s="105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</row>
    <row r="620" spans="2:21">
      <c r="B620" s="105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</row>
    <row r="621" spans="2:21">
      <c r="B621" s="105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</row>
    <row r="622" spans="2:21">
      <c r="B622" s="105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</row>
    <row r="623" spans="2:21">
      <c r="B623" s="105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</row>
    <row r="624" spans="2:21">
      <c r="B624" s="105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</row>
    <row r="625" spans="2:21">
      <c r="B625" s="105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</row>
    <row r="626" spans="2:21">
      <c r="B626" s="105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</row>
    <row r="627" spans="2:21">
      <c r="B627" s="105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</row>
    <row r="628" spans="2:21">
      <c r="B628" s="105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</row>
    <row r="629" spans="2:21">
      <c r="B629" s="105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</row>
    <row r="630" spans="2:21">
      <c r="B630" s="105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</row>
    <row r="631" spans="2:21">
      <c r="B631" s="105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</row>
    <row r="632" spans="2:21">
      <c r="B632" s="105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</row>
    <row r="633" spans="2:21">
      <c r="B633" s="105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</row>
    <row r="634" spans="2:21">
      <c r="B634" s="105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</row>
    <row r="635" spans="2:21">
      <c r="B635" s="105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</row>
    <row r="636" spans="2:21">
      <c r="B636" s="105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</row>
    <row r="637" spans="2:21">
      <c r="B637" s="105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</row>
    <row r="638" spans="2:21">
      <c r="B638" s="105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</row>
    <row r="639" spans="2:21">
      <c r="B639" s="105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</row>
    <row r="640" spans="2:21">
      <c r="B640" s="105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</row>
    <row r="641" spans="2:21">
      <c r="B641" s="105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</row>
    <row r="642" spans="2:21">
      <c r="B642" s="105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</row>
    <row r="643" spans="2:21">
      <c r="B643" s="105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</row>
    <row r="644" spans="2:21">
      <c r="B644" s="105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</row>
    <row r="645" spans="2:21">
      <c r="B645" s="105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</row>
    <row r="646" spans="2:21">
      <c r="B646" s="105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</row>
    <row r="647" spans="2:21">
      <c r="B647" s="105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</row>
    <row r="648" spans="2:21">
      <c r="B648" s="105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</row>
    <row r="649" spans="2:21">
      <c r="B649" s="105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</row>
    <row r="650" spans="2:21">
      <c r="B650" s="105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</row>
    <row r="651" spans="2:21">
      <c r="B651" s="105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</row>
    <row r="652" spans="2:21">
      <c r="B652" s="105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</row>
    <row r="653" spans="2:21">
      <c r="B653" s="105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</row>
    <row r="654" spans="2:21">
      <c r="B654" s="105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</row>
    <row r="655" spans="2:21">
      <c r="B655" s="105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</row>
    <row r="656" spans="2:21">
      <c r="B656" s="105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</row>
    <row r="657" spans="2:21">
      <c r="B657" s="105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</row>
    <row r="658" spans="2:21">
      <c r="B658" s="105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</row>
    <row r="659" spans="2:21">
      <c r="B659" s="105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</row>
    <row r="660" spans="2:21">
      <c r="B660" s="105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</row>
    <row r="661" spans="2:21">
      <c r="B661" s="105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</row>
    <row r="662" spans="2:21">
      <c r="B662" s="105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</row>
    <row r="663" spans="2:21">
      <c r="B663" s="105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</row>
    <row r="664" spans="2:21">
      <c r="B664" s="105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</row>
    <row r="665" spans="2:21">
      <c r="B665" s="105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</row>
    <row r="666" spans="2:21">
      <c r="B666" s="105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</row>
    <row r="667" spans="2:21">
      <c r="B667" s="105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</row>
    <row r="668" spans="2:21">
      <c r="B668" s="105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</row>
    <row r="669" spans="2:21">
      <c r="B669" s="105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</row>
    <row r="670" spans="2:21">
      <c r="B670" s="105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</row>
    <row r="671" spans="2:21">
      <c r="B671" s="105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</row>
    <row r="672" spans="2:21">
      <c r="B672" s="105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</row>
    <row r="673" spans="2:21">
      <c r="B673" s="105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</row>
    <row r="674" spans="2:21">
      <c r="B674" s="105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</row>
    <row r="675" spans="2:21">
      <c r="B675" s="105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</row>
    <row r="676" spans="2:21">
      <c r="B676" s="105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</row>
    <row r="677" spans="2:21">
      <c r="B677" s="105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</row>
    <row r="678" spans="2:21">
      <c r="B678" s="105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</row>
    <row r="679" spans="2:21">
      <c r="B679" s="105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</row>
    <row r="680" spans="2:21">
      <c r="B680" s="105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</row>
    <row r="681" spans="2:21">
      <c r="B681" s="105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</row>
    <row r="682" spans="2:21">
      <c r="B682" s="105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</row>
    <row r="683" spans="2:21">
      <c r="B683" s="105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</row>
    <row r="684" spans="2:21">
      <c r="B684" s="105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</row>
    <row r="685" spans="2:21">
      <c r="B685" s="105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</row>
    <row r="686" spans="2:21">
      <c r="B686" s="105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</row>
    <row r="687" spans="2:21">
      <c r="B687" s="105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</row>
    <row r="688" spans="2:21">
      <c r="B688" s="105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</row>
    <row r="689" spans="2:21">
      <c r="B689" s="105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</row>
    <row r="690" spans="2:21">
      <c r="B690" s="105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</row>
    <row r="691" spans="2:21">
      <c r="B691" s="105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</row>
    <row r="692" spans="2:21">
      <c r="B692" s="105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</row>
    <row r="693" spans="2:21">
      <c r="B693" s="105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</row>
    <row r="694" spans="2:21">
      <c r="B694" s="105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</row>
    <row r="695" spans="2:21">
      <c r="B695" s="105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</row>
    <row r="696" spans="2:21">
      <c r="B696" s="105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</row>
    <row r="697" spans="2:21">
      <c r="B697" s="105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</row>
    <row r="698" spans="2:21">
      <c r="B698" s="105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</row>
    <row r="699" spans="2:21">
      <c r="B699" s="105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</row>
    <row r="700" spans="2:21">
      <c r="B700" s="105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</row>
    <row r="701" spans="2:21">
      <c r="B701" s="105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</row>
    <row r="702" spans="2:21">
      <c r="B702" s="105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</row>
    <row r="703" spans="2:21">
      <c r="B703" s="105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</row>
    <row r="704" spans="2:21">
      <c r="B704" s="105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</row>
    <row r="705" spans="2:21">
      <c r="B705" s="105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</row>
    <row r="706" spans="2:21">
      <c r="B706" s="105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</row>
    <row r="707" spans="2:21">
      <c r="B707" s="105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</row>
    <row r="708" spans="2:21">
      <c r="B708" s="105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</row>
    <row r="709" spans="2:21">
      <c r="B709" s="105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</row>
    <row r="710" spans="2:21">
      <c r="B710" s="105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</row>
    <row r="711" spans="2:21">
      <c r="B711" s="105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</row>
    <row r="712" spans="2:21">
      <c r="B712" s="105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</row>
    <row r="713" spans="2:21">
      <c r="B713" s="105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</row>
    <row r="714" spans="2:21">
      <c r="B714" s="105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</row>
    <row r="715" spans="2:21">
      <c r="B715" s="105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</row>
    <row r="716" spans="2:21">
      <c r="B716" s="105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</row>
    <row r="717" spans="2:21">
      <c r="B717" s="105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</row>
    <row r="718" spans="2:21">
      <c r="B718" s="105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</row>
    <row r="719" spans="2:21">
      <c r="B719" s="105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</row>
    <row r="720" spans="2:21">
      <c r="B720" s="105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</row>
    <row r="721" spans="2:21">
      <c r="B721" s="105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</row>
    <row r="722" spans="2:21">
      <c r="B722" s="105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</row>
    <row r="723" spans="2:21">
      <c r="B723" s="105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</row>
    <row r="724" spans="2:21">
      <c r="B724" s="105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</row>
    <row r="725" spans="2:21">
      <c r="B725" s="105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</row>
    <row r="726" spans="2:21">
      <c r="B726" s="105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</row>
    <row r="727" spans="2:21">
      <c r="B727" s="105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</row>
    <row r="728" spans="2:21">
      <c r="B728" s="105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</row>
    <row r="729" spans="2:21">
      <c r="B729" s="105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</row>
    <row r="730" spans="2:21">
      <c r="B730" s="105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</row>
    <row r="731" spans="2:21">
      <c r="B731" s="105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</row>
    <row r="732" spans="2:21">
      <c r="B732" s="105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</row>
    <row r="733" spans="2:21">
      <c r="B733" s="105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allowBlank="1" showInputMessage="1" showErrorMessage="1" sqref="H2 B34 Q9 B36 B14 B16"/>
    <dataValidation type="list" allowBlank="1" showInputMessage="1" showErrorMessage="1" sqref="G556:G828">
      <formula1>#REF!</formula1>
    </dataValidation>
    <dataValidation type="list" allowBlank="1" showInputMessage="1" showErrorMessage="1" sqref="I12:I15 I17:I35 I37:I828">
      <formula1>#REF!</formula1>
    </dataValidation>
    <dataValidation type="list" allowBlank="1" showInputMessage="1" showErrorMessage="1" sqref="E12:E15 E17:E35 E37:E822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12:G15 G17:G35 G37:G55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51.57031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2146</v>
      </c>
    </row>
    <row r="6" spans="2:15" ht="26.25" customHeight="1">
      <c r="B6" s="116" t="s">
        <v>152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15" ht="26.25" customHeight="1">
      <c r="B7" s="116" t="s">
        <v>71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15" s="3" customFormat="1" ht="78.75">
      <c r="B8" s="21" t="s">
        <v>94</v>
      </c>
      <c r="C8" s="29" t="s">
        <v>34</v>
      </c>
      <c r="D8" s="29" t="s">
        <v>98</v>
      </c>
      <c r="E8" s="29" t="s">
        <v>168</v>
      </c>
      <c r="F8" s="29" t="s">
        <v>96</v>
      </c>
      <c r="G8" s="29" t="s">
        <v>49</v>
      </c>
      <c r="H8" s="29" t="s">
        <v>82</v>
      </c>
      <c r="I8" s="12" t="s">
        <v>179</v>
      </c>
      <c r="J8" s="12" t="s">
        <v>178</v>
      </c>
      <c r="K8" s="29" t="s">
        <v>193</v>
      </c>
      <c r="L8" s="12" t="s">
        <v>46</v>
      </c>
      <c r="M8" s="12" t="s">
        <v>45</v>
      </c>
      <c r="N8" s="12" t="s">
        <v>127</v>
      </c>
      <c r="O8" s="13" t="s">
        <v>129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186</v>
      </c>
      <c r="J9" s="15"/>
      <c r="K9" s="15" t="s">
        <v>182</v>
      </c>
      <c r="L9" s="15" t="s">
        <v>182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5" t="s">
        <v>27</v>
      </c>
      <c r="C11" s="87"/>
      <c r="D11" s="87"/>
      <c r="E11" s="87"/>
      <c r="F11" s="87"/>
      <c r="G11" s="87"/>
      <c r="H11" s="87"/>
      <c r="I11" s="88"/>
      <c r="J11" s="89"/>
      <c r="K11" s="88">
        <v>4.7949402240000003</v>
      </c>
      <c r="L11" s="88">
        <v>7939.7829863389989</v>
      </c>
      <c r="M11" s="87"/>
      <c r="N11" s="90">
        <f>L11/$L$11</f>
        <v>1</v>
      </c>
      <c r="O11" s="90">
        <f>L11/'סכום נכסי הקרן'!$C$42</f>
        <v>0.43441084528246254</v>
      </c>
    </row>
    <row r="12" spans="2:15">
      <c r="B12" s="70" t="s">
        <v>173</v>
      </c>
      <c r="C12" s="71"/>
      <c r="D12" s="71"/>
      <c r="E12" s="71"/>
      <c r="F12" s="71"/>
      <c r="G12" s="71"/>
      <c r="H12" s="71"/>
      <c r="I12" s="79"/>
      <c r="J12" s="81"/>
      <c r="K12" s="79">
        <v>2.7039367520000002</v>
      </c>
      <c r="L12" s="79">
        <v>5137.6507632559997</v>
      </c>
      <c r="M12" s="71"/>
      <c r="N12" s="80">
        <f t="shared" ref="N12:N75" si="0">L12/$L$11</f>
        <v>0.64707697579338364</v>
      </c>
      <c r="O12" s="80">
        <f>L12/'סכום נכסי הקרן'!$C$42</f>
        <v>0.28109725601722335</v>
      </c>
    </row>
    <row r="13" spans="2:15">
      <c r="B13" s="86" t="s">
        <v>225</v>
      </c>
      <c r="C13" s="71"/>
      <c r="D13" s="71"/>
      <c r="E13" s="71"/>
      <c r="F13" s="71"/>
      <c r="G13" s="71"/>
      <c r="H13" s="71"/>
      <c r="I13" s="79"/>
      <c r="J13" s="81"/>
      <c r="K13" s="79">
        <v>0.67061306499999995</v>
      </c>
      <c r="L13" s="79">
        <v>3334.7046110730003</v>
      </c>
      <c r="M13" s="71"/>
      <c r="N13" s="80">
        <f t="shared" si="0"/>
        <v>0.41999946557867052</v>
      </c>
      <c r="O13" s="80">
        <f>L13/'סכום נכסי הקרן'!$C$42</f>
        <v>0.18245232286021279</v>
      </c>
    </row>
    <row r="14" spans="2:15">
      <c r="B14" s="75" t="s">
        <v>226</v>
      </c>
      <c r="C14" s="69" t="s">
        <v>227</v>
      </c>
      <c r="D14" s="82" t="s">
        <v>99</v>
      </c>
      <c r="E14" s="82" t="s">
        <v>228</v>
      </c>
      <c r="F14" s="69" t="s">
        <v>229</v>
      </c>
      <c r="G14" s="82" t="s">
        <v>134</v>
      </c>
      <c r="H14" s="82" t="s">
        <v>111</v>
      </c>
      <c r="I14" s="76">
        <v>534.86840400000006</v>
      </c>
      <c r="J14" s="78">
        <v>24100</v>
      </c>
      <c r="K14" s="69"/>
      <c r="L14" s="76">
        <v>128.903285423</v>
      </c>
      <c r="M14" s="77">
        <v>1.0481110899564844E-5</v>
      </c>
      <c r="N14" s="77">
        <f t="shared" si="0"/>
        <v>1.6235114441388122E-2</v>
      </c>
      <c r="O14" s="77">
        <f>L14/'סכום נכסי הקרן'!$C$42</f>
        <v>7.0527097877409288E-3</v>
      </c>
    </row>
    <row r="15" spans="2:15">
      <c r="B15" s="75" t="s">
        <v>231</v>
      </c>
      <c r="C15" s="69" t="s">
        <v>232</v>
      </c>
      <c r="D15" s="82" t="s">
        <v>99</v>
      </c>
      <c r="E15" s="82" t="s">
        <v>228</v>
      </c>
      <c r="F15" s="69">
        <v>1760</v>
      </c>
      <c r="G15" s="82" t="s">
        <v>233</v>
      </c>
      <c r="H15" s="82" t="s">
        <v>111</v>
      </c>
      <c r="I15" s="76">
        <v>38.726461999999998</v>
      </c>
      <c r="J15" s="78">
        <v>37960</v>
      </c>
      <c r="K15" s="76">
        <v>0.103544887</v>
      </c>
      <c r="L15" s="76">
        <v>14.804109694000001</v>
      </c>
      <c r="M15" s="77">
        <v>3.6265044965693903E-7</v>
      </c>
      <c r="N15" s="77">
        <f t="shared" si="0"/>
        <v>1.8645484038381905E-3</v>
      </c>
      <c r="O15" s="77">
        <f>L15/'סכום נכסי הקרן'!$C$42</f>
        <v>8.0998004818141455E-4</v>
      </c>
    </row>
    <row r="16" spans="2:15">
      <c r="B16" s="75" t="s">
        <v>234</v>
      </c>
      <c r="C16" s="69" t="s">
        <v>235</v>
      </c>
      <c r="D16" s="82" t="s">
        <v>99</v>
      </c>
      <c r="E16" s="82" t="s">
        <v>228</v>
      </c>
      <c r="F16" s="69" t="s">
        <v>236</v>
      </c>
      <c r="G16" s="82" t="s">
        <v>1192</v>
      </c>
      <c r="H16" s="82" t="s">
        <v>111</v>
      </c>
      <c r="I16" s="76">
        <v>1498.2256190000001</v>
      </c>
      <c r="J16" s="78">
        <v>5200</v>
      </c>
      <c r="K16" s="69"/>
      <c r="L16" s="76">
        <v>77.907732163999995</v>
      </c>
      <c r="M16" s="77">
        <v>1.1394270054793015E-5</v>
      </c>
      <c r="N16" s="77">
        <f t="shared" si="0"/>
        <v>9.8123251350882238E-3</v>
      </c>
      <c r="O16" s="77">
        <f>L16/'סכום נכסי הקרן'!$C$42</f>
        <v>4.2625804561200282E-3</v>
      </c>
    </row>
    <row r="17" spans="2:15">
      <c r="B17" s="75" t="s">
        <v>237</v>
      </c>
      <c r="C17" s="69" t="s">
        <v>238</v>
      </c>
      <c r="D17" s="82" t="s">
        <v>99</v>
      </c>
      <c r="E17" s="82" t="s">
        <v>228</v>
      </c>
      <c r="F17" s="69" t="s">
        <v>239</v>
      </c>
      <c r="G17" s="82" t="s">
        <v>240</v>
      </c>
      <c r="H17" s="82" t="s">
        <v>111</v>
      </c>
      <c r="I17" s="76">
        <v>394.188222</v>
      </c>
      <c r="J17" s="78">
        <v>46240</v>
      </c>
      <c r="K17" s="69"/>
      <c r="L17" s="76">
        <v>182.27263379299998</v>
      </c>
      <c r="M17" s="77">
        <v>8.9186225361908476E-6</v>
      </c>
      <c r="N17" s="77">
        <f t="shared" si="0"/>
        <v>2.2956878557841433E-2</v>
      </c>
      <c r="O17" s="77">
        <f>L17/'סכום נכסי הקרן'!$C$42</f>
        <v>9.9727170193587358E-3</v>
      </c>
    </row>
    <row r="18" spans="2:15">
      <c r="B18" s="75" t="s">
        <v>241</v>
      </c>
      <c r="C18" s="69" t="s">
        <v>242</v>
      </c>
      <c r="D18" s="82" t="s">
        <v>99</v>
      </c>
      <c r="E18" s="82" t="s">
        <v>228</v>
      </c>
      <c r="F18" s="69" t="s">
        <v>243</v>
      </c>
      <c r="G18" s="82" t="s">
        <v>244</v>
      </c>
      <c r="H18" s="82" t="s">
        <v>111</v>
      </c>
      <c r="I18" s="76">
        <v>105.452821</v>
      </c>
      <c r="J18" s="78">
        <v>148890</v>
      </c>
      <c r="K18" s="69"/>
      <c r="L18" s="76">
        <v>157.00870521799999</v>
      </c>
      <c r="M18" s="77">
        <v>2.8069232126739107E-5</v>
      </c>
      <c r="N18" s="77">
        <f t="shared" si="0"/>
        <v>1.977493660571648E-2</v>
      </c>
      <c r="O18" s="77">
        <f>L18/'סכום נכסי הקרן'!$C$42</f>
        <v>8.5904469262964075E-3</v>
      </c>
    </row>
    <row r="19" spans="2:15">
      <c r="B19" s="75" t="s">
        <v>245</v>
      </c>
      <c r="C19" s="69" t="s">
        <v>246</v>
      </c>
      <c r="D19" s="82" t="s">
        <v>99</v>
      </c>
      <c r="E19" s="82" t="s">
        <v>228</v>
      </c>
      <c r="F19" s="69" t="s">
        <v>247</v>
      </c>
      <c r="G19" s="82" t="s">
        <v>1192</v>
      </c>
      <c r="H19" s="82" t="s">
        <v>111</v>
      </c>
      <c r="I19" s="76">
        <v>3368.2462020000003</v>
      </c>
      <c r="J19" s="78">
        <v>2100</v>
      </c>
      <c r="K19" s="69"/>
      <c r="L19" s="76">
        <v>70.733170248999997</v>
      </c>
      <c r="M19" s="77">
        <v>8.8291838232718692E-6</v>
      </c>
      <c r="N19" s="77">
        <f t="shared" si="0"/>
        <v>8.9087032190554583E-3</v>
      </c>
      <c r="O19" s="77">
        <f>L19/'סכום נכסי הקרן'!$C$42</f>
        <v>3.8700372957604762E-3</v>
      </c>
    </row>
    <row r="20" spans="2:15">
      <c r="B20" s="75" t="s">
        <v>248</v>
      </c>
      <c r="C20" s="69" t="s">
        <v>249</v>
      </c>
      <c r="D20" s="82" t="s">
        <v>99</v>
      </c>
      <c r="E20" s="82" t="s">
        <v>228</v>
      </c>
      <c r="F20" s="69" t="s">
        <v>250</v>
      </c>
      <c r="G20" s="82" t="s">
        <v>106</v>
      </c>
      <c r="H20" s="82" t="s">
        <v>111</v>
      </c>
      <c r="I20" s="76">
        <v>203.80681000000001</v>
      </c>
      <c r="J20" s="78">
        <v>2578</v>
      </c>
      <c r="K20" s="69"/>
      <c r="L20" s="76">
        <v>5.2541395490000005</v>
      </c>
      <c r="M20" s="77">
        <v>1.1508695782739258E-6</v>
      </c>
      <c r="N20" s="77">
        <f t="shared" si="0"/>
        <v>6.6174850849703927E-4</v>
      </c>
      <c r="O20" s="77">
        <f>L20/'סכום נכסי הקרן'!$C$42</f>
        <v>2.8747072894060765E-4</v>
      </c>
    </row>
    <row r="21" spans="2:15">
      <c r="B21" s="75" t="s">
        <v>251</v>
      </c>
      <c r="C21" s="69" t="s">
        <v>252</v>
      </c>
      <c r="D21" s="82" t="s">
        <v>99</v>
      </c>
      <c r="E21" s="82" t="s">
        <v>228</v>
      </c>
      <c r="F21" s="69" t="s">
        <v>253</v>
      </c>
      <c r="G21" s="82" t="s">
        <v>135</v>
      </c>
      <c r="H21" s="82" t="s">
        <v>111</v>
      </c>
      <c r="I21" s="76">
        <v>36985.098293000003</v>
      </c>
      <c r="J21" s="78">
        <v>256.8</v>
      </c>
      <c r="K21" s="69"/>
      <c r="L21" s="76">
        <v>94.977732415999995</v>
      </c>
      <c r="M21" s="77">
        <v>1.3373816246523257E-5</v>
      </c>
      <c r="N21" s="77">
        <f t="shared" si="0"/>
        <v>1.1962257983551492E-2</v>
      </c>
      <c r="O21" s="77">
        <f>L21/'סכום נכסי הקרן'!$C$42</f>
        <v>5.196534602121489E-3</v>
      </c>
    </row>
    <row r="22" spans="2:15">
      <c r="B22" s="75" t="s">
        <v>254</v>
      </c>
      <c r="C22" s="69" t="s">
        <v>255</v>
      </c>
      <c r="D22" s="82" t="s">
        <v>99</v>
      </c>
      <c r="E22" s="82" t="s">
        <v>228</v>
      </c>
      <c r="F22" s="69" t="s">
        <v>256</v>
      </c>
      <c r="G22" s="82" t="s">
        <v>257</v>
      </c>
      <c r="H22" s="82" t="s">
        <v>111</v>
      </c>
      <c r="I22" s="76">
        <v>900.81347400000004</v>
      </c>
      <c r="J22" s="78">
        <v>8676</v>
      </c>
      <c r="K22" s="69"/>
      <c r="L22" s="76">
        <v>78.154577023000002</v>
      </c>
      <c r="M22" s="77">
        <v>8.9785020916965658E-6</v>
      </c>
      <c r="N22" s="77">
        <f t="shared" si="0"/>
        <v>9.8434147579941293E-3</v>
      </c>
      <c r="O22" s="77">
        <f>L22/'סכום נכסי הקרן'!$C$42</f>
        <v>4.2760861254860956E-3</v>
      </c>
    </row>
    <row r="23" spans="2:15">
      <c r="B23" s="75" t="s">
        <v>258</v>
      </c>
      <c r="C23" s="69" t="s">
        <v>259</v>
      </c>
      <c r="D23" s="82" t="s">
        <v>99</v>
      </c>
      <c r="E23" s="82" t="s">
        <v>228</v>
      </c>
      <c r="F23" s="69" t="s">
        <v>260</v>
      </c>
      <c r="G23" s="82" t="s">
        <v>261</v>
      </c>
      <c r="H23" s="82" t="s">
        <v>111</v>
      </c>
      <c r="I23" s="76">
        <v>39447.668042999998</v>
      </c>
      <c r="J23" s="78">
        <v>97.1</v>
      </c>
      <c r="K23" s="69"/>
      <c r="L23" s="76">
        <v>38.303685670999997</v>
      </c>
      <c r="M23" s="77">
        <v>1.2305426639241971E-5</v>
      </c>
      <c r="N23" s="77">
        <f t="shared" si="0"/>
        <v>4.8242736277432779E-3</v>
      </c>
      <c r="O23" s="77">
        <f>L23/'סכום נכסי הקרן'!$C$42</f>
        <v>2.095716784501849E-3</v>
      </c>
    </row>
    <row r="24" spans="2:15">
      <c r="B24" s="75" t="s">
        <v>262</v>
      </c>
      <c r="C24" s="69" t="s">
        <v>263</v>
      </c>
      <c r="D24" s="82" t="s">
        <v>99</v>
      </c>
      <c r="E24" s="82" t="s">
        <v>228</v>
      </c>
      <c r="F24" s="69" t="s">
        <v>264</v>
      </c>
      <c r="G24" s="82" t="s">
        <v>257</v>
      </c>
      <c r="H24" s="82" t="s">
        <v>111</v>
      </c>
      <c r="I24" s="76">
        <v>13539.986591999999</v>
      </c>
      <c r="J24" s="78">
        <v>1050</v>
      </c>
      <c r="K24" s="76">
        <v>0.56706817799999998</v>
      </c>
      <c r="L24" s="76">
        <v>142.73692739600003</v>
      </c>
      <c r="M24" s="77">
        <v>1.1632121071620816E-5</v>
      </c>
      <c r="N24" s="77">
        <f t="shared" si="0"/>
        <v>1.7977434350736007E-2</v>
      </c>
      <c r="O24" s="77">
        <f>L24/'סכום נכסי הקרן'!$C$42</f>
        <v>7.8095924523132066E-3</v>
      </c>
    </row>
    <row r="25" spans="2:15">
      <c r="B25" s="75" t="s">
        <v>265</v>
      </c>
      <c r="C25" s="69" t="s">
        <v>266</v>
      </c>
      <c r="D25" s="82" t="s">
        <v>99</v>
      </c>
      <c r="E25" s="82" t="s">
        <v>228</v>
      </c>
      <c r="F25" s="69" t="s">
        <v>267</v>
      </c>
      <c r="G25" s="82" t="s">
        <v>106</v>
      </c>
      <c r="H25" s="82" t="s">
        <v>111</v>
      </c>
      <c r="I25" s="76">
        <v>18953.978739999999</v>
      </c>
      <c r="J25" s="78">
        <v>297</v>
      </c>
      <c r="K25" s="69"/>
      <c r="L25" s="76">
        <v>56.293316859999997</v>
      </c>
      <c r="M25" s="77">
        <v>1.6147334741442589E-5</v>
      </c>
      <c r="N25" s="77">
        <f t="shared" si="0"/>
        <v>7.0900321780654378E-3</v>
      </c>
      <c r="O25" s="77">
        <f>L25/'סכום נכסי הקרן'!$C$42</f>
        <v>3.0799868715532656E-3</v>
      </c>
    </row>
    <row r="26" spans="2:15">
      <c r="B26" s="75" t="s">
        <v>268</v>
      </c>
      <c r="C26" s="69" t="s">
        <v>269</v>
      </c>
      <c r="D26" s="82" t="s">
        <v>99</v>
      </c>
      <c r="E26" s="82" t="s">
        <v>228</v>
      </c>
      <c r="F26" s="69" t="s">
        <v>270</v>
      </c>
      <c r="G26" s="82" t="s">
        <v>271</v>
      </c>
      <c r="H26" s="82" t="s">
        <v>111</v>
      </c>
      <c r="I26" s="76">
        <v>3157.1363140000003</v>
      </c>
      <c r="J26" s="78">
        <v>1700</v>
      </c>
      <c r="K26" s="69"/>
      <c r="L26" s="76">
        <v>53.671317338000009</v>
      </c>
      <c r="M26" s="77">
        <v>1.2325185321772979E-5</v>
      </c>
      <c r="N26" s="77">
        <f t="shared" si="0"/>
        <v>6.7597965121144491E-3</v>
      </c>
      <c r="O26" s="77">
        <f>L26/'סכום נכסי הקרן'!$C$42</f>
        <v>2.9365289167650795E-3</v>
      </c>
    </row>
    <row r="27" spans="2:15">
      <c r="B27" s="75" t="s">
        <v>272</v>
      </c>
      <c r="C27" s="69" t="s">
        <v>273</v>
      </c>
      <c r="D27" s="82" t="s">
        <v>99</v>
      </c>
      <c r="E27" s="82" t="s">
        <v>228</v>
      </c>
      <c r="F27" s="69" t="s">
        <v>274</v>
      </c>
      <c r="G27" s="82" t="s">
        <v>271</v>
      </c>
      <c r="H27" s="82" t="s">
        <v>111</v>
      </c>
      <c r="I27" s="76">
        <v>2380.198022</v>
      </c>
      <c r="J27" s="78">
        <v>1940</v>
      </c>
      <c r="K27" s="69"/>
      <c r="L27" s="76">
        <v>46.175841627000004</v>
      </c>
      <c r="M27" s="77">
        <v>1.1102769125374181E-5</v>
      </c>
      <c r="N27" s="77">
        <f t="shared" si="0"/>
        <v>5.8157561367167161E-3</v>
      </c>
      <c r="O27" s="77">
        <f>L27/'סכום נכסי הקרן'!$C$42</f>
        <v>2.5264275393077772E-3</v>
      </c>
    </row>
    <row r="28" spans="2:15">
      <c r="B28" s="75" t="s">
        <v>275</v>
      </c>
      <c r="C28" s="69" t="s">
        <v>276</v>
      </c>
      <c r="D28" s="82" t="s">
        <v>99</v>
      </c>
      <c r="E28" s="82" t="s">
        <v>228</v>
      </c>
      <c r="F28" s="69" t="s">
        <v>277</v>
      </c>
      <c r="G28" s="82" t="s">
        <v>278</v>
      </c>
      <c r="H28" s="82" t="s">
        <v>111</v>
      </c>
      <c r="I28" s="76">
        <v>625.70362599999999</v>
      </c>
      <c r="J28" s="78">
        <v>5700</v>
      </c>
      <c r="K28" s="69"/>
      <c r="L28" s="76">
        <v>35.665106649999998</v>
      </c>
      <c r="M28" s="77">
        <v>5.8582054172834424E-6</v>
      </c>
      <c r="N28" s="77">
        <f t="shared" si="0"/>
        <v>4.4919498066086352E-3</v>
      </c>
      <c r="O28" s="77">
        <f>L28/'סכום נכסי הקרן'!$C$42</f>
        <v>1.9513517124552513E-3</v>
      </c>
    </row>
    <row r="29" spans="2:15">
      <c r="B29" s="75" t="s">
        <v>279</v>
      </c>
      <c r="C29" s="69" t="s">
        <v>280</v>
      </c>
      <c r="D29" s="82" t="s">
        <v>99</v>
      </c>
      <c r="E29" s="82" t="s">
        <v>228</v>
      </c>
      <c r="F29" s="69" t="s">
        <v>281</v>
      </c>
      <c r="G29" s="82" t="s">
        <v>282</v>
      </c>
      <c r="H29" s="82" t="s">
        <v>111</v>
      </c>
      <c r="I29" s="76">
        <v>1335.7830229999997</v>
      </c>
      <c r="J29" s="78">
        <v>3258</v>
      </c>
      <c r="K29" s="69"/>
      <c r="L29" s="76">
        <v>43.519810892000002</v>
      </c>
      <c r="M29" s="77">
        <v>1.2222123883411802E-6</v>
      </c>
      <c r="N29" s="77">
        <f t="shared" si="0"/>
        <v>5.4812343066402633E-3</v>
      </c>
      <c r="O29" s="77">
        <f>L29/'סכום נכסי הקרן'!$C$42</f>
        <v>2.3811076283388292E-3</v>
      </c>
    </row>
    <row r="30" spans="2:15">
      <c r="B30" s="75" t="s">
        <v>283</v>
      </c>
      <c r="C30" s="69" t="s">
        <v>284</v>
      </c>
      <c r="D30" s="82" t="s">
        <v>99</v>
      </c>
      <c r="E30" s="82" t="s">
        <v>228</v>
      </c>
      <c r="F30" s="69" t="s">
        <v>285</v>
      </c>
      <c r="G30" s="82" t="s">
        <v>286</v>
      </c>
      <c r="H30" s="82" t="s">
        <v>111</v>
      </c>
      <c r="I30" s="76">
        <v>17133.530780000001</v>
      </c>
      <c r="J30" s="78">
        <v>1128</v>
      </c>
      <c r="K30" s="69"/>
      <c r="L30" s="76">
        <v>193.26622719599999</v>
      </c>
      <c r="M30" s="77">
        <v>1.3380854724635582E-5</v>
      </c>
      <c r="N30" s="77">
        <f t="shared" si="0"/>
        <v>2.4341499953906706E-2</v>
      </c>
      <c r="O30" s="77">
        <f>L30/'סכום נכסי הקרן'!$C$42</f>
        <v>1.0574211570419635E-2</v>
      </c>
    </row>
    <row r="31" spans="2:15">
      <c r="B31" s="75" t="s">
        <v>287</v>
      </c>
      <c r="C31" s="69" t="s">
        <v>288</v>
      </c>
      <c r="D31" s="82" t="s">
        <v>99</v>
      </c>
      <c r="E31" s="82" t="s">
        <v>228</v>
      </c>
      <c r="F31" s="69" t="s">
        <v>289</v>
      </c>
      <c r="G31" s="82" t="s">
        <v>257</v>
      </c>
      <c r="H31" s="82" t="s">
        <v>111</v>
      </c>
      <c r="I31" s="76">
        <v>19888.210800000001</v>
      </c>
      <c r="J31" s="78">
        <v>1960</v>
      </c>
      <c r="K31" s="69"/>
      <c r="L31" s="76">
        <v>389.80893167299996</v>
      </c>
      <c r="M31" s="77">
        <v>1.3667970320278549E-5</v>
      </c>
      <c r="N31" s="77">
        <f t="shared" si="0"/>
        <v>4.9095665756066116E-2</v>
      </c>
      <c r="O31" s="77">
        <f>L31/'סכום נכסי הקרן'!$C$42</f>
        <v>2.1327689660797931E-2</v>
      </c>
    </row>
    <row r="32" spans="2:15">
      <c r="B32" s="75" t="s">
        <v>290</v>
      </c>
      <c r="C32" s="69" t="s">
        <v>291</v>
      </c>
      <c r="D32" s="82" t="s">
        <v>99</v>
      </c>
      <c r="E32" s="82" t="s">
        <v>228</v>
      </c>
      <c r="F32" s="69" t="s">
        <v>292</v>
      </c>
      <c r="G32" s="82" t="s">
        <v>1192</v>
      </c>
      <c r="H32" s="82" t="s">
        <v>111</v>
      </c>
      <c r="I32" s="76">
        <v>8596.124613</v>
      </c>
      <c r="J32" s="78">
        <v>771</v>
      </c>
      <c r="K32" s="69"/>
      <c r="L32" s="76">
        <v>66.276120769000002</v>
      </c>
      <c r="M32" s="77">
        <v>1.057424074429373E-5</v>
      </c>
      <c r="N32" s="77">
        <f t="shared" si="0"/>
        <v>8.3473466318957478E-3</v>
      </c>
      <c r="O32" s="77">
        <f>L32/'סכום נכסי הקרן'!$C$42</f>
        <v>3.6261779062275483E-3</v>
      </c>
    </row>
    <row r="33" spans="2:15">
      <c r="B33" s="75" t="s">
        <v>293</v>
      </c>
      <c r="C33" s="69" t="s">
        <v>294</v>
      </c>
      <c r="D33" s="82" t="s">
        <v>99</v>
      </c>
      <c r="E33" s="82" t="s">
        <v>228</v>
      </c>
      <c r="F33" s="69" t="s">
        <v>295</v>
      </c>
      <c r="G33" s="82" t="s">
        <v>257</v>
      </c>
      <c r="H33" s="82" t="s">
        <v>111</v>
      </c>
      <c r="I33" s="76">
        <v>3221.0796289999998</v>
      </c>
      <c r="J33" s="78">
        <v>6623</v>
      </c>
      <c r="K33" s="69"/>
      <c r="L33" s="76">
        <v>213.332103835</v>
      </c>
      <c r="M33" s="77">
        <v>1.3706569653445846E-5</v>
      </c>
      <c r="N33" s="77">
        <f t="shared" si="0"/>
        <v>2.6868757521717423E-2</v>
      </c>
      <c r="O33" s="77">
        <f>L33/'סכום נכסי הקרן'!$C$42</f>
        <v>1.1672079666698788E-2</v>
      </c>
    </row>
    <row r="34" spans="2:15">
      <c r="B34" s="75" t="s">
        <v>296</v>
      </c>
      <c r="C34" s="69" t="s">
        <v>297</v>
      </c>
      <c r="D34" s="82" t="s">
        <v>99</v>
      </c>
      <c r="E34" s="82" t="s">
        <v>228</v>
      </c>
      <c r="F34" s="69" t="s">
        <v>298</v>
      </c>
      <c r="G34" s="82" t="s">
        <v>1192</v>
      </c>
      <c r="H34" s="82" t="s">
        <v>111</v>
      </c>
      <c r="I34" s="76">
        <v>750.574568</v>
      </c>
      <c r="J34" s="78">
        <v>13830</v>
      </c>
      <c r="K34" s="69"/>
      <c r="L34" s="76">
        <v>103.804462707</v>
      </c>
      <c r="M34" s="77">
        <v>1.582204924698533E-5</v>
      </c>
      <c r="N34" s="77">
        <f t="shared" si="0"/>
        <v>1.307396724641007E-2</v>
      </c>
      <c r="O34" s="77">
        <f>L34/'סכום נכסי הקרן'!$C$42</f>
        <v>5.6794731627082271E-3</v>
      </c>
    </row>
    <row r="35" spans="2:15">
      <c r="B35" s="75" t="s">
        <v>299</v>
      </c>
      <c r="C35" s="69" t="s">
        <v>300</v>
      </c>
      <c r="D35" s="82" t="s">
        <v>99</v>
      </c>
      <c r="E35" s="82" t="s">
        <v>228</v>
      </c>
      <c r="F35" s="69" t="s">
        <v>301</v>
      </c>
      <c r="G35" s="82" t="s">
        <v>136</v>
      </c>
      <c r="H35" s="82" t="s">
        <v>111</v>
      </c>
      <c r="I35" s="76">
        <v>131.64193299999999</v>
      </c>
      <c r="J35" s="78">
        <v>52350</v>
      </c>
      <c r="K35" s="69"/>
      <c r="L35" s="76">
        <v>68.914551731000003</v>
      </c>
      <c r="M35" s="77">
        <v>2.1186858167043722E-6</v>
      </c>
      <c r="N35" s="77">
        <f t="shared" si="0"/>
        <v>8.6796518052914967E-3</v>
      </c>
      <c r="O35" s="77">
        <f>L35/'סכום נכסי הקרן'!$C$42</f>
        <v>3.770534877494131E-3</v>
      </c>
    </row>
    <row r="36" spans="2:15">
      <c r="B36" s="75" t="s">
        <v>302</v>
      </c>
      <c r="C36" s="69" t="s">
        <v>303</v>
      </c>
      <c r="D36" s="82" t="s">
        <v>99</v>
      </c>
      <c r="E36" s="82" t="s">
        <v>228</v>
      </c>
      <c r="F36" s="69" t="s">
        <v>304</v>
      </c>
      <c r="G36" s="82" t="s">
        <v>257</v>
      </c>
      <c r="H36" s="82" t="s">
        <v>111</v>
      </c>
      <c r="I36" s="76">
        <v>18138.367279999999</v>
      </c>
      <c r="J36" s="78">
        <v>2131</v>
      </c>
      <c r="K36" s="69"/>
      <c r="L36" s="76">
        <v>386.52860674100003</v>
      </c>
      <c r="M36" s="77">
        <v>1.35828543260044E-5</v>
      </c>
      <c r="N36" s="77">
        <f t="shared" si="0"/>
        <v>4.8682515303762323E-2</v>
      </c>
      <c r="O36" s="77">
        <f>L36/'סכום נכסי הקרן'!$C$42</f>
        <v>2.1148212623583809E-2</v>
      </c>
    </row>
    <row r="37" spans="2:15">
      <c r="B37" s="75" t="s">
        <v>305</v>
      </c>
      <c r="C37" s="69" t="s">
        <v>306</v>
      </c>
      <c r="D37" s="82" t="s">
        <v>99</v>
      </c>
      <c r="E37" s="82" t="s">
        <v>228</v>
      </c>
      <c r="F37" s="69" t="s">
        <v>307</v>
      </c>
      <c r="G37" s="82" t="s">
        <v>282</v>
      </c>
      <c r="H37" s="82" t="s">
        <v>111</v>
      </c>
      <c r="I37" s="76">
        <v>363.50222600000001</v>
      </c>
      <c r="J37" s="78">
        <v>17380</v>
      </c>
      <c r="K37" s="69"/>
      <c r="L37" s="76">
        <v>63.176686944000004</v>
      </c>
      <c r="M37" s="77">
        <v>2.6742969027733643E-6</v>
      </c>
      <c r="N37" s="77">
        <f t="shared" si="0"/>
        <v>7.9569790575762973E-3</v>
      </c>
      <c r="O37" s="77">
        <f>L37/'סכום נכסי הקרן'!$C$42</f>
        <v>3.4565979982965713E-3</v>
      </c>
    </row>
    <row r="38" spans="2:15">
      <c r="B38" s="75" t="s">
        <v>308</v>
      </c>
      <c r="C38" s="69" t="s">
        <v>309</v>
      </c>
      <c r="D38" s="82" t="s">
        <v>99</v>
      </c>
      <c r="E38" s="82" t="s">
        <v>228</v>
      </c>
      <c r="F38" s="69" t="s">
        <v>310</v>
      </c>
      <c r="G38" s="82" t="s">
        <v>1192</v>
      </c>
      <c r="H38" s="82" t="s">
        <v>111</v>
      </c>
      <c r="I38" s="76">
        <v>1302.8537369999999</v>
      </c>
      <c r="J38" s="78">
        <v>20480</v>
      </c>
      <c r="K38" s="69"/>
      <c r="L38" s="76">
        <v>266.82444532399995</v>
      </c>
      <c r="M38" s="77">
        <v>1.0743168845171824E-5</v>
      </c>
      <c r="N38" s="77">
        <f t="shared" si="0"/>
        <v>3.3606012378813339E-2</v>
      </c>
      <c r="O38" s="77">
        <f>L38/'סכום נכסי הקרן'!$C$42</f>
        <v>1.4598816244053202E-2</v>
      </c>
    </row>
    <row r="39" spans="2:15">
      <c r="B39" s="75" t="s">
        <v>311</v>
      </c>
      <c r="C39" s="69" t="s">
        <v>312</v>
      </c>
      <c r="D39" s="82" t="s">
        <v>99</v>
      </c>
      <c r="E39" s="82" t="s">
        <v>228</v>
      </c>
      <c r="F39" s="69" t="s">
        <v>313</v>
      </c>
      <c r="G39" s="82" t="s">
        <v>107</v>
      </c>
      <c r="H39" s="82" t="s">
        <v>111</v>
      </c>
      <c r="I39" s="76">
        <v>4349.4894850000001</v>
      </c>
      <c r="J39" s="78">
        <v>2010</v>
      </c>
      <c r="K39" s="69"/>
      <c r="L39" s="76">
        <v>87.424738640000001</v>
      </c>
      <c r="M39" s="77">
        <v>1.8263163168360748E-5</v>
      </c>
      <c r="N39" s="77">
        <f t="shared" si="0"/>
        <v>1.1010973321364189E-2</v>
      </c>
      <c r="O39" s="77">
        <f>L39/'סכום נכסי הקרן'!$C$42</f>
        <v>4.7832862279164612E-3</v>
      </c>
    </row>
    <row r="40" spans="2:15">
      <c r="B40" s="75" t="s">
        <v>314</v>
      </c>
      <c r="C40" s="69" t="s">
        <v>315</v>
      </c>
      <c r="D40" s="82" t="s">
        <v>99</v>
      </c>
      <c r="E40" s="82" t="s">
        <v>228</v>
      </c>
      <c r="F40" s="69" t="s">
        <v>316</v>
      </c>
      <c r="G40" s="82" t="s">
        <v>233</v>
      </c>
      <c r="H40" s="82" t="s">
        <v>111</v>
      </c>
      <c r="I40" s="76">
        <v>1549.645145</v>
      </c>
      <c r="J40" s="78">
        <v>9250</v>
      </c>
      <c r="K40" s="69"/>
      <c r="L40" s="76">
        <v>143.34217595199999</v>
      </c>
      <c r="M40" s="77">
        <v>1.3382215093116812E-5</v>
      </c>
      <c r="N40" s="77">
        <f t="shared" si="0"/>
        <v>1.8053664212061102E-2</v>
      </c>
      <c r="O40" s="77">
        <f>L40/'סכום נכסי הקרן'!$C$42</f>
        <v>7.8427075308072046E-3</v>
      </c>
    </row>
    <row r="41" spans="2:15">
      <c r="B41" s="75" t="s">
        <v>317</v>
      </c>
      <c r="C41" s="69" t="s">
        <v>318</v>
      </c>
      <c r="D41" s="82" t="s">
        <v>99</v>
      </c>
      <c r="E41" s="82" t="s">
        <v>228</v>
      </c>
      <c r="F41" s="69" t="s">
        <v>319</v>
      </c>
      <c r="G41" s="82" t="s">
        <v>320</v>
      </c>
      <c r="H41" s="82" t="s">
        <v>111</v>
      </c>
      <c r="I41" s="76">
        <v>5536.512455</v>
      </c>
      <c r="J41" s="78">
        <v>2269</v>
      </c>
      <c r="K41" s="69"/>
      <c r="L41" s="76">
        <v>125.623467598</v>
      </c>
      <c r="M41" s="77">
        <v>1.5541222087263706E-5</v>
      </c>
      <c r="N41" s="77">
        <f t="shared" si="0"/>
        <v>1.5822027858210325E-2</v>
      </c>
      <c r="O41" s="77">
        <f>L41/'סכום נכסי הקרן'!$C$42</f>
        <v>6.8732604959678171E-3</v>
      </c>
    </row>
    <row r="42" spans="2:15">
      <c r="B42" s="72"/>
      <c r="C42" s="69"/>
      <c r="D42" s="69"/>
      <c r="E42" s="69"/>
      <c r="F42" s="69"/>
      <c r="G42" s="69"/>
      <c r="H42" s="69"/>
      <c r="I42" s="76"/>
      <c r="J42" s="78"/>
      <c r="K42" s="69"/>
      <c r="L42" s="69"/>
      <c r="M42" s="69"/>
      <c r="N42" s="77"/>
      <c r="O42" s="69"/>
    </row>
    <row r="43" spans="2:15">
      <c r="B43" s="86" t="s">
        <v>321</v>
      </c>
      <c r="C43" s="71"/>
      <c r="D43" s="71"/>
      <c r="E43" s="71"/>
      <c r="F43" s="71"/>
      <c r="G43" s="71"/>
      <c r="H43" s="71"/>
      <c r="I43" s="79"/>
      <c r="J43" s="81"/>
      <c r="K43" s="79">
        <v>1.8592840039999998</v>
      </c>
      <c r="L43" s="79">
        <v>1518.2285958830003</v>
      </c>
      <c r="M43" s="71"/>
      <c r="N43" s="80">
        <f t="shared" si="0"/>
        <v>0.19121789581594714</v>
      </c>
      <c r="O43" s="80">
        <f>L43/'סכום נכסי הקרן'!$C$42</f>
        <v>8.3067127754539449E-2</v>
      </c>
    </row>
    <row r="44" spans="2:15">
      <c r="B44" s="75" t="s">
        <v>322</v>
      </c>
      <c r="C44" s="69" t="s">
        <v>323</v>
      </c>
      <c r="D44" s="82" t="s">
        <v>99</v>
      </c>
      <c r="E44" s="82" t="s">
        <v>228</v>
      </c>
      <c r="F44" s="69" t="s">
        <v>324</v>
      </c>
      <c r="G44" s="82" t="s">
        <v>261</v>
      </c>
      <c r="H44" s="82" t="s">
        <v>111</v>
      </c>
      <c r="I44" s="76">
        <v>3539.8687670000004</v>
      </c>
      <c r="J44" s="78">
        <v>2496</v>
      </c>
      <c r="K44" s="69"/>
      <c r="L44" s="76">
        <v>88.355124420999999</v>
      </c>
      <c r="M44" s="77">
        <v>2.4692238839079675E-5</v>
      </c>
      <c r="N44" s="77">
        <f t="shared" si="0"/>
        <v>1.1128153574602949E-2</v>
      </c>
      <c r="O44" s="77">
        <f>L44/'סכום נכסי הקרן'!$C$42</f>
        <v>4.8341906007763231E-3</v>
      </c>
    </row>
    <row r="45" spans="2:15">
      <c r="B45" s="75" t="s">
        <v>325</v>
      </c>
      <c r="C45" s="69" t="s">
        <v>326</v>
      </c>
      <c r="D45" s="82" t="s">
        <v>99</v>
      </c>
      <c r="E45" s="82" t="s">
        <v>228</v>
      </c>
      <c r="F45" s="69" t="s">
        <v>327</v>
      </c>
      <c r="G45" s="82" t="s">
        <v>328</v>
      </c>
      <c r="H45" s="82" t="s">
        <v>111</v>
      </c>
      <c r="I45" s="76">
        <v>3065.6897100000001</v>
      </c>
      <c r="J45" s="78">
        <v>585</v>
      </c>
      <c r="K45" s="69"/>
      <c r="L45" s="76">
        <v>17.934284802999997</v>
      </c>
      <c r="M45" s="77">
        <v>1.4547238080350896E-5</v>
      </c>
      <c r="N45" s="77">
        <f t="shared" si="0"/>
        <v>2.2587877822173854E-3</v>
      </c>
      <c r="O45" s="77">
        <f>L45/'סכום נכסי הקרן'!$C$42</f>
        <v>9.812419097867532E-4</v>
      </c>
    </row>
    <row r="46" spans="2:15">
      <c r="B46" s="75" t="s">
        <v>329</v>
      </c>
      <c r="C46" s="69" t="s">
        <v>330</v>
      </c>
      <c r="D46" s="82" t="s">
        <v>99</v>
      </c>
      <c r="E46" s="82" t="s">
        <v>228</v>
      </c>
      <c r="F46" s="69" t="s">
        <v>331</v>
      </c>
      <c r="G46" s="82" t="s">
        <v>271</v>
      </c>
      <c r="H46" s="82" t="s">
        <v>111</v>
      </c>
      <c r="I46" s="76">
        <v>198.84075300000001</v>
      </c>
      <c r="J46" s="78">
        <v>9525</v>
      </c>
      <c r="K46" s="69"/>
      <c r="L46" s="76">
        <v>18.939581741999998</v>
      </c>
      <c r="M46" s="77">
        <v>1.354970574612606E-5</v>
      </c>
      <c r="N46" s="77">
        <f t="shared" si="0"/>
        <v>2.38540294798825E-3</v>
      </c>
      <c r="O46" s="77">
        <f>L46/'סכום נכסי הקרן'!$C$42</f>
        <v>1.0362449109748537E-3</v>
      </c>
    </row>
    <row r="47" spans="2:15">
      <c r="B47" s="75" t="s">
        <v>332</v>
      </c>
      <c r="C47" s="69" t="s">
        <v>333</v>
      </c>
      <c r="D47" s="82" t="s">
        <v>99</v>
      </c>
      <c r="E47" s="82" t="s">
        <v>228</v>
      </c>
      <c r="F47" s="69" t="s">
        <v>334</v>
      </c>
      <c r="G47" s="82" t="s">
        <v>320</v>
      </c>
      <c r="H47" s="82" t="s">
        <v>111</v>
      </c>
      <c r="I47" s="76">
        <v>3194.514752</v>
      </c>
      <c r="J47" s="78">
        <v>1226</v>
      </c>
      <c r="K47" s="69"/>
      <c r="L47" s="76">
        <v>39.164750865000002</v>
      </c>
      <c r="M47" s="77">
        <v>2.9357339172241732E-5</v>
      </c>
      <c r="N47" s="77">
        <f t="shared" si="0"/>
        <v>4.9327230898358228E-3</v>
      </c>
      <c r="O47" s="77">
        <f>L47/'סכום נכסי הקרן'!$C$42</f>
        <v>2.1428284069999002E-3</v>
      </c>
    </row>
    <row r="48" spans="2:15">
      <c r="B48" s="75" t="s">
        <v>335</v>
      </c>
      <c r="C48" s="69" t="s">
        <v>336</v>
      </c>
      <c r="D48" s="82" t="s">
        <v>99</v>
      </c>
      <c r="E48" s="82" t="s">
        <v>228</v>
      </c>
      <c r="F48" s="69" t="s">
        <v>337</v>
      </c>
      <c r="G48" s="82" t="s">
        <v>136</v>
      </c>
      <c r="H48" s="82" t="s">
        <v>111</v>
      </c>
      <c r="I48" s="76">
        <v>41.783949999999997</v>
      </c>
      <c r="J48" s="78">
        <v>3456</v>
      </c>
      <c r="K48" s="69"/>
      <c r="L48" s="76">
        <v>1.4440533150000001</v>
      </c>
      <c r="M48" s="77">
        <v>1.210401762094936E-6</v>
      </c>
      <c r="N48" s="77">
        <f t="shared" si="0"/>
        <v>1.8187566555466362E-4</v>
      </c>
      <c r="O48" s="77">
        <f>L48/'סכום נכסי הקרן'!$C$42</f>
        <v>7.9008761609911882E-5</v>
      </c>
    </row>
    <row r="49" spans="2:15">
      <c r="B49" s="75" t="s">
        <v>338</v>
      </c>
      <c r="C49" s="69" t="s">
        <v>339</v>
      </c>
      <c r="D49" s="82" t="s">
        <v>99</v>
      </c>
      <c r="E49" s="82" t="s">
        <v>228</v>
      </c>
      <c r="F49" s="69" t="s">
        <v>340</v>
      </c>
      <c r="G49" s="82" t="s">
        <v>134</v>
      </c>
      <c r="H49" s="82" t="s">
        <v>111</v>
      </c>
      <c r="I49" s="76">
        <v>18043.118692</v>
      </c>
      <c r="J49" s="78">
        <v>356.8</v>
      </c>
      <c r="K49" s="69"/>
      <c r="L49" s="76">
        <v>64.377847492000001</v>
      </c>
      <c r="M49" s="77">
        <v>2.3917686017608329E-5</v>
      </c>
      <c r="N49" s="77">
        <f t="shared" si="0"/>
        <v>8.1082628584140132E-3</v>
      </c>
      <c r="O49" s="77">
        <f>L49/'סכום נכסי הקרן'!$C$42</f>
        <v>3.522317322096027E-3</v>
      </c>
    </row>
    <row r="50" spans="2:15">
      <c r="B50" s="75" t="s">
        <v>341</v>
      </c>
      <c r="C50" s="69" t="s">
        <v>342</v>
      </c>
      <c r="D50" s="82" t="s">
        <v>99</v>
      </c>
      <c r="E50" s="82" t="s">
        <v>228</v>
      </c>
      <c r="F50" s="69" t="s">
        <v>343</v>
      </c>
      <c r="G50" s="82" t="s">
        <v>134</v>
      </c>
      <c r="H50" s="82" t="s">
        <v>111</v>
      </c>
      <c r="I50" s="76">
        <v>8320.8024079999996</v>
      </c>
      <c r="J50" s="78">
        <v>1021</v>
      </c>
      <c r="K50" s="69"/>
      <c r="L50" s="76">
        <v>84.955392580999998</v>
      </c>
      <c r="M50" s="77">
        <v>1.8558050401449423E-5</v>
      </c>
      <c r="N50" s="77">
        <f t="shared" si="0"/>
        <v>1.0699964057855513E-2</v>
      </c>
      <c r="O50" s="77">
        <f>L50/'סכום נכסי הקרן'!$C$42</f>
        <v>4.6481804308649809E-3</v>
      </c>
    </row>
    <row r="51" spans="2:15">
      <c r="B51" s="75" t="s">
        <v>344</v>
      </c>
      <c r="C51" s="69" t="s">
        <v>345</v>
      </c>
      <c r="D51" s="82" t="s">
        <v>99</v>
      </c>
      <c r="E51" s="82" t="s">
        <v>228</v>
      </c>
      <c r="F51" s="69" t="s">
        <v>346</v>
      </c>
      <c r="G51" s="82" t="s">
        <v>244</v>
      </c>
      <c r="H51" s="82" t="s">
        <v>111</v>
      </c>
      <c r="I51" s="76">
        <v>186.738485</v>
      </c>
      <c r="J51" s="78">
        <v>6874</v>
      </c>
      <c r="K51" s="69"/>
      <c r="L51" s="76">
        <v>12.836403490999999</v>
      </c>
      <c r="M51" s="77">
        <v>5.1399161824089968E-6</v>
      </c>
      <c r="N51" s="77">
        <f t="shared" si="0"/>
        <v>1.6167196903348628E-3</v>
      </c>
      <c r="O51" s="77">
        <f>L51/'סכום נכסי הקרן'!$C$42</f>
        <v>7.0232056726316882E-4</v>
      </c>
    </row>
    <row r="52" spans="2:15">
      <c r="B52" s="75" t="s">
        <v>347</v>
      </c>
      <c r="C52" s="69" t="s">
        <v>348</v>
      </c>
      <c r="D52" s="82" t="s">
        <v>99</v>
      </c>
      <c r="E52" s="82" t="s">
        <v>228</v>
      </c>
      <c r="F52" s="69" t="s">
        <v>349</v>
      </c>
      <c r="G52" s="82" t="s">
        <v>350</v>
      </c>
      <c r="H52" s="82" t="s">
        <v>111</v>
      </c>
      <c r="I52" s="76">
        <v>483.66032000000001</v>
      </c>
      <c r="J52" s="78">
        <v>4910</v>
      </c>
      <c r="K52" s="69"/>
      <c r="L52" s="76">
        <v>23.747721696999999</v>
      </c>
      <c r="M52" s="77">
        <v>1.9557059541474072E-5</v>
      </c>
      <c r="N52" s="77">
        <f t="shared" si="0"/>
        <v>2.9909786876870267E-3</v>
      </c>
      <c r="O52" s="77">
        <f>L52/'סכום נכסי הקרן'!$C$42</f>
        <v>1.2993135799399516E-3</v>
      </c>
    </row>
    <row r="53" spans="2:15">
      <c r="B53" s="75" t="s">
        <v>351</v>
      </c>
      <c r="C53" s="69" t="s">
        <v>352</v>
      </c>
      <c r="D53" s="82" t="s">
        <v>99</v>
      </c>
      <c r="E53" s="82" t="s">
        <v>228</v>
      </c>
      <c r="F53" s="69" t="s">
        <v>353</v>
      </c>
      <c r="G53" s="82" t="s">
        <v>1192</v>
      </c>
      <c r="H53" s="82" t="s">
        <v>111</v>
      </c>
      <c r="I53" s="76">
        <v>94.287232000000003</v>
      </c>
      <c r="J53" s="78">
        <v>207340</v>
      </c>
      <c r="K53" s="69"/>
      <c r="L53" s="76">
        <v>195.495146159</v>
      </c>
      <c r="M53" s="77">
        <v>4.4126365446670305E-5</v>
      </c>
      <c r="N53" s="77">
        <f t="shared" si="0"/>
        <v>2.4622227899095513E-2</v>
      </c>
      <c r="O53" s="77">
        <f>L53/'סכום נכסי הקרן'!$C$42</f>
        <v>1.0696162834383514E-2</v>
      </c>
    </row>
    <row r="54" spans="2:15">
      <c r="B54" s="75" t="s">
        <v>354</v>
      </c>
      <c r="C54" s="69" t="s">
        <v>355</v>
      </c>
      <c r="D54" s="82" t="s">
        <v>99</v>
      </c>
      <c r="E54" s="82" t="s">
        <v>228</v>
      </c>
      <c r="F54" s="69" t="s">
        <v>356</v>
      </c>
      <c r="G54" s="82" t="s">
        <v>328</v>
      </c>
      <c r="H54" s="82" t="s">
        <v>111</v>
      </c>
      <c r="I54" s="76">
        <v>225.553989</v>
      </c>
      <c r="J54" s="78">
        <v>9800</v>
      </c>
      <c r="K54" s="69"/>
      <c r="L54" s="76">
        <v>22.104290938999998</v>
      </c>
      <c r="M54" s="77">
        <v>1.205663589405764E-5</v>
      </c>
      <c r="N54" s="77">
        <f t="shared" si="0"/>
        <v>2.7839918266068624E-3</v>
      </c>
      <c r="O54" s="77">
        <f>L54/'סכום נכסי הקרן'!$C$42</f>
        <v>1.2093962426557539E-3</v>
      </c>
    </row>
    <row r="55" spans="2:15">
      <c r="B55" s="75" t="s">
        <v>357</v>
      </c>
      <c r="C55" s="69" t="s">
        <v>358</v>
      </c>
      <c r="D55" s="82" t="s">
        <v>99</v>
      </c>
      <c r="E55" s="82" t="s">
        <v>228</v>
      </c>
      <c r="F55" s="69" t="s">
        <v>359</v>
      </c>
      <c r="G55" s="82" t="s">
        <v>108</v>
      </c>
      <c r="H55" s="82" t="s">
        <v>111</v>
      </c>
      <c r="I55" s="76">
        <v>213.43895899999998</v>
      </c>
      <c r="J55" s="78">
        <v>24770</v>
      </c>
      <c r="K55" s="69"/>
      <c r="L55" s="76">
        <v>52.86883014499999</v>
      </c>
      <c r="M55" s="77">
        <v>4.0086295449683695E-5</v>
      </c>
      <c r="N55" s="77">
        <f t="shared" si="0"/>
        <v>6.6587248336591612E-3</v>
      </c>
      <c r="O55" s="77">
        <f>L55/'סכום נכסי הקרן'!$C$42</f>
        <v>2.8926222834932008E-3</v>
      </c>
    </row>
    <row r="56" spans="2:15">
      <c r="B56" s="75" t="s">
        <v>360</v>
      </c>
      <c r="C56" s="69" t="s">
        <v>361</v>
      </c>
      <c r="D56" s="82" t="s">
        <v>99</v>
      </c>
      <c r="E56" s="82" t="s">
        <v>228</v>
      </c>
      <c r="F56" s="69" t="s">
        <v>362</v>
      </c>
      <c r="G56" s="82" t="s">
        <v>320</v>
      </c>
      <c r="H56" s="82" t="s">
        <v>111</v>
      </c>
      <c r="I56" s="76">
        <v>431.18741799999998</v>
      </c>
      <c r="J56" s="78">
        <v>5140</v>
      </c>
      <c r="K56" s="69"/>
      <c r="L56" s="76">
        <v>22.163033277</v>
      </c>
      <c r="M56" s="77">
        <v>3.069899405887359E-5</v>
      </c>
      <c r="N56" s="77">
        <f t="shared" si="0"/>
        <v>2.7913903081649948E-3</v>
      </c>
      <c r="O56" s="77">
        <f>L56/'סכום נכסי הקרן'!$C$42</f>
        <v>1.212610223283229E-3</v>
      </c>
    </row>
    <row r="57" spans="2:15">
      <c r="B57" s="75" t="s">
        <v>363</v>
      </c>
      <c r="C57" s="69" t="s">
        <v>364</v>
      </c>
      <c r="D57" s="82" t="s">
        <v>99</v>
      </c>
      <c r="E57" s="82" t="s">
        <v>228</v>
      </c>
      <c r="F57" s="69" t="s">
        <v>365</v>
      </c>
      <c r="G57" s="82" t="s">
        <v>366</v>
      </c>
      <c r="H57" s="82" t="s">
        <v>111</v>
      </c>
      <c r="I57" s="76">
        <v>191.152908</v>
      </c>
      <c r="J57" s="78">
        <v>23400</v>
      </c>
      <c r="K57" s="69"/>
      <c r="L57" s="76">
        <v>44.729780358000006</v>
      </c>
      <c r="M57" s="77">
        <v>2.8099771118608189E-5</v>
      </c>
      <c r="N57" s="77">
        <f t="shared" si="0"/>
        <v>5.6336275733179361E-3</v>
      </c>
      <c r="O57" s="77">
        <f>L57/'סכום נכסי הקרן'!$C$42</f>
        <v>2.4473089161316324E-3</v>
      </c>
    </row>
    <row r="58" spans="2:15">
      <c r="B58" s="75" t="s">
        <v>367</v>
      </c>
      <c r="C58" s="69" t="s">
        <v>368</v>
      </c>
      <c r="D58" s="82" t="s">
        <v>99</v>
      </c>
      <c r="E58" s="82" t="s">
        <v>228</v>
      </c>
      <c r="F58" s="69" t="s">
        <v>369</v>
      </c>
      <c r="G58" s="82" t="s">
        <v>366</v>
      </c>
      <c r="H58" s="82" t="s">
        <v>111</v>
      </c>
      <c r="I58" s="76">
        <v>553.23642900000004</v>
      </c>
      <c r="J58" s="78">
        <v>11160</v>
      </c>
      <c r="K58" s="69"/>
      <c r="L58" s="76">
        <v>61.741185498</v>
      </c>
      <c r="M58" s="77">
        <v>2.4563528971267493E-5</v>
      </c>
      <c r="N58" s="77">
        <f t="shared" si="0"/>
        <v>7.7761804830472582E-3</v>
      </c>
      <c r="O58" s="77">
        <f>L58/'סכום נכסי הקרן'!$C$42</f>
        <v>3.3780571367095472E-3</v>
      </c>
    </row>
    <row r="59" spans="2:15">
      <c r="B59" s="75" t="s">
        <v>370</v>
      </c>
      <c r="C59" s="69" t="s">
        <v>371</v>
      </c>
      <c r="D59" s="82" t="s">
        <v>99</v>
      </c>
      <c r="E59" s="82" t="s">
        <v>228</v>
      </c>
      <c r="F59" s="69" t="s">
        <v>372</v>
      </c>
      <c r="G59" s="82" t="s">
        <v>109</v>
      </c>
      <c r="H59" s="82" t="s">
        <v>111</v>
      </c>
      <c r="I59" s="76">
        <v>3484.9184000000005</v>
      </c>
      <c r="J59" s="78">
        <v>950.5</v>
      </c>
      <c r="K59" s="69"/>
      <c r="L59" s="76">
        <v>33.124149388999996</v>
      </c>
      <c r="M59" s="77">
        <v>1.7424592000000004E-5</v>
      </c>
      <c r="N59" s="77">
        <f t="shared" si="0"/>
        <v>4.1719212535144372E-3</v>
      </c>
      <c r="O59" s="77">
        <f>L59/'סכום נכסי הקרן'!$C$42</f>
        <v>1.8123278381910772E-3</v>
      </c>
    </row>
    <row r="60" spans="2:15">
      <c r="B60" s="75" t="s">
        <v>373</v>
      </c>
      <c r="C60" s="69" t="s">
        <v>374</v>
      </c>
      <c r="D60" s="82" t="s">
        <v>99</v>
      </c>
      <c r="E60" s="82" t="s">
        <v>228</v>
      </c>
      <c r="F60" s="69" t="s">
        <v>375</v>
      </c>
      <c r="G60" s="82" t="s">
        <v>106</v>
      </c>
      <c r="H60" s="82" t="s">
        <v>111</v>
      </c>
      <c r="I60" s="76">
        <v>244548.10037999999</v>
      </c>
      <c r="J60" s="78">
        <v>33</v>
      </c>
      <c r="K60" s="69"/>
      <c r="L60" s="76">
        <v>80.700873126000005</v>
      </c>
      <c r="M60" s="77">
        <v>4.7201729115742273E-5</v>
      </c>
      <c r="N60" s="77">
        <f t="shared" si="0"/>
        <v>1.016411572770339E-2</v>
      </c>
      <c r="O60" s="77">
        <f>L60/'סכום נכסי הקרן'!$C$42</f>
        <v>4.4154021048204012E-3</v>
      </c>
    </row>
    <row r="61" spans="2:15">
      <c r="B61" s="75" t="s">
        <v>376</v>
      </c>
      <c r="C61" s="69" t="s">
        <v>377</v>
      </c>
      <c r="D61" s="82" t="s">
        <v>99</v>
      </c>
      <c r="E61" s="82" t="s">
        <v>228</v>
      </c>
      <c r="F61" s="69" t="s">
        <v>378</v>
      </c>
      <c r="G61" s="82" t="s">
        <v>1192</v>
      </c>
      <c r="H61" s="82" t="s">
        <v>111</v>
      </c>
      <c r="I61" s="76">
        <v>42.864642999999994</v>
      </c>
      <c r="J61" s="78">
        <v>64800</v>
      </c>
      <c r="K61" s="76">
        <v>0.34291714600000001</v>
      </c>
      <c r="L61" s="76">
        <v>28.119205953000002</v>
      </c>
      <c r="M61" s="77">
        <v>7.9321739352496783E-6</v>
      </c>
      <c r="N61" s="77">
        <f t="shared" si="0"/>
        <v>3.5415585037250055E-3</v>
      </c>
      <c r="O61" s="77">
        <f>L61/'סכום נכסי הקרן'!$C$42</f>
        <v>1.5384914232204729E-3</v>
      </c>
    </row>
    <row r="62" spans="2:15">
      <c r="B62" s="75" t="s">
        <v>379</v>
      </c>
      <c r="C62" s="69" t="s">
        <v>380</v>
      </c>
      <c r="D62" s="82" t="s">
        <v>99</v>
      </c>
      <c r="E62" s="82" t="s">
        <v>228</v>
      </c>
      <c r="F62" s="69" t="s">
        <v>381</v>
      </c>
      <c r="G62" s="82" t="s">
        <v>271</v>
      </c>
      <c r="H62" s="82" t="s">
        <v>111</v>
      </c>
      <c r="I62" s="76">
        <v>717.90851499999985</v>
      </c>
      <c r="J62" s="78">
        <v>2959</v>
      </c>
      <c r="K62" s="69"/>
      <c r="L62" s="76">
        <v>21.242912949000001</v>
      </c>
      <c r="M62" s="77">
        <v>1.0612904523856922E-5</v>
      </c>
      <c r="N62" s="77">
        <f t="shared" si="0"/>
        <v>2.6755029684753413E-3</v>
      </c>
      <c r="O62" s="77">
        <f>L62/'סכום נכסי הקרן'!$C$42</f>
        <v>1.1622675060911107E-3</v>
      </c>
    </row>
    <row r="63" spans="2:15">
      <c r="B63" s="75" t="s">
        <v>382</v>
      </c>
      <c r="C63" s="69" t="s">
        <v>383</v>
      </c>
      <c r="D63" s="82" t="s">
        <v>99</v>
      </c>
      <c r="E63" s="82" t="s">
        <v>228</v>
      </c>
      <c r="F63" s="69" t="s">
        <v>384</v>
      </c>
      <c r="G63" s="82" t="s">
        <v>107</v>
      </c>
      <c r="H63" s="82" t="s">
        <v>111</v>
      </c>
      <c r="I63" s="76">
        <v>95.999706000000003</v>
      </c>
      <c r="J63" s="78">
        <v>14030</v>
      </c>
      <c r="K63" s="69"/>
      <c r="L63" s="76">
        <v>13.468758691999998</v>
      </c>
      <c r="M63" s="77">
        <v>7.5574193223335813E-6</v>
      </c>
      <c r="N63" s="77">
        <f t="shared" si="0"/>
        <v>1.696363580109686E-3</v>
      </c>
      <c r="O63" s="77">
        <f>L63/'סכום נכסי הקרן'!$C$42</f>
        <v>7.3691873674183305E-4</v>
      </c>
    </row>
    <row r="64" spans="2:15">
      <c r="B64" s="75" t="s">
        <v>385</v>
      </c>
      <c r="C64" s="69" t="s">
        <v>386</v>
      </c>
      <c r="D64" s="82" t="s">
        <v>99</v>
      </c>
      <c r="E64" s="82" t="s">
        <v>228</v>
      </c>
      <c r="F64" s="69" t="s">
        <v>387</v>
      </c>
      <c r="G64" s="82" t="s">
        <v>1192</v>
      </c>
      <c r="H64" s="82" t="s">
        <v>111</v>
      </c>
      <c r="I64" s="76">
        <v>219.831684</v>
      </c>
      <c r="J64" s="78">
        <v>8629</v>
      </c>
      <c r="K64" s="76">
        <v>0.18152563099999999</v>
      </c>
      <c r="L64" s="76">
        <v>19.150801610999999</v>
      </c>
      <c r="M64" s="77">
        <v>6.052161229683582E-6</v>
      </c>
      <c r="N64" s="77">
        <f t="shared" si="0"/>
        <v>2.412005673700454E-3</v>
      </c>
      <c r="O64" s="77">
        <f>L64/'סכום נכסי הקרן'!$C$42</f>
        <v>1.0478014235383096E-3</v>
      </c>
    </row>
    <row r="65" spans="2:15">
      <c r="B65" s="75" t="s">
        <v>388</v>
      </c>
      <c r="C65" s="69" t="s">
        <v>389</v>
      </c>
      <c r="D65" s="82" t="s">
        <v>99</v>
      </c>
      <c r="E65" s="82" t="s">
        <v>228</v>
      </c>
      <c r="F65" s="69" t="s">
        <v>390</v>
      </c>
      <c r="G65" s="82" t="s">
        <v>366</v>
      </c>
      <c r="H65" s="82" t="s">
        <v>111</v>
      </c>
      <c r="I65" s="76">
        <v>1584.2964320000001</v>
      </c>
      <c r="J65" s="78">
        <v>5810</v>
      </c>
      <c r="K65" s="69"/>
      <c r="L65" s="76">
        <v>92.047622718</v>
      </c>
      <c r="M65" s="77">
        <v>2.5496864190855444E-5</v>
      </c>
      <c r="N65" s="77">
        <f t="shared" si="0"/>
        <v>1.1593216448909869E-2</v>
      </c>
      <c r="O65" s="77">
        <f>L65/'סכום נכסי הקרן'!$C$42</f>
        <v>5.0362189571134842E-3</v>
      </c>
    </row>
    <row r="66" spans="2:15">
      <c r="B66" s="75" t="s">
        <v>391</v>
      </c>
      <c r="C66" s="69" t="s">
        <v>392</v>
      </c>
      <c r="D66" s="82" t="s">
        <v>99</v>
      </c>
      <c r="E66" s="82" t="s">
        <v>228</v>
      </c>
      <c r="F66" s="69" t="s">
        <v>393</v>
      </c>
      <c r="G66" s="82" t="s">
        <v>350</v>
      </c>
      <c r="H66" s="82" t="s">
        <v>111</v>
      </c>
      <c r="I66" s="76">
        <v>2913.7989969999999</v>
      </c>
      <c r="J66" s="78">
        <v>2236</v>
      </c>
      <c r="K66" s="69"/>
      <c r="L66" s="76">
        <v>65.152545578999991</v>
      </c>
      <c r="M66" s="77">
        <v>2.6967889809930637E-5</v>
      </c>
      <c r="N66" s="77">
        <f t="shared" si="0"/>
        <v>8.2058345538032849E-3</v>
      </c>
      <c r="O66" s="77">
        <f>L66/'סכום נכסי הקרן'!$C$42</f>
        <v>3.5647035247657237E-3</v>
      </c>
    </row>
    <row r="67" spans="2:15">
      <c r="B67" s="75" t="s">
        <v>394</v>
      </c>
      <c r="C67" s="69" t="s">
        <v>395</v>
      </c>
      <c r="D67" s="82" t="s">
        <v>99</v>
      </c>
      <c r="E67" s="82" t="s">
        <v>228</v>
      </c>
      <c r="F67" s="69" t="s">
        <v>396</v>
      </c>
      <c r="G67" s="82" t="s">
        <v>320</v>
      </c>
      <c r="H67" s="82" t="s">
        <v>111</v>
      </c>
      <c r="I67" s="76">
        <v>164.55027699999999</v>
      </c>
      <c r="J67" s="78">
        <v>8896</v>
      </c>
      <c r="K67" s="69"/>
      <c r="L67" s="76">
        <v>14.638392678000001</v>
      </c>
      <c r="M67" s="77">
        <v>1.8596231237954284E-5</v>
      </c>
      <c r="N67" s="77">
        <f t="shared" si="0"/>
        <v>1.8436766726731032E-3</v>
      </c>
      <c r="O67" s="77">
        <f>L67/'סכום נכסי הקרן'!$C$42</f>
        <v>8.0091314180348074E-4</v>
      </c>
    </row>
    <row r="68" spans="2:15">
      <c r="B68" s="75" t="s">
        <v>397</v>
      </c>
      <c r="C68" s="69" t="s">
        <v>398</v>
      </c>
      <c r="D68" s="82" t="s">
        <v>99</v>
      </c>
      <c r="E68" s="82" t="s">
        <v>228</v>
      </c>
      <c r="F68" s="69" t="s">
        <v>399</v>
      </c>
      <c r="G68" s="82" t="s">
        <v>271</v>
      </c>
      <c r="H68" s="82" t="s">
        <v>111</v>
      </c>
      <c r="I68" s="76">
        <v>661.99592299999995</v>
      </c>
      <c r="J68" s="78">
        <v>4006</v>
      </c>
      <c r="K68" s="69"/>
      <c r="L68" s="76">
        <v>26.519556693999998</v>
      </c>
      <c r="M68" s="77">
        <v>1.0462710913627719E-5</v>
      </c>
      <c r="N68" s="77">
        <f t="shared" si="0"/>
        <v>3.3400858360523094E-3</v>
      </c>
      <c r="O68" s="77">
        <f>L68/'סכום נכסי הקרן'!$C$42</f>
        <v>1.4509695113554644E-3</v>
      </c>
    </row>
    <row r="69" spans="2:15">
      <c r="B69" s="75" t="s">
        <v>400</v>
      </c>
      <c r="C69" s="69" t="s">
        <v>401</v>
      </c>
      <c r="D69" s="82" t="s">
        <v>99</v>
      </c>
      <c r="E69" s="82" t="s">
        <v>228</v>
      </c>
      <c r="F69" s="69" t="s">
        <v>402</v>
      </c>
      <c r="G69" s="82" t="s">
        <v>278</v>
      </c>
      <c r="H69" s="82" t="s">
        <v>111</v>
      </c>
      <c r="I69" s="76">
        <v>125.853853</v>
      </c>
      <c r="J69" s="78">
        <v>11700</v>
      </c>
      <c r="K69" s="69"/>
      <c r="L69" s="76">
        <v>14.724900853999999</v>
      </c>
      <c r="M69" s="77">
        <v>4.4938789600671894E-6</v>
      </c>
      <c r="N69" s="77">
        <f t="shared" si="0"/>
        <v>1.854572206738561E-3</v>
      </c>
      <c r="O69" s="77">
        <f>L69/'סכום נכסי הקרן'!$C$42</f>
        <v>8.0564627996666013E-4</v>
      </c>
    </row>
    <row r="70" spans="2:15">
      <c r="B70" s="75" t="s">
        <v>403</v>
      </c>
      <c r="C70" s="69" t="s">
        <v>404</v>
      </c>
      <c r="D70" s="82" t="s">
        <v>99</v>
      </c>
      <c r="E70" s="82" t="s">
        <v>228</v>
      </c>
      <c r="F70" s="69" t="s">
        <v>405</v>
      </c>
      <c r="G70" s="82" t="s">
        <v>106</v>
      </c>
      <c r="H70" s="82" t="s">
        <v>111</v>
      </c>
      <c r="I70" s="76">
        <v>1926.447324</v>
      </c>
      <c r="J70" s="78">
        <v>1260</v>
      </c>
      <c r="K70" s="69"/>
      <c r="L70" s="76">
        <v>24.273236285000003</v>
      </c>
      <c r="M70" s="77">
        <v>1.962204578025356E-5</v>
      </c>
      <c r="N70" s="77">
        <f t="shared" si="0"/>
        <v>3.0571662130771025E-3</v>
      </c>
      <c r="O70" s="77">
        <f>L70/'סכום נכסי הקרן'!$C$42</f>
        <v>1.3280661587918088E-3</v>
      </c>
    </row>
    <row r="71" spans="2:15">
      <c r="B71" s="75" t="s">
        <v>406</v>
      </c>
      <c r="C71" s="69" t="s">
        <v>407</v>
      </c>
      <c r="D71" s="82" t="s">
        <v>99</v>
      </c>
      <c r="E71" s="82" t="s">
        <v>228</v>
      </c>
      <c r="F71" s="69" t="s">
        <v>408</v>
      </c>
      <c r="G71" s="82" t="s">
        <v>135</v>
      </c>
      <c r="H71" s="82" t="s">
        <v>111</v>
      </c>
      <c r="I71" s="76">
        <v>1664.9322440000001</v>
      </c>
      <c r="J71" s="78">
        <v>1040</v>
      </c>
      <c r="K71" s="69"/>
      <c r="L71" s="76">
        <v>17.315295343000003</v>
      </c>
      <c r="M71" s="77">
        <v>1.1161427021512057E-5</v>
      </c>
      <c r="N71" s="77">
        <f t="shared" si="0"/>
        <v>2.1808272811476444E-3</v>
      </c>
      <c r="O71" s="77">
        <f>L71/'סכום נכסי הקרן'!$C$42</f>
        <v>9.4737502261840268E-4</v>
      </c>
    </row>
    <row r="72" spans="2:15">
      <c r="B72" s="75" t="s">
        <v>409</v>
      </c>
      <c r="C72" s="69" t="s">
        <v>410</v>
      </c>
      <c r="D72" s="82" t="s">
        <v>99</v>
      </c>
      <c r="E72" s="82" t="s">
        <v>228</v>
      </c>
      <c r="F72" s="69" t="s">
        <v>411</v>
      </c>
      <c r="G72" s="82" t="s">
        <v>107</v>
      </c>
      <c r="H72" s="82" t="s">
        <v>111</v>
      </c>
      <c r="I72" s="76">
        <v>260.63433800000001</v>
      </c>
      <c r="J72" s="78">
        <v>5784</v>
      </c>
      <c r="K72" s="69"/>
      <c r="L72" s="76">
        <v>15.075090133</v>
      </c>
      <c r="M72" s="77">
        <v>2.3924857754891925E-5</v>
      </c>
      <c r="N72" s="77">
        <f t="shared" si="0"/>
        <v>1.8986778554197061E-3</v>
      </c>
      <c r="O72" s="77">
        <f>L72/'סכום נכסי הקרן'!$C$42</f>
        <v>8.2480625209196772E-4</v>
      </c>
    </row>
    <row r="73" spans="2:15">
      <c r="B73" s="75" t="s">
        <v>412</v>
      </c>
      <c r="C73" s="69" t="s">
        <v>413</v>
      </c>
      <c r="D73" s="82" t="s">
        <v>99</v>
      </c>
      <c r="E73" s="82" t="s">
        <v>228</v>
      </c>
      <c r="F73" s="69" t="s">
        <v>414</v>
      </c>
      <c r="G73" s="82" t="s">
        <v>244</v>
      </c>
      <c r="H73" s="82" t="s">
        <v>111</v>
      </c>
      <c r="I73" s="76">
        <v>108.68870699999999</v>
      </c>
      <c r="J73" s="78">
        <v>25990</v>
      </c>
      <c r="K73" s="69"/>
      <c r="L73" s="76">
        <v>28.248194819000002</v>
      </c>
      <c r="M73" s="77">
        <v>1.4105906913923352E-5</v>
      </c>
      <c r="N73" s="77">
        <f t="shared" si="0"/>
        <v>3.5578043968711955E-3</v>
      </c>
      <c r="O73" s="77">
        <f>L73/'סכום נכסי הקרן'!$C$42</f>
        <v>1.5455488153944777E-3</v>
      </c>
    </row>
    <row r="74" spans="2:15">
      <c r="B74" s="75" t="s">
        <v>415</v>
      </c>
      <c r="C74" s="69" t="s">
        <v>416</v>
      </c>
      <c r="D74" s="82" t="s">
        <v>99</v>
      </c>
      <c r="E74" s="82" t="s">
        <v>228</v>
      </c>
      <c r="F74" s="69" t="s">
        <v>417</v>
      </c>
      <c r="G74" s="82" t="s">
        <v>132</v>
      </c>
      <c r="H74" s="82" t="s">
        <v>111</v>
      </c>
      <c r="I74" s="76">
        <v>37.816296000000001</v>
      </c>
      <c r="J74" s="78">
        <v>11790</v>
      </c>
      <c r="K74" s="69"/>
      <c r="L74" s="76">
        <v>4.4585413150000006</v>
      </c>
      <c r="M74" s="77">
        <v>2.7978002194216985E-6</v>
      </c>
      <c r="N74" s="77">
        <f t="shared" si="0"/>
        <v>5.6154448083420674E-4</v>
      </c>
      <c r="O74" s="77">
        <f>L74/'סכום נכסי הקרן'!$C$42</f>
        <v>2.4394101258288931E-4</v>
      </c>
    </row>
    <row r="75" spans="2:15">
      <c r="B75" s="75" t="s">
        <v>418</v>
      </c>
      <c r="C75" s="69" t="s">
        <v>419</v>
      </c>
      <c r="D75" s="82" t="s">
        <v>99</v>
      </c>
      <c r="E75" s="82" t="s">
        <v>228</v>
      </c>
      <c r="F75" s="69" t="s">
        <v>420</v>
      </c>
      <c r="G75" s="82" t="s">
        <v>261</v>
      </c>
      <c r="H75" s="82" t="s">
        <v>111</v>
      </c>
      <c r="I75" s="76">
        <v>280.37675000000002</v>
      </c>
      <c r="J75" s="78">
        <v>29840</v>
      </c>
      <c r="K75" s="69"/>
      <c r="L75" s="76">
        <v>83.664422111999997</v>
      </c>
      <c r="M75" s="77">
        <v>2.7544496302601188E-5</v>
      </c>
      <c r="N75" s="77">
        <f t="shared" si="0"/>
        <v>1.0537368874684736E-2</v>
      </c>
      <c r="O75" s="77">
        <f>L75/'סכום נכסי הקרן'!$C$42</f>
        <v>4.5775473199049076E-3</v>
      </c>
    </row>
    <row r="76" spans="2:15">
      <c r="B76" s="75" t="s">
        <v>421</v>
      </c>
      <c r="C76" s="69" t="s">
        <v>422</v>
      </c>
      <c r="D76" s="82" t="s">
        <v>99</v>
      </c>
      <c r="E76" s="82" t="s">
        <v>228</v>
      </c>
      <c r="F76" s="69" t="s">
        <v>423</v>
      </c>
      <c r="G76" s="82" t="s">
        <v>286</v>
      </c>
      <c r="H76" s="82" t="s">
        <v>111</v>
      </c>
      <c r="I76" s="76">
        <v>157.814232</v>
      </c>
      <c r="J76" s="78">
        <v>11670</v>
      </c>
      <c r="K76" s="69"/>
      <c r="L76" s="76">
        <v>18.416920891</v>
      </c>
      <c r="M76" s="77">
        <v>1.6528589839394929E-5</v>
      </c>
      <c r="N76" s="77">
        <f t="shared" ref="N76:N139" si="1">L76/$L$11</f>
        <v>2.3195748451422054E-3</v>
      </c>
      <c r="O76" s="77">
        <f>L76/'סכום נכסי הקרן'!$C$42</f>
        <v>1.0076484691741625E-3</v>
      </c>
    </row>
    <row r="77" spans="2:15">
      <c r="B77" s="75" t="s">
        <v>424</v>
      </c>
      <c r="C77" s="69" t="s">
        <v>425</v>
      </c>
      <c r="D77" s="82" t="s">
        <v>99</v>
      </c>
      <c r="E77" s="82" t="s">
        <v>228</v>
      </c>
      <c r="F77" s="69" t="s">
        <v>426</v>
      </c>
      <c r="G77" s="82" t="s">
        <v>135</v>
      </c>
      <c r="H77" s="82" t="s">
        <v>111</v>
      </c>
      <c r="I77" s="76">
        <v>2235.993622</v>
      </c>
      <c r="J77" s="78">
        <v>1323</v>
      </c>
      <c r="K77" s="69"/>
      <c r="L77" s="76">
        <v>29.582195613000003</v>
      </c>
      <c r="M77" s="77">
        <v>1.2181213091357022E-5</v>
      </c>
      <c r="N77" s="77">
        <f t="shared" si="1"/>
        <v>3.7258191645663896E-3</v>
      </c>
      <c r="O77" s="77">
        <f>L77/'סכום נכסי הקרן'!$C$42</f>
        <v>1.6185362526488836E-3</v>
      </c>
    </row>
    <row r="78" spans="2:15">
      <c r="B78" s="75" t="s">
        <v>427</v>
      </c>
      <c r="C78" s="69" t="s">
        <v>428</v>
      </c>
      <c r="D78" s="82" t="s">
        <v>99</v>
      </c>
      <c r="E78" s="82" t="s">
        <v>228</v>
      </c>
      <c r="F78" s="69" t="s">
        <v>429</v>
      </c>
      <c r="G78" s="82" t="s">
        <v>430</v>
      </c>
      <c r="H78" s="82" t="s">
        <v>111</v>
      </c>
      <c r="I78" s="76">
        <v>195.75027800000001</v>
      </c>
      <c r="J78" s="78">
        <v>2149</v>
      </c>
      <c r="K78" s="69"/>
      <c r="L78" s="76">
        <v>4.2066734649999997</v>
      </c>
      <c r="M78" s="77">
        <v>4.3969294269458012E-6</v>
      </c>
      <c r="N78" s="77">
        <f t="shared" si="1"/>
        <v>5.2982222212343856E-4</v>
      </c>
      <c r="O78" s="77">
        <f>L78/'סכום נכסי הקרן'!$C$42</f>
        <v>2.3016051936207557E-4</v>
      </c>
    </row>
    <row r="79" spans="2:15">
      <c r="B79" s="75" t="s">
        <v>431</v>
      </c>
      <c r="C79" s="69" t="s">
        <v>432</v>
      </c>
      <c r="D79" s="82" t="s">
        <v>99</v>
      </c>
      <c r="E79" s="82" t="s">
        <v>228</v>
      </c>
      <c r="F79" s="69" t="s">
        <v>433</v>
      </c>
      <c r="G79" s="82" t="s">
        <v>278</v>
      </c>
      <c r="H79" s="82" t="s">
        <v>111</v>
      </c>
      <c r="I79" s="76">
        <v>174.50716599999998</v>
      </c>
      <c r="J79" s="78">
        <v>3075</v>
      </c>
      <c r="K79" s="69"/>
      <c r="L79" s="76">
        <v>5.3660953470000008</v>
      </c>
      <c r="M79" s="77">
        <v>4.5407639384995039E-6</v>
      </c>
      <c r="N79" s="77">
        <f t="shared" si="1"/>
        <v>6.7584912033902896E-4</v>
      </c>
      <c r="O79" s="77">
        <f>L79/'סכום נכסי הקרן'!$C$42</f>
        <v>2.9359618764988632E-4</v>
      </c>
    </row>
    <row r="80" spans="2:15">
      <c r="B80" s="75" t="s">
        <v>434</v>
      </c>
      <c r="C80" s="69" t="s">
        <v>435</v>
      </c>
      <c r="D80" s="82" t="s">
        <v>99</v>
      </c>
      <c r="E80" s="82" t="s">
        <v>228</v>
      </c>
      <c r="F80" s="69" t="s">
        <v>436</v>
      </c>
      <c r="G80" s="82" t="s">
        <v>233</v>
      </c>
      <c r="H80" s="82" t="s">
        <v>111</v>
      </c>
      <c r="I80" s="76">
        <v>255.43114299999996</v>
      </c>
      <c r="J80" s="78">
        <v>8571</v>
      </c>
      <c r="K80" s="76">
        <v>0.81090303800000008</v>
      </c>
      <c r="L80" s="76">
        <v>22.703906311999994</v>
      </c>
      <c r="M80" s="77">
        <v>2.0308523356009212E-5</v>
      </c>
      <c r="N80" s="77">
        <f t="shared" si="1"/>
        <v>2.8595121996487552E-3</v>
      </c>
      <c r="O80" s="77">
        <f>L80/'סכום נכסי הקרן'!$C$42</f>
        <v>1.2422031117449296E-3</v>
      </c>
    </row>
    <row r="81" spans="2:15">
      <c r="B81" s="75" t="s">
        <v>437</v>
      </c>
      <c r="C81" s="69" t="s">
        <v>438</v>
      </c>
      <c r="D81" s="82" t="s">
        <v>99</v>
      </c>
      <c r="E81" s="82" t="s">
        <v>228</v>
      </c>
      <c r="F81" s="69" t="s">
        <v>439</v>
      </c>
      <c r="G81" s="82" t="s">
        <v>1192</v>
      </c>
      <c r="H81" s="82" t="s">
        <v>111</v>
      </c>
      <c r="I81" s="76">
        <v>3081.9893489999999</v>
      </c>
      <c r="J81" s="78">
        <v>1726</v>
      </c>
      <c r="K81" s="76">
        <v>0.523938189</v>
      </c>
      <c r="L81" s="76">
        <v>53.71907436</v>
      </c>
      <c r="M81" s="77">
        <v>1.7271064960857871E-5</v>
      </c>
      <c r="N81" s="77">
        <f t="shared" si="1"/>
        <v>6.7658114147990892E-3</v>
      </c>
      <c r="O81" s="77">
        <f>L81/'סכום נכסי הקרן'!$C$42</f>
        <v>2.9391418557246059E-3</v>
      </c>
    </row>
    <row r="82" spans="2:15">
      <c r="B82" s="75" t="s">
        <v>440</v>
      </c>
      <c r="C82" s="69" t="s">
        <v>441</v>
      </c>
      <c r="D82" s="82" t="s">
        <v>99</v>
      </c>
      <c r="E82" s="82" t="s">
        <v>228</v>
      </c>
      <c r="F82" s="69" t="s">
        <v>442</v>
      </c>
      <c r="G82" s="82" t="s">
        <v>107</v>
      </c>
      <c r="H82" s="82" t="s">
        <v>111</v>
      </c>
      <c r="I82" s="76">
        <v>169.08423300000001</v>
      </c>
      <c r="J82" s="78">
        <v>19640</v>
      </c>
      <c r="K82" s="69"/>
      <c r="L82" s="76">
        <v>33.208143446000001</v>
      </c>
      <c r="M82" s="77">
        <v>1.2274197977682687E-5</v>
      </c>
      <c r="N82" s="77">
        <f t="shared" si="1"/>
        <v>4.1825001392528155E-3</v>
      </c>
      <c r="O82" s="77">
        <f>L82/'סכום נכסי הקרן'!$C$42</f>
        <v>1.816923420886833E-3</v>
      </c>
    </row>
    <row r="83" spans="2:15">
      <c r="B83" s="75" t="s">
        <v>443</v>
      </c>
      <c r="C83" s="69" t="s">
        <v>444</v>
      </c>
      <c r="D83" s="82" t="s">
        <v>99</v>
      </c>
      <c r="E83" s="82" t="s">
        <v>228</v>
      </c>
      <c r="F83" s="69" t="s">
        <v>445</v>
      </c>
      <c r="G83" s="82" t="s">
        <v>106</v>
      </c>
      <c r="H83" s="82" t="s">
        <v>111</v>
      </c>
      <c r="I83" s="76">
        <v>18372.265273000001</v>
      </c>
      <c r="J83" s="78">
        <v>99.3</v>
      </c>
      <c r="K83" s="69"/>
      <c r="L83" s="76">
        <v>18.243659416</v>
      </c>
      <c r="M83" s="77">
        <v>1.6348089552929312E-5</v>
      </c>
      <c r="N83" s="77">
        <f t="shared" si="1"/>
        <v>2.2977529042531269E-3</v>
      </c>
      <c r="O83" s="77">
        <f>L83/'סכום נכסי הקרן'!$C$42</f>
        <v>9.9816878138683394E-4</v>
      </c>
    </row>
    <row r="84" spans="2:15">
      <c r="B84" s="72"/>
      <c r="C84" s="69"/>
      <c r="D84" s="69"/>
      <c r="E84" s="69"/>
      <c r="F84" s="69"/>
      <c r="G84" s="69"/>
      <c r="H84" s="69"/>
      <c r="I84" s="76"/>
      <c r="J84" s="78"/>
      <c r="K84" s="69"/>
      <c r="L84" s="69"/>
      <c r="M84" s="69"/>
      <c r="N84" s="77"/>
      <c r="O84" s="69"/>
    </row>
    <row r="85" spans="2:15">
      <c r="B85" s="86" t="s">
        <v>26</v>
      </c>
      <c r="C85" s="71"/>
      <c r="D85" s="71"/>
      <c r="E85" s="71"/>
      <c r="F85" s="71"/>
      <c r="G85" s="71"/>
      <c r="H85" s="71"/>
      <c r="I85" s="79"/>
      <c r="J85" s="81"/>
      <c r="K85" s="79">
        <v>0.174039683</v>
      </c>
      <c r="L85" s="79">
        <v>284.71755630000013</v>
      </c>
      <c r="M85" s="71"/>
      <c r="N85" s="80">
        <f t="shared" si="1"/>
        <v>3.5859614398766108E-2</v>
      </c>
      <c r="O85" s="80">
        <f>L85/'סכום נכסי הקרן'!$C$42</f>
        <v>1.5577805402471149E-2</v>
      </c>
    </row>
    <row r="86" spans="2:15">
      <c r="B86" s="75" t="s">
        <v>446</v>
      </c>
      <c r="C86" s="69" t="s">
        <v>447</v>
      </c>
      <c r="D86" s="82" t="s">
        <v>99</v>
      </c>
      <c r="E86" s="82" t="s">
        <v>228</v>
      </c>
      <c r="F86" s="69" t="s">
        <v>448</v>
      </c>
      <c r="G86" s="82" t="s">
        <v>449</v>
      </c>
      <c r="H86" s="82" t="s">
        <v>111</v>
      </c>
      <c r="I86" s="76">
        <v>7134.5776960000003</v>
      </c>
      <c r="J86" s="78">
        <v>223.5</v>
      </c>
      <c r="K86" s="69"/>
      <c r="L86" s="76">
        <v>15.945781153</v>
      </c>
      <c r="M86" s="77">
        <v>2.4034034908519079E-5</v>
      </c>
      <c r="N86" s="77">
        <f t="shared" si="1"/>
        <v>2.0083396713028467E-3</v>
      </c>
      <c r="O86" s="77">
        <f>L86/'סכום נכסי הקרן'!$C$42</f>
        <v>8.7244453422497263E-4</v>
      </c>
    </row>
    <row r="87" spans="2:15">
      <c r="B87" s="75" t="s">
        <v>450</v>
      </c>
      <c r="C87" s="69" t="s">
        <v>451</v>
      </c>
      <c r="D87" s="82" t="s">
        <v>99</v>
      </c>
      <c r="E87" s="82" t="s">
        <v>228</v>
      </c>
      <c r="F87" s="69" t="s">
        <v>452</v>
      </c>
      <c r="G87" s="82" t="s">
        <v>350</v>
      </c>
      <c r="H87" s="82" t="s">
        <v>111</v>
      </c>
      <c r="I87" s="76">
        <v>98.498219000000006</v>
      </c>
      <c r="J87" s="78">
        <v>2400</v>
      </c>
      <c r="K87" s="69"/>
      <c r="L87" s="76">
        <v>2.3639572449999999</v>
      </c>
      <c r="M87" s="77">
        <v>2.0434942059149129E-5</v>
      </c>
      <c r="N87" s="77">
        <f t="shared" si="1"/>
        <v>2.977357503432233E-4</v>
      </c>
      <c r="O87" s="77">
        <f>L87/'סכום נכסי הקרן'!$C$42</f>
        <v>1.2933963897740787E-4</v>
      </c>
    </row>
    <row r="88" spans="2:15">
      <c r="B88" s="75" t="s">
        <v>453</v>
      </c>
      <c r="C88" s="69" t="s">
        <v>454</v>
      </c>
      <c r="D88" s="82" t="s">
        <v>99</v>
      </c>
      <c r="E88" s="82" t="s">
        <v>228</v>
      </c>
      <c r="F88" s="69" t="s">
        <v>455</v>
      </c>
      <c r="G88" s="82" t="s">
        <v>108</v>
      </c>
      <c r="H88" s="82" t="s">
        <v>111</v>
      </c>
      <c r="I88" s="76">
        <v>1287.477161</v>
      </c>
      <c r="J88" s="78">
        <v>259.3</v>
      </c>
      <c r="K88" s="69"/>
      <c r="L88" s="76">
        <v>3.3384282770000002</v>
      </c>
      <c r="M88" s="77">
        <v>2.3413826696418669E-5</v>
      </c>
      <c r="N88" s="77">
        <f t="shared" si="1"/>
        <v>4.2046845395447461E-4</v>
      </c>
      <c r="O88" s="77">
        <f>L88/'סכום נכסי הקרן'!$C$42</f>
        <v>1.8265605649697348E-4</v>
      </c>
    </row>
    <row r="89" spans="2:15">
      <c r="B89" s="75" t="s">
        <v>456</v>
      </c>
      <c r="C89" s="69" t="s">
        <v>457</v>
      </c>
      <c r="D89" s="82" t="s">
        <v>99</v>
      </c>
      <c r="E89" s="82" t="s">
        <v>228</v>
      </c>
      <c r="F89" s="69" t="s">
        <v>458</v>
      </c>
      <c r="G89" s="82" t="s">
        <v>108</v>
      </c>
      <c r="H89" s="82" t="s">
        <v>111</v>
      </c>
      <c r="I89" s="76">
        <v>409.820427</v>
      </c>
      <c r="J89" s="78">
        <v>1423</v>
      </c>
      <c r="K89" s="69"/>
      <c r="L89" s="76">
        <v>5.8317446820000001</v>
      </c>
      <c r="M89" s="77">
        <v>3.0872181302424725E-5</v>
      </c>
      <c r="N89" s="77">
        <f t="shared" si="1"/>
        <v>7.3449673524250735E-4</v>
      </c>
      <c r="O89" s="77">
        <f>L89/'סכום נכסי הקרן'!$C$42</f>
        <v>3.1907334761390669E-4</v>
      </c>
    </row>
    <row r="90" spans="2:15">
      <c r="B90" s="75" t="s">
        <v>459</v>
      </c>
      <c r="C90" s="69" t="s">
        <v>460</v>
      </c>
      <c r="D90" s="82" t="s">
        <v>99</v>
      </c>
      <c r="E90" s="82" t="s">
        <v>228</v>
      </c>
      <c r="F90" s="69" t="s">
        <v>461</v>
      </c>
      <c r="G90" s="82" t="s">
        <v>107</v>
      </c>
      <c r="H90" s="82" t="s">
        <v>111</v>
      </c>
      <c r="I90" s="76">
        <v>44.250903999999998</v>
      </c>
      <c r="J90" s="78">
        <v>9999</v>
      </c>
      <c r="K90" s="69"/>
      <c r="L90" s="76">
        <v>4.4246478429999998</v>
      </c>
      <c r="M90" s="77">
        <v>4.4096566018933732E-6</v>
      </c>
      <c r="N90" s="77">
        <f t="shared" si="1"/>
        <v>5.5727566491589804E-4</v>
      </c>
      <c r="O90" s="77">
        <f>L90/'סכום נכסי הקרן'!$C$42</f>
        <v>2.420865926514616E-4</v>
      </c>
    </row>
    <row r="91" spans="2:15">
      <c r="B91" s="75" t="s">
        <v>462</v>
      </c>
      <c r="C91" s="69" t="s">
        <v>463</v>
      </c>
      <c r="D91" s="82" t="s">
        <v>99</v>
      </c>
      <c r="E91" s="82" t="s">
        <v>228</v>
      </c>
      <c r="F91" s="69" t="s">
        <v>464</v>
      </c>
      <c r="G91" s="82" t="s">
        <v>465</v>
      </c>
      <c r="H91" s="82" t="s">
        <v>111</v>
      </c>
      <c r="I91" s="76">
        <v>6045.1679320000003</v>
      </c>
      <c r="J91" s="78">
        <v>140</v>
      </c>
      <c r="K91" s="69"/>
      <c r="L91" s="76">
        <v>8.463235104999999</v>
      </c>
      <c r="M91" s="77">
        <v>1.4287697735150367E-5</v>
      </c>
      <c r="N91" s="77">
        <f t="shared" si="1"/>
        <v>1.0659277614465835E-3</v>
      </c>
      <c r="O91" s="77">
        <f>L91/'סכום נכסי הקרן'!$C$42</f>
        <v>4.6305057986005343E-4</v>
      </c>
    </row>
    <row r="92" spans="2:15">
      <c r="B92" s="75" t="s">
        <v>466</v>
      </c>
      <c r="C92" s="69" t="s">
        <v>467</v>
      </c>
      <c r="D92" s="82" t="s">
        <v>99</v>
      </c>
      <c r="E92" s="82" t="s">
        <v>228</v>
      </c>
      <c r="F92" s="69" t="s">
        <v>468</v>
      </c>
      <c r="G92" s="82" t="s">
        <v>469</v>
      </c>
      <c r="H92" s="82" t="s">
        <v>111</v>
      </c>
      <c r="I92" s="76">
        <v>645.06732599999998</v>
      </c>
      <c r="J92" s="78">
        <v>274.39999999999998</v>
      </c>
      <c r="K92" s="69"/>
      <c r="L92" s="76">
        <v>1.770064742</v>
      </c>
      <c r="M92" s="77">
        <v>3.3417401323791909E-5</v>
      </c>
      <c r="N92" s="77">
        <f t="shared" si="1"/>
        <v>2.2293616148521075E-4</v>
      </c>
      <c r="O92" s="77">
        <f>L92/'סכום נכסי הקרן'!$C$42</f>
        <v>9.6845886354817977E-5</v>
      </c>
    </row>
    <row r="93" spans="2:15">
      <c r="B93" s="75" t="s">
        <v>470</v>
      </c>
      <c r="C93" s="69" t="s">
        <v>471</v>
      </c>
      <c r="D93" s="82" t="s">
        <v>99</v>
      </c>
      <c r="E93" s="82" t="s">
        <v>228</v>
      </c>
      <c r="F93" s="69" t="s">
        <v>472</v>
      </c>
      <c r="G93" s="82" t="s">
        <v>133</v>
      </c>
      <c r="H93" s="82" t="s">
        <v>111</v>
      </c>
      <c r="I93" s="76">
        <v>387.16766000000001</v>
      </c>
      <c r="J93" s="78">
        <v>556.70000000000005</v>
      </c>
      <c r="K93" s="69"/>
      <c r="L93" s="76">
        <v>2.1553623630000001</v>
      </c>
      <c r="M93" s="77">
        <v>8.9902115771785324E-6</v>
      </c>
      <c r="N93" s="77">
        <f t="shared" si="1"/>
        <v>2.7146363656392939E-4</v>
      </c>
      <c r="O93" s="77">
        <f>L93/'סכום נכסי הקרן'!$C$42</f>
        <v>1.1792674782318777E-4</v>
      </c>
    </row>
    <row r="94" spans="2:15">
      <c r="B94" s="75" t="s">
        <v>473</v>
      </c>
      <c r="C94" s="69" t="s">
        <v>474</v>
      </c>
      <c r="D94" s="82" t="s">
        <v>99</v>
      </c>
      <c r="E94" s="82" t="s">
        <v>228</v>
      </c>
      <c r="F94" s="69" t="s">
        <v>475</v>
      </c>
      <c r="G94" s="82" t="s">
        <v>244</v>
      </c>
      <c r="H94" s="82" t="s">
        <v>111</v>
      </c>
      <c r="I94" s="76">
        <v>405.86722600000002</v>
      </c>
      <c r="J94" s="78">
        <v>1103</v>
      </c>
      <c r="K94" s="69"/>
      <c r="L94" s="76">
        <v>4.4767155030000003</v>
      </c>
      <c r="M94" s="77">
        <v>1.4498481912442388E-5</v>
      </c>
      <c r="N94" s="77">
        <f t="shared" si="1"/>
        <v>5.6383348395069866E-4</v>
      </c>
      <c r="O94" s="77">
        <f>L94/'סכום נכסי הקרן'!$C$42</f>
        <v>2.4493538036157877E-4</v>
      </c>
    </row>
    <row r="95" spans="2:15">
      <c r="B95" s="75" t="s">
        <v>476</v>
      </c>
      <c r="C95" s="69" t="s">
        <v>477</v>
      </c>
      <c r="D95" s="82" t="s">
        <v>99</v>
      </c>
      <c r="E95" s="82" t="s">
        <v>228</v>
      </c>
      <c r="F95" s="69" t="s">
        <v>478</v>
      </c>
      <c r="G95" s="82" t="s">
        <v>108</v>
      </c>
      <c r="H95" s="82" t="s">
        <v>111</v>
      </c>
      <c r="I95" s="76">
        <v>216.66835599999999</v>
      </c>
      <c r="J95" s="78">
        <v>1674</v>
      </c>
      <c r="K95" s="69"/>
      <c r="L95" s="76">
        <v>3.6270282730000001</v>
      </c>
      <c r="M95" s="77">
        <v>3.2569904140003398E-5</v>
      </c>
      <c r="N95" s="77">
        <f t="shared" si="1"/>
        <v>4.5681705397245469E-4</v>
      </c>
      <c r="O95" s="77">
        <f>L95/'סכום נכסי הקרן'!$C$42</f>
        <v>1.9844628255561835E-4</v>
      </c>
    </row>
    <row r="96" spans="2:15">
      <c r="B96" s="75" t="s">
        <v>479</v>
      </c>
      <c r="C96" s="69" t="s">
        <v>480</v>
      </c>
      <c r="D96" s="82" t="s">
        <v>99</v>
      </c>
      <c r="E96" s="82" t="s">
        <v>228</v>
      </c>
      <c r="F96" s="69" t="s">
        <v>481</v>
      </c>
      <c r="G96" s="82" t="s">
        <v>469</v>
      </c>
      <c r="H96" s="82" t="s">
        <v>111</v>
      </c>
      <c r="I96" s="76">
        <v>94.459795</v>
      </c>
      <c r="J96" s="78">
        <v>12180</v>
      </c>
      <c r="K96" s="69"/>
      <c r="L96" s="76">
        <v>11.505202975</v>
      </c>
      <c r="M96" s="77">
        <v>1.8677548217482587E-5</v>
      </c>
      <c r="N96" s="77">
        <f t="shared" si="1"/>
        <v>1.4490576121281371E-3</v>
      </c>
      <c r="O96" s="77">
        <f>L96/'סכום נכסי הקרן'!$C$42</f>
        <v>6.2948634214757076E-4</v>
      </c>
    </row>
    <row r="97" spans="2:15">
      <c r="B97" s="75" t="s">
        <v>482</v>
      </c>
      <c r="C97" s="69" t="s">
        <v>483</v>
      </c>
      <c r="D97" s="82" t="s">
        <v>99</v>
      </c>
      <c r="E97" s="82" t="s">
        <v>228</v>
      </c>
      <c r="F97" s="69" t="s">
        <v>484</v>
      </c>
      <c r="G97" s="82" t="s">
        <v>328</v>
      </c>
      <c r="H97" s="82" t="s">
        <v>111</v>
      </c>
      <c r="I97" s="76">
        <v>236.916899</v>
      </c>
      <c r="J97" s="78">
        <v>8198</v>
      </c>
      <c r="K97" s="69"/>
      <c r="L97" s="76">
        <v>19.422447413</v>
      </c>
      <c r="M97" s="77">
        <v>1.8738183606231675E-5</v>
      </c>
      <c r="N97" s="77">
        <f t="shared" si="1"/>
        <v>2.4462189264388965E-3</v>
      </c>
      <c r="O97" s="77">
        <f>L97/'סכום נכסי הקרן'!$C$42</f>
        <v>1.062664031580279E-3</v>
      </c>
    </row>
    <row r="98" spans="2:15">
      <c r="B98" s="75" t="s">
        <v>485</v>
      </c>
      <c r="C98" s="69" t="s">
        <v>486</v>
      </c>
      <c r="D98" s="82" t="s">
        <v>99</v>
      </c>
      <c r="E98" s="82" t="s">
        <v>228</v>
      </c>
      <c r="F98" s="69" t="s">
        <v>487</v>
      </c>
      <c r="G98" s="82" t="s">
        <v>320</v>
      </c>
      <c r="H98" s="82" t="s">
        <v>111</v>
      </c>
      <c r="I98" s="76">
        <v>36.010618000000001</v>
      </c>
      <c r="J98" s="78">
        <v>0</v>
      </c>
      <c r="K98" s="69"/>
      <c r="L98" s="76">
        <v>3.4999999999999996E-8</v>
      </c>
      <c r="M98" s="77">
        <v>2.2778108595504802E-5</v>
      </c>
      <c r="N98" s="77">
        <f t="shared" si="1"/>
        <v>4.4081809364588628E-12</v>
      </c>
      <c r="O98" s="77">
        <f>L98/'סכום נכסי הקרן'!$C$42</f>
        <v>1.914961606765132E-12</v>
      </c>
    </row>
    <row r="99" spans="2:15">
      <c r="B99" s="75" t="s">
        <v>488</v>
      </c>
      <c r="C99" s="69" t="s">
        <v>489</v>
      </c>
      <c r="D99" s="82" t="s">
        <v>99</v>
      </c>
      <c r="E99" s="82" t="s">
        <v>228</v>
      </c>
      <c r="F99" s="69" t="s">
        <v>490</v>
      </c>
      <c r="G99" s="82" t="s">
        <v>465</v>
      </c>
      <c r="H99" s="82" t="s">
        <v>111</v>
      </c>
      <c r="I99" s="76">
        <v>403.43213900000001</v>
      </c>
      <c r="J99" s="78">
        <v>569.5</v>
      </c>
      <c r="K99" s="69"/>
      <c r="L99" s="76">
        <v>2.2975460330000002</v>
      </c>
      <c r="M99" s="77">
        <v>1.4896961010957072E-5</v>
      </c>
      <c r="N99" s="77">
        <f t="shared" si="1"/>
        <v>2.8937138923735108E-4</v>
      </c>
      <c r="O99" s="77">
        <f>L99/'סכום נכסי הקרן'!$C$42</f>
        <v>1.2570606979915816E-4</v>
      </c>
    </row>
    <row r="100" spans="2:15">
      <c r="B100" s="75" t="s">
        <v>491</v>
      </c>
      <c r="C100" s="69" t="s">
        <v>492</v>
      </c>
      <c r="D100" s="82" t="s">
        <v>99</v>
      </c>
      <c r="E100" s="82" t="s">
        <v>228</v>
      </c>
      <c r="F100" s="69" t="s">
        <v>493</v>
      </c>
      <c r="G100" s="82" t="s">
        <v>132</v>
      </c>
      <c r="H100" s="82" t="s">
        <v>111</v>
      </c>
      <c r="I100" s="76">
        <v>249.57257100000004</v>
      </c>
      <c r="J100" s="78">
        <v>358</v>
      </c>
      <c r="K100" s="69"/>
      <c r="L100" s="76">
        <v>0.89346980499999995</v>
      </c>
      <c r="M100" s="77">
        <v>4.1371032022310992E-5</v>
      </c>
      <c r="N100" s="77">
        <f t="shared" si="1"/>
        <v>1.1253075890578909E-4</v>
      </c>
      <c r="O100" s="77">
        <f>L100/'סכום נכסי הקרן'!$C$42</f>
        <v>4.8884582096540831E-5</v>
      </c>
    </row>
    <row r="101" spans="2:15">
      <c r="B101" s="75" t="s">
        <v>494</v>
      </c>
      <c r="C101" s="69" t="s">
        <v>495</v>
      </c>
      <c r="D101" s="82" t="s">
        <v>99</v>
      </c>
      <c r="E101" s="82" t="s">
        <v>228</v>
      </c>
      <c r="F101" s="69" t="s">
        <v>496</v>
      </c>
      <c r="G101" s="82" t="s">
        <v>134</v>
      </c>
      <c r="H101" s="82" t="s">
        <v>111</v>
      </c>
      <c r="I101" s="76">
        <v>570.26923799999997</v>
      </c>
      <c r="J101" s="78">
        <v>440.9</v>
      </c>
      <c r="K101" s="69"/>
      <c r="L101" s="76">
        <v>2.5143170719999999</v>
      </c>
      <c r="M101" s="77">
        <v>3.6915213034213569E-5</v>
      </c>
      <c r="N101" s="77">
        <f t="shared" si="1"/>
        <v>3.1667327385724191E-4</v>
      </c>
      <c r="O101" s="77">
        <f>L101/'סכום נכסי הקרן'!$C$42</f>
        <v>1.3756630457468919E-4</v>
      </c>
    </row>
    <row r="102" spans="2:15">
      <c r="B102" s="75" t="s">
        <v>497</v>
      </c>
      <c r="C102" s="69" t="s">
        <v>498</v>
      </c>
      <c r="D102" s="82" t="s">
        <v>99</v>
      </c>
      <c r="E102" s="82" t="s">
        <v>228</v>
      </c>
      <c r="F102" s="69" t="s">
        <v>499</v>
      </c>
      <c r="G102" s="82" t="s">
        <v>286</v>
      </c>
      <c r="H102" s="82" t="s">
        <v>111</v>
      </c>
      <c r="I102" s="76">
        <v>798.33395700000005</v>
      </c>
      <c r="J102" s="78">
        <v>535</v>
      </c>
      <c r="K102" s="69"/>
      <c r="L102" s="76">
        <v>4.2710866749999994</v>
      </c>
      <c r="M102" s="77">
        <v>2.332138744638836E-5</v>
      </c>
      <c r="N102" s="77">
        <f t="shared" si="1"/>
        <v>5.3793493881995635E-4</v>
      </c>
      <c r="O102" s="77">
        <f>L102/'סכום נכסי הקרן'!$C$42</f>
        <v>2.3368477147974698E-4</v>
      </c>
    </row>
    <row r="103" spans="2:15">
      <c r="B103" s="75" t="s">
        <v>500</v>
      </c>
      <c r="C103" s="69" t="s">
        <v>501</v>
      </c>
      <c r="D103" s="82" t="s">
        <v>99</v>
      </c>
      <c r="E103" s="82" t="s">
        <v>228</v>
      </c>
      <c r="F103" s="69" t="s">
        <v>502</v>
      </c>
      <c r="G103" s="82" t="s">
        <v>286</v>
      </c>
      <c r="H103" s="82" t="s">
        <v>111</v>
      </c>
      <c r="I103" s="76">
        <v>498.41927299999998</v>
      </c>
      <c r="J103" s="78">
        <v>1216</v>
      </c>
      <c r="K103" s="69"/>
      <c r="L103" s="76">
        <v>6.0607783560000001</v>
      </c>
      <c r="M103" s="77">
        <v>3.2834448183559077E-5</v>
      </c>
      <c r="N103" s="77">
        <f t="shared" si="1"/>
        <v>7.6334307454347695E-4</v>
      </c>
      <c r="O103" s="77">
        <f>L103/'סכום נכסי הקרן'!$C$42</f>
        <v>3.3160451025294563E-4</v>
      </c>
    </row>
    <row r="104" spans="2:15">
      <c r="B104" s="75" t="s">
        <v>503</v>
      </c>
      <c r="C104" s="69" t="s">
        <v>504</v>
      </c>
      <c r="D104" s="82" t="s">
        <v>99</v>
      </c>
      <c r="E104" s="82" t="s">
        <v>228</v>
      </c>
      <c r="F104" s="69" t="s">
        <v>505</v>
      </c>
      <c r="G104" s="110" t="s">
        <v>261</v>
      </c>
      <c r="H104" s="82" t="s">
        <v>111</v>
      </c>
      <c r="I104" s="76">
        <v>26842.921516999999</v>
      </c>
      <c r="J104" s="78">
        <v>70</v>
      </c>
      <c r="K104" s="69"/>
      <c r="L104" s="76">
        <v>18.790045062000001</v>
      </c>
      <c r="M104" s="77">
        <v>2.8454511010448673E-5</v>
      </c>
      <c r="N104" s="77">
        <f t="shared" si="1"/>
        <v>2.3665690982146116E-3</v>
      </c>
      <c r="O104" s="77">
        <f>L104/'סכום נכסי הקרן'!$C$42</f>
        <v>1.0280632823747645E-3</v>
      </c>
    </row>
    <row r="105" spans="2:15">
      <c r="B105" s="75" t="s">
        <v>506</v>
      </c>
      <c r="C105" s="69" t="s">
        <v>507</v>
      </c>
      <c r="D105" s="82" t="s">
        <v>99</v>
      </c>
      <c r="E105" s="82" t="s">
        <v>228</v>
      </c>
      <c r="F105" s="69" t="s">
        <v>508</v>
      </c>
      <c r="G105" s="82" t="s">
        <v>106</v>
      </c>
      <c r="H105" s="82" t="s">
        <v>111</v>
      </c>
      <c r="I105" s="76">
        <v>469.11638500000004</v>
      </c>
      <c r="J105" s="78">
        <v>712.1</v>
      </c>
      <c r="K105" s="69"/>
      <c r="L105" s="76">
        <v>3.3405777739999993</v>
      </c>
      <c r="M105" s="77">
        <v>2.345464651767412E-5</v>
      </c>
      <c r="N105" s="77">
        <f t="shared" si="1"/>
        <v>4.2073917886014235E-4</v>
      </c>
      <c r="O105" s="77">
        <f>L105/'סכום נכסי הקרן'!$C$42</f>
        <v>1.8277366233208364E-4</v>
      </c>
    </row>
    <row r="106" spans="2:15">
      <c r="B106" s="75" t="s">
        <v>509</v>
      </c>
      <c r="C106" s="69" t="s">
        <v>510</v>
      </c>
      <c r="D106" s="82" t="s">
        <v>99</v>
      </c>
      <c r="E106" s="82" t="s">
        <v>228</v>
      </c>
      <c r="F106" s="69" t="s">
        <v>511</v>
      </c>
      <c r="G106" s="82" t="s">
        <v>233</v>
      </c>
      <c r="H106" s="82" t="s">
        <v>111</v>
      </c>
      <c r="I106" s="76">
        <v>345.75249100000002</v>
      </c>
      <c r="J106" s="78">
        <v>1896</v>
      </c>
      <c r="K106" s="69"/>
      <c r="L106" s="76">
        <v>6.5554672200000006</v>
      </c>
      <c r="M106" s="77">
        <v>2.3834388966842692E-5</v>
      </c>
      <c r="N106" s="77">
        <f t="shared" si="1"/>
        <v>8.2564816082242819E-4</v>
      </c>
      <c r="O106" s="77">
        <f>L106/'סכום נכסי הקרן'!$C$42</f>
        <v>3.5867051544878159E-4</v>
      </c>
    </row>
    <row r="107" spans="2:15">
      <c r="B107" s="75" t="s">
        <v>512</v>
      </c>
      <c r="C107" s="69" t="s">
        <v>513</v>
      </c>
      <c r="D107" s="82" t="s">
        <v>99</v>
      </c>
      <c r="E107" s="82" t="s">
        <v>228</v>
      </c>
      <c r="F107" s="69" t="s">
        <v>514</v>
      </c>
      <c r="G107" s="82" t="s">
        <v>108</v>
      </c>
      <c r="H107" s="82" t="s">
        <v>111</v>
      </c>
      <c r="I107" s="76">
        <v>346.03918099999993</v>
      </c>
      <c r="J107" s="78">
        <v>386.2</v>
      </c>
      <c r="K107" s="69"/>
      <c r="L107" s="76">
        <v>1.3364033159999997</v>
      </c>
      <c r="M107" s="77">
        <v>3.0025935739972207E-5</v>
      </c>
      <c r="N107" s="77">
        <f t="shared" si="1"/>
        <v>1.6831736060033171E-4</v>
      </c>
      <c r="O107" s="77">
        <f>L107/'סכום נכסי הקרן'!$C$42</f>
        <v>7.3118886894103148E-5</v>
      </c>
    </row>
    <row r="108" spans="2:15">
      <c r="B108" s="75" t="s">
        <v>515</v>
      </c>
      <c r="C108" s="69" t="s">
        <v>516</v>
      </c>
      <c r="D108" s="82" t="s">
        <v>99</v>
      </c>
      <c r="E108" s="82" t="s">
        <v>228</v>
      </c>
      <c r="F108" s="69" t="s">
        <v>517</v>
      </c>
      <c r="G108" s="82" t="s">
        <v>328</v>
      </c>
      <c r="H108" s="82" t="s">
        <v>111</v>
      </c>
      <c r="I108" s="76">
        <v>145.15325100000001</v>
      </c>
      <c r="J108" s="78">
        <v>17650</v>
      </c>
      <c r="K108" s="69"/>
      <c r="L108" s="76">
        <v>25.619548867000002</v>
      </c>
      <c r="M108" s="77">
        <v>3.9765922176148543E-5</v>
      </c>
      <c r="N108" s="77">
        <f t="shared" si="1"/>
        <v>3.2267316261767338E-3</v>
      </c>
      <c r="O108" s="77">
        <f>L108/'סכום נכסי הקרן'!$C$42</f>
        <v>1.4017272132270898E-3</v>
      </c>
    </row>
    <row r="109" spans="2:15">
      <c r="B109" s="75" t="s">
        <v>518</v>
      </c>
      <c r="C109" s="69" t="s">
        <v>519</v>
      </c>
      <c r="D109" s="82" t="s">
        <v>99</v>
      </c>
      <c r="E109" s="82" t="s">
        <v>228</v>
      </c>
      <c r="F109" s="69" t="s">
        <v>520</v>
      </c>
      <c r="G109" s="82" t="s">
        <v>107</v>
      </c>
      <c r="H109" s="82" t="s">
        <v>111</v>
      </c>
      <c r="I109" s="76">
        <v>358.78923600000002</v>
      </c>
      <c r="J109" s="78">
        <v>1996</v>
      </c>
      <c r="K109" s="69"/>
      <c r="L109" s="76">
        <v>7.1614331570000003</v>
      </c>
      <c r="M109" s="77">
        <v>2.4924892127832688E-5</v>
      </c>
      <c r="N109" s="77">
        <f t="shared" si="1"/>
        <v>9.0196837486890909E-4</v>
      </c>
      <c r="O109" s="77">
        <f>L109/'סכום נכסי הקרן'!$C$42</f>
        <v>3.9182484414485182E-4</v>
      </c>
    </row>
    <row r="110" spans="2:15">
      <c r="B110" s="75" t="s">
        <v>521</v>
      </c>
      <c r="C110" s="69" t="s">
        <v>522</v>
      </c>
      <c r="D110" s="82" t="s">
        <v>99</v>
      </c>
      <c r="E110" s="82" t="s">
        <v>228</v>
      </c>
      <c r="F110" s="69" t="s">
        <v>523</v>
      </c>
      <c r="G110" s="82" t="s">
        <v>233</v>
      </c>
      <c r="H110" s="82" t="s">
        <v>111</v>
      </c>
      <c r="I110" s="76">
        <v>14.581149</v>
      </c>
      <c r="J110" s="78">
        <v>10160</v>
      </c>
      <c r="K110" s="69"/>
      <c r="L110" s="76">
        <v>1.481444728</v>
      </c>
      <c r="M110" s="77">
        <v>4.3855401067846E-6</v>
      </c>
      <c r="N110" s="77">
        <f t="shared" si="1"/>
        <v>1.8658504023963103E-4</v>
      </c>
      <c r="O110" s="77">
        <f>L110/'סכום נכסי הקרן'!$C$42</f>
        <v>8.1054565047560404E-5</v>
      </c>
    </row>
    <row r="111" spans="2:15">
      <c r="B111" s="75" t="s">
        <v>524</v>
      </c>
      <c r="C111" s="69" t="s">
        <v>525</v>
      </c>
      <c r="D111" s="82" t="s">
        <v>99</v>
      </c>
      <c r="E111" s="82" t="s">
        <v>228</v>
      </c>
      <c r="F111" s="69" t="s">
        <v>526</v>
      </c>
      <c r="G111" s="82" t="s">
        <v>107</v>
      </c>
      <c r="H111" s="82" t="s">
        <v>111</v>
      </c>
      <c r="I111" s="76">
        <v>937.72044300000005</v>
      </c>
      <c r="J111" s="78">
        <v>574.20000000000005</v>
      </c>
      <c r="K111" s="69"/>
      <c r="L111" s="76">
        <v>5.3843907829999988</v>
      </c>
      <c r="M111" s="77">
        <v>2.3667791785620368E-5</v>
      </c>
      <c r="N111" s="77">
        <f t="shared" si="1"/>
        <v>6.7815339440186883E-4</v>
      </c>
      <c r="O111" s="77">
        <f>L111/'סכום נכסי הקרן'!$C$42</f>
        <v>2.94597189293287E-4</v>
      </c>
    </row>
    <row r="112" spans="2:15">
      <c r="B112" s="75" t="s">
        <v>527</v>
      </c>
      <c r="C112" s="69" t="s">
        <v>528</v>
      </c>
      <c r="D112" s="82" t="s">
        <v>99</v>
      </c>
      <c r="E112" s="82" t="s">
        <v>228</v>
      </c>
      <c r="F112" s="69" t="s">
        <v>529</v>
      </c>
      <c r="G112" s="82" t="s">
        <v>1192</v>
      </c>
      <c r="H112" s="82" t="s">
        <v>111</v>
      </c>
      <c r="I112" s="76">
        <v>4915.7970029999997</v>
      </c>
      <c r="J112" s="78">
        <v>162.1</v>
      </c>
      <c r="K112" s="69"/>
      <c r="L112" s="76">
        <v>7.9685069430000013</v>
      </c>
      <c r="M112" s="77">
        <v>1.0150645669774102E-5</v>
      </c>
      <c r="N112" s="77">
        <f t="shared" si="1"/>
        <v>1.0036177256620771E-3</v>
      </c>
      <c r="O112" s="77">
        <f>L112/'סכום נכסי הקרן'!$C$42</f>
        <v>4.359824245453255E-4</v>
      </c>
    </row>
    <row r="113" spans="2:15">
      <c r="B113" s="75" t="s">
        <v>530</v>
      </c>
      <c r="C113" s="69" t="s">
        <v>531</v>
      </c>
      <c r="D113" s="82" t="s">
        <v>99</v>
      </c>
      <c r="E113" s="82" t="s">
        <v>228</v>
      </c>
      <c r="F113" s="69" t="s">
        <v>532</v>
      </c>
      <c r="G113" s="82" t="s">
        <v>107</v>
      </c>
      <c r="H113" s="82" t="s">
        <v>111</v>
      </c>
      <c r="I113" s="76">
        <v>1533.9595509999999</v>
      </c>
      <c r="J113" s="78">
        <v>39.799999999999997</v>
      </c>
      <c r="K113" s="69"/>
      <c r="L113" s="76">
        <v>0.61051590300000003</v>
      </c>
      <c r="M113" s="77">
        <v>8.7732648339473718E-6</v>
      </c>
      <c r="N113" s="77">
        <f t="shared" si="1"/>
        <v>7.6893273285987682E-5</v>
      </c>
      <c r="O113" s="77">
        <f>L113/'סכום נכסי הקרן'!$C$42</f>
        <v>3.3403271844701303E-5</v>
      </c>
    </row>
    <row r="114" spans="2:15">
      <c r="B114" s="75" t="s">
        <v>533</v>
      </c>
      <c r="C114" s="69" t="s">
        <v>534</v>
      </c>
      <c r="D114" s="82" t="s">
        <v>99</v>
      </c>
      <c r="E114" s="82" t="s">
        <v>228</v>
      </c>
      <c r="F114" s="69" t="s">
        <v>535</v>
      </c>
      <c r="G114" s="82" t="s">
        <v>108</v>
      </c>
      <c r="H114" s="82" t="s">
        <v>111</v>
      </c>
      <c r="I114" s="76">
        <v>10632.76663</v>
      </c>
      <c r="J114" s="78">
        <v>208.4</v>
      </c>
      <c r="K114" s="69"/>
      <c r="L114" s="76">
        <v>22.158685658</v>
      </c>
      <c r="M114" s="77">
        <v>2.2940863008424957E-5</v>
      </c>
      <c r="N114" s="77">
        <f t="shared" si="1"/>
        <v>2.7908427341308581E-3</v>
      </c>
      <c r="O114" s="77">
        <f>L114/'סכום נכסי הקרן'!$C$42</f>
        <v>1.2123723511842047E-3</v>
      </c>
    </row>
    <row r="115" spans="2:15">
      <c r="B115" s="75" t="s">
        <v>536</v>
      </c>
      <c r="C115" s="69" t="s">
        <v>537</v>
      </c>
      <c r="D115" s="82" t="s">
        <v>99</v>
      </c>
      <c r="E115" s="82" t="s">
        <v>228</v>
      </c>
      <c r="F115" s="69" t="s">
        <v>538</v>
      </c>
      <c r="G115" s="82" t="s">
        <v>449</v>
      </c>
      <c r="H115" s="82" t="s">
        <v>111</v>
      </c>
      <c r="I115" s="76">
        <v>172.24215199999998</v>
      </c>
      <c r="J115" s="78">
        <v>2433</v>
      </c>
      <c r="K115" s="69"/>
      <c r="L115" s="76">
        <v>4.1906515609999992</v>
      </c>
      <c r="M115" s="77">
        <v>1.6356123745862587E-5</v>
      </c>
      <c r="N115" s="77">
        <f t="shared" si="1"/>
        <v>5.2780429492976495E-4</v>
      </c>
      <c r="O115" s="77">
        <f>L115/'סכום נכסי הקרן'!$C$42</f>
        <v>2.2928390990415337E-4</v>
      </c>
    </row>
    <row r="116" spans="2:15">
      <c r="B116" s="75" t="s">
        <v>539</v>
      </c>
      <c r="C116" s="69" t="s">
        <v>540</v>
      </c>
      <c r="D116" s="82" t="s">
        <v>99</v>
      </c>
      <c r="E116" s="82" t="s">
        <v>228</v>
      </c>
      <c r="F116" s="69" t="s">
        <v>541</v>
      </c>
      <c r="G116" s="82" t="s">
        <v>328</v>
      </c>
      <c r="H116" s="82" t="s">
        <v>111</v>
      </c>
      <c r="I116" s="76">
        <v>4.5106640000000002</v>
      </c>
      <c r="J116" s="78">
        <v>212</v>
      </c>
      <c r="K116" s="69"/>
      <c r="L116" s="76">
        <v>9.5626089999999997E-3</v>
      </c>
      <c r="M116" s="77">
        <v>6.5795291821886419E-7</v>
      </c>
      <c r="N116" s="77">
        <f t="shared" si="1"/>
        <v>1.2043917341888559E-6</v>
      </c>
      <c r="O116" s="77">
        <f>L116/'סכום נכסי הקרן'!$C$42</f>
        <v>5.2320083130019183E-7</v>
      </c>
    </row>
    <row r="117" spans="2:15">
      <c r="B117" s="75" t="s">
        <v>542</v>
      </c>
      <c r="C117" s="69" t="s">
        <v>543</v>
      </c>
      <c r="D117" s="82" t="s">
        <v>99</v>
      </c>
      <c r="E117" s="82" t="s">
        <v>228</v>
      </c>
      <c r="F117" s="69" t="s">
        <v>544</v>
      </c>
      <c r="G117" s="82" t="s">
        <v>286</v>
      </c>
      <c r="H117" s="82" t="s">
        <v>111</v>
      </c>
      <c r="I117" s="76">
        <v>217.76291099999997</v>
      </c>
      <c r="J117" s="78">
        <v>600</v>
      </c>
      <c r="K117" s="69"/>
      <c r="L117" s="76">
        <v>1.306577468</v>
      </c>
      <c r="M117" s="77">
        <v>1.6590988385625307E-5</v>
      </c>
      <c r="N117" s="77">
        <f t="shared" si="1"/>
        <v>1.6456085389840829E-4</v>
      </c>
      <c r="O117" s="77">
        <f>L117/'סכום נכסי הקרן'!$C$42</f>
        <v>7.148701964241137E-5</v>
      </c>
    </row>
    <row r="118" spans="2:15">
      <c r="B118" s="75" t="s">
        <v>545</v>
      </c>
      <c r="C118" s="69" t="s">
        <v>546</v>
      </c>
      <c r="D118" s="82" t="s">
        <v>99</v>
      </c>
      <c r="E118" s="82" t="s">
        <v>228</v>
      </c>
      <c r="F118" s="69" t="s">
        <v>547</v>
      </c>
      <c r="G118" s="82" t="s">
        <v>286</v>
      </c>
      <c r="H118" s="82" t="s">
        <v>111</v>
      </c>
      <c r="I118" s="76">
        <v>477.76340400000004</v>
      </c>
      <c r="J118" s="78">
        <v>1420</v>
      </c>
      <c r="K118" s="69"/>
      <c r="L118" s="76">
        <v>6.7842403420000004</v>
      </c>
      <c r="M118" s="77">
        <v>1.8571598042050674E-5</v>
      </c>
      <c r="N118" s="77">
        <f t="shared" si="1"/>
        <v>8.5446168411313034E-4</v>
      </c>
      <c r="O118" s="77">
        <f>L118/'סכום נכסי הקרן'!$C$42</f>
        <v>3.7118742245706145E-4</v>
      </c>
    </row>
    <row r="119" spans="2:15">
      <c r="B119" s="75" t="s">
        <v>548</v>
      </c>
      <c r="C119" s="69" t="s">
        <v>549</v>
      </c>
      <c r="D119" s="82" t="s">
        <v>99</v>
      </c>
      <c r="E119" s="82" t="s">
        <v>228</v>
      </c>
      <c r="F119" s="69" t="s">
        <v>550</v>
      </c>
      <c r="G119" s="82" t="s">
        <v>109</v>
      </c>
      <c r="H119" s="82" t="s">
        <v>111</v>
      </c>
      <c r="I119" s="76">
        <v>6732.4159149999996</v>
      </c>
      <c r="J119" s="78">
        <v>228.5</v>
      </c>
      <c r="K119" s="76">
        <v>0.174039683</v>
      </c>
      <c r="L119" s="76">
        <v>15.557610049999999</v>
      </c>
      <c r="M119" s="77">
        <v>2.900690297944619E-5</v>
      </c>
      <c r="N119" s="77">
        <f t="shared" si="1"/>
        <v>1.9594502868363092E-3</v>
      </c>
      <c r="O119" s="77">
        <f>L119/'סכום נכסי הקרן'!$C$42</f>
        <v>8.5120645539352472E-4</v>
      </c>
    </row>
    <row r="120" spans="2:15">
      <c r="B120" s="75" t="s">
        <v>551</v>
      </c>
      <c r="C120" s="69" t="s">
        <v>552</v>
      </c>
      <c r="D120" s="82" t="s">
        <v>99</v>
      </c>
      <c r="E120" s="82" t="s">
        <v>228</v>
      </c>
      <c r="F120" s="69" t="s">
        <v>553</v>
      </c>
      <c r="G120" s="82" t="s">
        <v>135</v>
      </c>
      <c r="H120" s="82" t="s">
        <v>111</v>
      </c>
      <c r="I120" s="76">
        <v>211.86186699999999</v>
      </c>
      <c r="J120" s="78">
        <v>1269</v>
      </c>
      <c r="K120" s="69"/>
      <c r="L120" s="76">
        <v>2.6885270879999998</v>
      </c>
      <c r="M120" s="77">
        <v>2.4505897742391219E-5</v>
      </c>
      <c r="N120" s="77">
        <f t="shared" si="1"/>
        <v>3.3861468161356745E-4</v>
      </c>
      <c r="O120" s="77">
        <f>L120/'סכום נכסי הקרן'!$C$42</f>
        <v>1.4709789006480176E-4</v>
      </c>
    </row>
    <row r="121" spans="2:15">
      <c r="B121" s="75" t="s">
        <v>554</v>
      </c>
      <c r="C121" s="69" t="s">
        <v>555</v>
      </c>
      <c r="D121" s="82" t="s">
        <v>99</v>
      </c>
      <c r="E121" s="82" t="s">
        <v>228</v>
      </c>
      <c r="F121" s="69" t="s">
        <v>556</v>
      </c>
      <c r="G121" s="82" t="s">
        <v>320</v>
      </c>
      <c r="H121" s="82" t="s">
        <v>111</v>
      </c>
      <c r="I121" s="76">
        <v>38.699078</v>
      </c>
      <c r="J121" s="78">
        <v>21090</v>
      </c>
      <c r="K121" s="69"/>
      <c r="L121" s="76">
        <v>8.1616356539999995</v>
      </c>
      <c r="M121" s="77">
        <v>1.6803250095198977E-5</v>
      </c>
      <c r="N121" s="77">
        <f t="shared" si="1"/>
        <v>1.0279419057224505E-3</v>
      </c>
      <c r="O121" s="77">
        <f>L121/'סכום נכסי הקרן'!$C$42</f>
        <v>4.4654911216615513E-4</v>
      </c>
    </row>
    <row r="122" spans="2:15">
      <c r="B122" s="75" t="s">
        <v>557</v>
      </c>
      <c r="C122" s="69" t="s">
        <v>558</v>
      </c>
      <c r="D122" s="82" t="s">
        <v>99</v>
      </c>
      <c r="E122" s="82" t="s">
        <v>228</v>
      </c>
      <c r="F122" s="69" t="s">
        <v>559</v>
      </c>
      <c r="G122" s="82" t="s">
        <v>132</v>
      </c>
      <c r="H122" s="82" t="s">
        <v>111</v>
      </c>
      <c r="I122" s="76">
        <v>110.906127</v>
      </c>
      <c r="J122" s="78">
        <v>3378</v>
      </c>
      <c r="K122" s="69"/>
      <c r="L122" s="76">
        <v>3.746408975</v>
      </c>
      <c r="M122" s="77">
        <v>1.3447029874036542E-5</v>
      </c>
      <c r="N122" s="77">
        <f t="shared" si="1"/>
        <v>4.7185281782209692E-4</v>
      </c>
      <c r="O122" s="77">
        <f>L122/'סכום נכסי הקרן'!$C$42</f>
        <v>2.0497798143900891E-4</v>
      </c>
    </row>
    <row r="123" spans="2:15">
      <c r="B123" s="75" t="s">
        <v>560</v>
      </c>
      <c r="C123" s="69" t="s">
        <v>561</v>
      </c>
      <c r="D123" s="82" t="s">
        <v>99</v>
      </c>
      <c r="E123" s="82" t="s">
        <v>228</v>
      </c>
      <c r="F123" s="69" t="s">
        <v>562</v>
      </c>
      <c r="G123" s="82" t="s">
        <v>286</v>
      </c>
      <c r="H123" s="82" t="s">
        <v>111</v>
      </c>
      <c r="I123" s="76">
        <v>2442.101623</v>
      </c>
      <c r="J123" s="78">
        <v>560.4</v>
      </c>
      <c r="K123" s="69"/>
      <c r="L123" s="76">
        <v>13.685537497</v>
      </c>
      <c r="M123" s="77">
        <v>2.8771140450562523E-5</v>
      </c>
      <c r="N123" s="77">
        <f t="shared" si="1"/>
        <v>1.723666442841953E-3</v>
      </c>
      <c r="O123" s="77">
        <f>L123/'סכום נכסי הקרן'!$C$42</f>
        <v>7.4877939641998818E-4</v>
      </c>
    </row>
    <row r="124" spans="2:15">
      <c r="B124" s="75" t="s">
        <v>563</v>
      </c>
      <c r="C124" s="69" t="s">
        <v>564</v>
      </c>
      <c r="D124" s="82" t="s">
        <v>99</v>
      </c>
      <c r="E124" s="82" t="s">
        <v>228</v>
      </c>
      <c r="F124" s="69" t="s">
        <v>565</v>
      </c>
      <c r="G124" s="82" t="s">
        <v>1192</v>
      </c>
      <c r="H124" s="82" t="s">
        <v>111</v>
      </c>
      <c r="I124" s="76">
        <v>2507.0664999999999</v>
      </c>
      <c r="J124" s="78">
        <v>853.7</v>
      </c>
      <c r="K124" s="69"/>
      <c r="L124" s="76">
        <v>21.402826710999999</v>
      </c>
      <c r="M124" s="77">
        <v>4.0371441223832525E-5</v>
      </c>
      <c r="N124" s="77">
        <f t="shared" si="1"/>
        <v>2.6956437912503644E-3</v>
      </c>
      <c r="O124" s="77">
        <f>L124/'סכום נכסי הקרן'!$C$42</f>
        <v>1.1710168979374928E-3</v>
      </c>
    </row>
    <row r="125" spans="2:15">
      <c r="B125" s="75" t="s">
        <v>566</v>
      </c>
      <c r="C125" s="69" t="s">
        <v>567</v>
      </c>
      <c r="D125" s="82" t="s">
        <v>99</v>
      </c>
      <c r="E125" s="82" t="s">
        <v>228</v>
      </c>
      <c r="F125" s="69" t="s">
        <v>568</v>
      </c>
      <c r="G125" s="82" t="s">
        <v>286</v>
      </c>
      <c r="H125" s="82" t="s">
        <v>111</v>
      </c>
      <c r="I125" s="76">
        <v>578.27464999999995</v>
      </c>
      <c r="J125" s="78">
        <v>588.5</v>
      </c>
      <c r="K125" s="69"/>
      <c r="L125" s="76">
        <v>3.4031463140000002</v>
      </c>
      <c r="M125" s="77">
        <v>3.4497686769941939E-5</v>
      </c>
      <c r="N125" s="77">
        <f t="shared" si="1"/>
        <v>4.2861956301014429E-4</v>
      </c>
      <c r="O125" s="77">
        <f>L125/'סכום נכסי הקרן'!$C$42</f>
        <v>1.8619698667183648E-4</v>
      </c>
    </row>
    <row r="126" spans="2:15">
      <c r="B126" s="75" t="s">
        <v>569</v>
      </c>
      <c r="C126" s="69" t="s">
        <v>570</v>
      </c>
      <c r="D126" s="82" t="s">
        <v>99</v>
      </c>
      <c r="E126" s="82" t="s">
        <v>228</v>
      </c>
      <c r="F126" s="69" t="s">
        <v>571</v>
      </c>
      <c r="G126" s="82" t="s">
        <v>320</v>
      </c>
      <c r="H126" s="82" t="s">
        <v>111</v>
      </c>
      <c r="I126" s="76">
        <v>2988.8488790000001</v>
      </c>
      <c r="J126" s="78">
        <v>13</v>
      </c>
      <c r="K126" s="69"/>
      <c r="L126" s="76">
        <v>0.38855035400000004</v>
      </c>
      <c r="M126" s="77">
        <v>7.2588145285866618E-6</v>
      </c>
      <c r="N126" s="77">
        <f t="shared" si="1"/>
        <v>4.8937150381632659E-5</v>
      </c>
      <c r="O126" s="77">
        <f>L126/'סכום נכסי הקרן'!$C$42</f>
        <v>2.1258828863000027E-5</v>
      </c>
    </row>
    <row r="127" spans="2:15">
      <c r="B127" s="75" t="s">
        <v>572</v>
      </c>
      <c r="C127" s="69" t="s">
        <v>573</v>
      </c>
      <c r="D127" s="82" t="s">
        <v>99</v>
      </c>
      <c r="E127" s="82" t="s">
        <v>228</v>
      </c>
      <c r="F127" s="69" t="s">
        <v>574</v>
      </c>
      <c r="G127" s="82" t="s">
        <v>106</v>
      </c>
      <c r="H127" s="82" t="s">
        <v>111</v>
      </c>
      <c r="I127" s="76">
        <v>1958.6209269999997</v>
      </c>
      <c r="J127" s="78">
        <v>185</v>
      </c>
      <c r="K127" s="69"/>
      <c r="L127" s="76">
        <v>3.6234487160000004</v>
      </c>
      <c r="M127" s="77">
        <v>2.2132416280334735E-5</v>
      </c>
      <c r="N127" s="77">
        <f t="shared" si="1"/>
        <v>4.5636621583164427E-4</v>
      </c>
      <c r="O127" s="77">
        <f>L127/'סכום נכסי הקרן'!$C$42</f>
        <v>1.9825043357778332E-4</v>
      </c>
    </row>
    <row r="128" spans="2:15">
      <c r="B128" s="72"/>
      <c r="C128" s="69"/>
      <c r="D128" s="69"/>
      <c r="E128" s="69"/>
      <c r="F128" s="69"/>
      <c r="G128" s="69"/>
      <c r="H128" s="69"/>
      <c r="I128" s="76"/>
      <c r="J128" s="78"/>
      <c r="K128" s="69"/>
      <c r="L128" s="69"/>
      <c r="M128" s="69"/>
      <c r="N128" s="77"/>
      <c r="O128" s="69"/>
    </row>
    <row r="129" spans="2:15">
      <c r="B129" s="70" t="s">
        <v>172</v>
      </c>
      <c r="C129" s="71"/>
      <c r="D129" s="71"/>
      <c r="E129" s="71"/>
      <c r="F129" s="71"/>
      <c r="G129" s="71"/>
      <c r="H129" s="71"/>
      <c r="I129" s="79"/>
      <c r="J129" s="81"/>
      <c r="K129" s="79">
        <v>2.0910034719999997</v>
      </c>
      <c r="L129" s="79">
        <v>2802.1322230829996</v>
      </c>
      <c r="M129" s="71"/>
      <c r="N129" s="80">
        <f t="shared" si="1"/>
        <v>0.35292302420661642</v>
      </c>
      <c r="O129" s="80">
        <f>L129/'סכום נכסי הקרן'!$C$42</f>
        <v>0.15331358926523922</v>
      </c>
    </row>
    <row r="130" spans="2:15">
      <c r="B130" s="86" t="s">
        <v>48</v>
      </c>
      <c r="C130" s="71"/>
      <c r="D130" s="71"/>
      <c r="E130" s="71"/>
      <c r="F130" s="71"/>
      <c r="G130" s="71"/>
      <c r="H130" s="71"/>
      <c r="I130" s="79"/>
      <c r="J130" s="81"/>
      <c r="K130" s="79">
        <v>0.35550176999999999</v>
      </c>
      <c r="L130" s="79">
        <f>SUM(L131:L156)</f>
        <v>1009.359015515</v>
      </c>
      <c r="M130" s="71"/>
      <c r="N130" s="80">
        <f t="shared" si="1"/>
        <v>0.12712677629246028</v>
      </c>
      <c r="O130" s="80">
        <f>L130/'סכום נכסי הקרן'!$C$42</f>
        <v>5.5225250347242183E-2</v>
      </c>
    </row>
    <row r="131" spans="2:15">
      <c r="B131" s="75" t="s">
        <v>575</v>
      </c>
      <c r="C131" s="69" t="s">
        <v>576</v>
      </c>
      <c r="D131" s="82" t="s">
        <v>577</v>
      </c>
      <c r="E131" s="82" t="s">
        <v>578</v>
      </c>
      <c r="F131" s="69" t="s">
        <v>337</v>
      </c>
      <c r="G131" s="82" t="s">
        <v>136</v>
      </c>
      <c r="H131" s="82" t="s">
        <v>110</v>
      </c>
      <c r="I131" s="76">
        <v>594.44699800000001</v>
      </c>
      <c r="J131" s="78">
        <v>945</v>
      </c>
      <c r="K131" s="69"/>
      <c r="L131" s="76">
        <v>20.026473540999998</v>
      </c>
      <c r="M131" s="77">
        <v>1.7220001791387481E-5</v>
      </c>
      <c r="N131" s="77">
        <f t="shared" si="1"/>
        <v>2.5222948253695436E-3</v>
      </c>
      <c r="O131" s="77">
        <f>L131/'סכום נכסי הקרן'!$C$42</f>
        <v>1.0957122271403647E-3</v>
      </c>
    </row>
    <row r="132" spans="2:15">
      <c r="B132" s="75" t="s">
        <v>579</v>
      </c>
      <c r="C132" s="69" t="s">
        <v>580</v>
      </c>
      <c r="D132" s="82" t="s">
        <v>577</v>
      </c>
      <c r="E132" s="82" t="s">
        <v>578</v>
      </c>
      <c r="F132" s="69" t="s">
        <v>581</v>
      </c>
      <c r="G132" s="82" t="s">
        <v>582</v>
      </c>
      <c r="H132" s="82" t="s">
        <v>110</v>
      </c>
      <c r="I132" s="76">
        <v>292.245497</v>
      </c>
      <c r="J132" s="78">
        <v>1057</v>
      </c>
      <c r="K132" s="69"/>
      <c r="L132" s="76">
        <v>11.012409447999998</v>
      </c>
      <c r="M132" s="77">
        <v>8.4960579137441904E-6</v>
      </c>
      <c r="N132" s="77">
        <f t="shared" si="1"/>
        <v>1.3869912398043734E-3</v>
      </c>
      <c r="O132" s="77">
        <f>L132/'סכום נכסי הקרן'!$C$42</f>
        <v>6.025240368827885E-4</v>
      </c>
    </row>
    <row r="133" spans="2:15">
      <c r="B133" s="75" t="s">
        <v>583</v>
      </c>
      <c r="C133" s="69" t="s">
        <v>584</v>
      </c>
      <c r="D133" s="82" t="s">
        <v>577</v>
      </c>
      <c r="E133" s="82" t="s">
        <v>578</v>
      </c>
      <c r="F133" s="69" t="s">
        <v>433</v>
      </c>
      <c r="G133" s="82" t="s">
        <v>278</v>
      </c>
      <c r="H133" s="82" t="s">
        <v>110</v>
      </c>
      <c r="I133" s="76">
        <v>288.83323200000001</v>
      </c>
      <c r="J133" s="78">
        <v>842</v>
      </c>
      <c r="K133" s="69"/>
      <c r="L133" s="76">
        <v>8.6699937879999993</v>
      </c>
      <c r="M133" s="77">
        <v>7.4688285851521104E-6</v>
      </c>
      <c r="N133" s="77">
        <f t="shared" si="1"/>
        <v>1.0919686095850962E-3</v>
      </c>
      <c r="O133" s="77">
        <f>L133/'סכום נכסי הקרן'!$C$42</f>
        <v>4.7436300671177697E-4</v>
      </c>
    </row>
    <row r="134" spans="2:15">
      <c r="B134" s="75" t="s">
        <v>585</v>
      </c>
      <c r="C134" s="69" t="s">
        <v>586</v>
      </c>
      <c r="D134" s="82" t="s">
        <v>577</v>
      </c>
      <c r="E134" s="82" t="s">
        <v>578</v>
      </c>
      <c r="F134" s="69" t="s">
        <v>587</v>
      </c>
      <c r="G134" s="82" t="s">
        <v>588</v>
      </c>
      <c r="H134" s="82" t="s">
        <v>110</v>
      </c>
      <c r="I134" s="76">
        <v>83.369989000000004</v>
      </c>
      <c r="J134" s="78">
        <v>10054</v>
      </c>
      <c r="K134" s="69"/>
      <c r="L134" s="76">
        <v>29.881896784000002</v>
      </c>
      <c r="M134" s="77">
        <v>5.7311830479818601E-7</v>
      </c>
      <c r="N134" s="77">
        <f t="shared" si="1"/>
        <v>3.7635659356702925E-3</v>
      </c>
      <c r="O134" s="77">
        <f>L134/'סכום נכסי הקרן'!$C$42</f>
        <v>1.6349338593908136E-3</v>
      </c>
    </row>
    <row r="135" spans="2:15">
      <c r="B135" s="75" t="s">
        <v>589</v>
      </c>
      <c r="C135" s="69" t="s">
        <v>590</v>
      </c>
      <c r="D135" s="82" t="s">
        <v>577</v>
      </c>
      <c r="E135" s="82" t="s">
        <v>578</v>
      </c>
      <c r="F135" s="69" t="s">
        <v>591</v>
      </c>
      <c r="G135" s="82" t="s">
        <v>588</v>
      </c>
      <c r="H135" s="82" t="s">
        <v>110</v>
      </c>
      <c r="I135" s="76">
        <v>84.060464999999979</v>
      </c>
      <c r="J135" s="78">
        <v>8556</v>
      </c>
      <c r="K135" s="69"/>
      <c r="L135" s="76">
        <v>25.640240719000005</v>
      </c>
      <c r="M135" s="77">
        <v>2.2049422118690124E-6</v>
      </c>
      <c r="N135" s="77">
        <f t="shared" si="1"/>
        <v>3.2293377241060608E-3</v>
      </c>
      <c r="O135" s="77">
        <f>L135/'סכום נכסי הקרן'!$C$42</f>
        <v>1.4028593304314576E-3</v>
      </c>
    </row>
    <row r="136" spans="2:15">
      <c r="B136" s="75" t="s">
        <v>592</v>
      </c>
      <c r="C136" s="69" t="s">
        <v>593</v>
      </c>
      <c r="D136" s="82" t="s">
        <v>577</v>
      </c>
      <c r="E136" s="82" t="s">
        <v>578</v>
      </c>
      <c r="F136" s="69" t="s">
        <v>239</v>
      </c>
      <c r="G136" s="82" t="s">
        <v>240</v>
      </c>
      <c r="H136" s="82" t="s">
        <v>110</v>
      </c>
      <c r="I136" s="76">
        <v>2.0646429999999998</v>
      </c>
      <c r="J136" s="78">
        <v>12769</v>
      </c>
      <c r="K136" s="69"/>
      <c r="L136" s="76">
        <v>0.939856154</v>
      </c>
      <c r="M136" s="77">
        <v>4.6713145044167957E-8</v>
      </c>
      <c r="N136" s="77">
        <f t="shared" si="1"/>
        <v>1.1837302803075274E-4</v>
      </c>
      <c r="O136" s="77">
        <f>L136/'סכום נכסי הקרן'!$C$42</f>
        <v>5.1422527165483924E-5</v>
      </c>
    </row>
    <row r="137" spans="2:15">
      <c r="B137" s="75" t="s">
        <v>594</v>
      </c>
      <c r="C137" s="69" t="s">
        <v>595</v>
      </c>
      <c r="D137" s="82" t="s">
        <v>100</v>
      </c>
      <c r="E137" s="82" t="s">
        <v>578</v>
      </c>
      <c r="F137" s="69" t="s">
        <v>250</v>
      </c>
      <c r="G137" s="82" t="s">
        <v>106</v>
      </c>
      <c r="H137" s="82" t="s">
        <v>113</v>
      </c>
      <c r="I137" s="76">
        <v>1126.2017020000001</v>
      </c>
      <c r="J137" s="78">
        <v>577</v>
      </c>
      <c r="K137" s="69"/>
      <c r="L137" s="76">
        <v>28.582911356</v>
      </c>
      <c r="M137" s="77">
        <v>6.3595091735752963E-6</v>
      </c>
      <c r="N137" s="77">
        <f t="shared" si="1"/>
        <v>3.599961284228936E-3</v>
      </c>
      <c r="O137" s="77">
        <f>L137/'סכום נכסי הקרן'!$C$42</f>
        <v>1.5638622244660315E-3</v>
      </c>
    </row>
    <row r="138" spans="2:15">
      <c r="B138" s="75" t="s">
        <v>596</v>
      </c>
      <c r="C138" s="69" t="s">
        <v>597</v>
      </c>
      <c r="D138" s="82" t="s">
        <v>598</v>
      </c>
      <c r="E138" s="82" t="s">
        <v>578</v>
      </c>
      <c r="F138" s="69" t="s">
        <v>599</v>
      </c>
      <c r="G138" s="82" t="s">
        <v>600</v>
      </c>
      <c r="H138" s="82" t="s">
        <v>110</v>
      </c>
      <c r="I138" s="76">
        <v>173.24802800000001</v>
      </c>
      <c r="J138" s="78">
        <v>2517</v>
      </c>
      <c r="K138" s="69"/>
      <c r="L138" s="76">
        <v>15.545727504</v>
      </c>
      <c r="M138" s="77">
        <v>5.4506776331249177E-6</v>
      </c>
      <c r="N138" s="77">
        <f t="shared" si="1"/>
        <v>1.9579537036147725E-3</v>
      </c>
      <c r="O138" s="77">
        <f>L138/'סכום נכסי הקרן'!$C$42</f>
        <v>8.5055632341122134E-4</v>
      </c>
    </row>
    <row r="139" spans="2:15">
      <c r="B139" s="75" t="s">
        <v>601</v>
      </c>
      <c r="C139" s="69" t="s">
        <v>602</v>
      </c>
      <c r="D139" s="82" t="s">
        <v>598</v>
      </c>
      <c r="E139" s="82" t="s">
        <v>578</v>
      </c>
      <c r="F139" s="69">
        <v>1760</v>
      </c>
      <c r="G139" s="82" t="s">
        <v>233</v>
      </c>
      <c r="H139" s="82" t="s">
        <v>110</v>
      </c>
      <c r="I139" s="76">
        <v>98.218017000000003</v>
      </c>
      <c r="J139" s="78">
        <v>10208</v>
      </c>
      <c r="K139" s="76">
        <v>0.26261042300000004</v>
      </c>
      <c r="L139" s="76">
        <v>36.005639723000002</v>
      </c>
      <c r="M139" s="77">
        <v>9.1962546200127689E-7</v>
      </c>
      <c r="N139" s="77">
        <f t="shared" si="1"/>
        <v>4.5348392751981314E-3</v>
      </c>
      <c r="O139" s="77">
        <f>L139/'סכום נכסי הקרן'!$C$42</f>
        <v>1.9699833627589299E-3</v>
      </c>
    </row>
    <row r="140" spans="2:15">
      <c r="B140" s="75" t="s">
        <v>603</v>
      </c>
      <c r="C140" s="69" t="s">
        <v>604</v>
      </c>
      <c r="D140" s="82" t="s">
        <v>577</v>
      </c>
      <c r="E140" s="82" t="s">
        <v>578</v>
      </c>
      <c r="F140" s="69" t="s">
        <v>605</v>
      </c>
      <c r="G140" s="82" t="s">
        <v>230</v>
      </c>
      <c r="H140" s="82" t="s">
        <v>110</v>
      </c>
      <c r="I140" s="76">
        <v>108.568662</v>
      </c>
      <c r="J140" s="78">
        <v>1421</v>
      </c>
      <c r="K140" s="76">
        <v>9.2891346999999985E-2</v>
      </c>
      <c r="L140" s="76">
        <v>5.5928332110000012</v>
      </c>
      <c r="M140" s="77">
        <v>4.6247782202593E-6</v>
      </c>
      <c r="N140" s="77">
        <f t="shared" ref="N140:N203" si="2">L140/$L$11</f>
        <v>7.044063069006919E-4</v>
      </c>
      <c r="O140" s="77">
        <f>L140/'סכום נכסי הקרן'!$C$42</f>
        <v>3.0600173920302732E-4</v>
      </c>
    </row>
    <row r="141" spans="2:15">
      <c r="B141" s="75" t="s">
        <v>606</v>
      </c>
      <c r="C141" s="69" t="s">
        <v>607</v>
      </c>
      <c r="D141" s="82" t="s">
        <v>577</v>
      </c>
      <c r="E141" s="82" t="s">
        <v>578</v>
      </c>
      <c r="F141" s="69" t="s">
        <v>429</v>
      </c>
      <c r="G141" s="82" t="s">
        <v>430</v>
      </c>
      <c r="H141" s="82" t="s">
        <v>110</v>
      </c>
      <c r="I141" s="76">
        <v>136.17028500000001</v>
      </c>
      <c r="J141" s="78">
        <v>583</v>
      </c>
      <c r="K141" s="69"/>
      <c r="L141" s="76">
        <v>2.8301563890000003</v>
      </c>
      <c r="M141" s="77">
        <v>3.0586476775889758E-6</v>
      </c>
      <c r="N141" s="77">
        <f t="shared" si="2"/>
        <v>3.5645261260534449E-4</v>
      </c>
      <c r="O141" s="77">
        <f>L141/'סכום נכסי הקרן'!$C$42</f>
        <v>1.5484688074502985E-4</v>
      </c>
    </row>
    <row r="142" spans="2:15">
      <c r="B142" s="75" t="s">
        <v>608</v>
      </c>
      <c r="C142" s="69" t="s">
        <v>609</v>
      </c>
      <c r="D142" s="82" t="s">
        <v>577</v>
      </c>
      <c r="E142" s="82" t="s">
        <v>578</v>
      </c>
      <c r="F142" s="69" t="s">
        <v>610</v>
      </c>
      <c r="G142" s="82" t="s">
        <v>25</v>
      </c>
      <c r="H142" s="82" t="s">
        <v>110</v>
      </c>
      <c r="I142" s="76">
        <v>543.51786000000004</v>
      </c>
      <c r="J142" s="78">
        <v>2489</v>
      </c>
      <c r="K142" s="69"/>
      <c r="L142" s="76">
        <v>48.227888714000009</v>
      </c>
      <c r="M142" s="77">
        <v>1.3320917388174267E-5</v>
      </c>
      <c r="N142" s="77">
        <f t="shared" si="2"/>
        <v>6.0742074181346977E-3</v>
      </c>
      <c r="O142" s="77">
        <f>L142/'סכום נכסי הקרן'!$C$42</f>
        <v>2.6387015789328984E-3</v>
      </c>
    </row>
    <row r="143" spans="2:15">
      <c r="B143" s="75" t="s">
        <v>611</v>
      </c>
      <c r="C143" s="69" t="s">
        <v>612</v>
      </c>
      <c r="D143" s="82" t="s">
        <v>577</v>
      </c>
      <c r="E143" s="82" t="s">
        <v>578</v>
      </c>
      <c r="F143" s="69" t="s">
        <v>613</v>
      </c>
      <c r="G143" s="82" t="s">
        <v>614</v>
      </c>
      <c r="H143" s="82" t="s">
        <v>110</v>
      </c>
      <c r="I143" s="76">
        <v>563.09067500000003</v>
      </c>
      <c r="J143" s="78">
        <v>157</v>
      </c>
      <c r="K143" s="69"/>
      <c r="L143" s="76">
        <v>3.1516466639999998</v>
      </c>
      <c r="M143" s="77">
        <v>2.0699736001392505E-5</v>
      </c>
      <c r="N143" s="77">
        <f t="shared" si="2"/>
        <v>3.969436783628278E-4</v>
      </c>
      <c r="O143" s="77">
        <f>L143/'סכום נכסי הקרן'!$C$42</f>
        <v>1.7243663884712596E-4</v>
      </c>
    </row>
    <row r="144" spans="2:15">
      <c r="B144" s="75" t="s">
        <v>615</v>
      </c>
      <c r="C144" s="69" t="s">
        <v>616</v>
      </c>
      <c r="D144" s="82" t="s">
        <v>577</v>
      </c>
      <c r="E144" s="82" t="s">
        <v>578</v>
      </c>
      <c r="F144" s="69" t="s">
        <v>617</v>
      </c>
      <c r="G144" s="82" t="s">
        <v>278</v>
      </c>
      <c r="H144" s="82" t="s">
        <v>110</v>
      </c>
      <c r="I144" s="76">
        <v>77.210569000000007</v>
      </c>
      <c r="J144" s="78">
        <v>12132</v>
      </c>
      <c r="K144" s="69"/>
      <c r="L144" s="76">
        <v>33.394019096999997</v>
      </c>
      <c r="M144" s="77">
        <v>1.3772292474388605E-6</v>
      </c>
      <c r="N144" s="77">
        <f t="shared" si="2"/>
        <v>4.2059108107182462E-3</v>
      </c>
      <c r="O144" s="77">
        <f>L144/'סכום נכסי הקרן'!$C$42</f>
        <v>1.8270932704667607E-3</v>
      </c>
    </row>
    <row r="145" spans="2:15">
      <c r="B145" s="75" t="s">
        <v>618</v>
      </c>
      <c r="C145" s="69" t="s">
        <v>619</v>
      </c>
      <c r="D145" s="82" t="s">
        <v>577</v>
      </c>
      <c r="E145" s="82" t="s">
        <v>578</v>
      </c>
      <c r="F145" s="69" t="s">
        <v>301</v>
      </c>
      <c r="G145" s="82" t="s">
        <v>136</v>
      </c>
      <c r="H145" s="82" t="s">
        <v>110</v>
      </c>
      <c r="I145" s="76">
        <v>423.24296699999996</v>
      </c>
      <c r="J145" s="78">
        <v>14356</v>
      </c>
      <c r="K145" s="69"/>
      <c r="L145" s="76">
        <v>216.61211037800004</v>
      </c>
      <c r="M145" s="77">
        <v>6.8118026738697059E-6</v>
      </c>
      <c r="N145" s="77">
        <f t="shared" si="2"/>
        <v>2.7281867873554942E-2</v>
      </c>
      <c r="O145" s="77">
        <f>L145/'סכום נכסי הקרן'!$C$42</f>
        <v>1.185153928383546E-2</v>
      </c>
    </row>
    <row r="146" spans="2:15">
      <c r="B146" s="75" t="s">
        <v>620</v>
      </c>
      <c r="C146" s="69" t="s">
        <v>621</v>
      </c>
      <c r="D146" s="82" t="s">
        <v>577</v>
      </c>
      <c r="E146" s="82" t="s">
        <v>578</v>
      </c>
      <c r="F146" s="69" t="s">
        <v>402</v>
      </c>
      <c r="G146" s="82" t="s">
        <v>278</v>
      </c>
      <c r="H146" s="82" t="s">
        <v>110</v>
      </c>
      <c r="I146" s="76">
        <v>294.65788500000002</v>
      </c>
      <c r="J146" s="78">
        <v>3265</v>
      </c>
      <c r="K146" s="69"/>
      <c r="L146" s="76">
        <v>34.297367543</v>
      </c>
      <c r="M146" s="77">
        <v>1.052138522782769E-5</v>
      </c>
      <c r="N146" s="77">
        <f t="shared" si="2"/>
        <v>4.319685764965016E-3</v>
      </c>
      <c r="O146" s="77">
        <f>L146/'סכום נכסי הקרן'!$C$42</f>
        <v>1.8765183445130734E-3</v>
      </c>
    </row>
    <row r="147" spans="2:15">
      <c r="B147" s="75" t="s">
        <v>624</v>
      </c>
      <c r="C147" s="69" t="s">
        <v>625</v>
      </c>
      <c r="D147" s="82" t="s">
        <v>577</v>
      </c>
      <c r="E147" s="82" t="s">
        <v>578</v>
      </c>
      <c r="F147" s="69" t="s">
        <v>426</v>
      </c>
      <c r="G147" s="82" t="s">
        <v>135</v>
      </c>
      <c r="H147" s="82" t="s">
        <v>110</v>
      </c>
      <c r="I147" s="76">
        <v>21.813542999999999</v>
      </c>
      <c r="J147" s="78">
        <v>371</v>
      </c>
      <c r="K147" s="69"/>
      <c r="L147" s="76">
        <v>0.28850919599999997</v>
      </c>
      <c r="M147" s="77">
        <v>1.1883549798447472E-7</v>
      </c>
      <c r="N147" s="77">
        <f t="shared" si="2"/>
        <v>3.6337163937150674E-5</v>
      </c>
      <c r="O147" s="77">
        <f>L147/'סכום נכסי הקרן'!$C$42</f>
        <v>1.5785258101105039E-5</v>
      </c>
    </row>
    <row r="148" spans="2:15">
      <c r="B148" s="75" t="s">
        <v>628</v>
      </c>
      <c r="C148" s="69" t="s">
        <v>629</v>
      </c>
      <c r="D148" s="82" t="s">
        <v>577</v>
      </c>
      <c r="E148" s="82" t="s">
        <v>578</v>
      </c>
      <c r="F148" s="69" t="s">
        <v>630</v>
      </c>
      <c r="G148" s="82" t="s">
        <v>430</v>
      </c>
      <c r="H148" s="82" t="s">
        <v>110</v>
      </c>
      <c r="I148" s="76">
        <v>262.60444999999999</v>
      </c>
      <c r="J148" s="78">
        <v>453</v>
      </c>
      <c r="K148" s="69"/>
      <c r="L148" s="76">
        <v>4.240917445</v>
      </c>
      <c r="M148" s="77">
        <v>7.4456386152968642E-6</v>
      </c>
      <c r="N148" s="77">
        <f t="shared" si="2"/>
        <v>5.3413518383270951E-4</v>
      </c>
      <c r="O148" s="77">
        <f>L148/'סכום נכסי הקרן'!$C$42</f>
        <v>2.3203411670387082E-4</v>
      </c>
    </row>
    <row r="149" spans="2:15">
      <c r="B149" s="75" t="s">
        <v>631</v>
      </c>
      <c r="C149" s="69" t="s">
        <v>632</v>
      </c>
      <c r="D149" s="82" t="s">
        <v>577</v>
      </c>
      <c r="E149" s="82" t="s">
        <v>578</v>
      </c>
      <c r="F149" s="69" t="s">
        <v>633</v>
      </c>
      <c r="G149" s="82" t="s">
        <v>634</v>
      </c>
      <c r="H149" s="82" t="s">
        <v>110</v>
      </c>
      <c r="I149" s="76">
        <v>365.33445</v>
      </c>
      <c r="J149" s="78">
        <v>706</v>
      </c>
      <c r="K149" s="69"/>
      <c r="L149" s="76">
        <v>9.195066228</v>
      </c>
      <c r="M149" s="77">
        <v>1.6237696482379007E-5</v>
      </c>
      <c r="N149" s="77">
        <f t="shared" si="2"/>
        <v>1.1581004473070373E-3</v>
      </c>
      <c r="O149" s="77">
        <f>L149/'סכום נכסי הקרן'!$C$42</f>
        <v>5.030913942366481E-4</v>
      </c>
    </row>
    <row r="150" spans="2:15">
      <c r="B150" s="75" t="s">
        <v>635</v>
      </c>
      <c r="C150" s="69" t="s">
        <v>636</v>
      </c>
      <c r="D150" s="82" t="s">
        <v>577</v>
      </c>
      <c r="E150" s="82" t="s">
        <v>578</v>
      </c>
      <c r="F150" s="69" t="s">
        <v>637</v>
      </c>
      <c r="G150" s="82" t="s">
        <v>638</v>
      </c>
      <c r="H150" s="82" t="s">
        <v>110</v>
      </c>
      <c r="I150" s="76">
        <v>376.82123799999999</v>
      </c>
      <c r="J150" s="78">
        <v>8188</v>
      </c>
      <c r="K150" s="69"/>
      <c r="L150" s="76">
        <v>109.99494848399999</v>
      </c>
      <c r="M150" s="77">
        <v>7.6534462594447614E-6</v>
      </c>
      <c r="N150" s="77">
        <f t="shared" si="2"/>
        <v>1.3853646714684101E-2</v>
      </c>
      <c r="O150" s="77">
        <f>L150/'סכום נכסי הקרן'!$C$42</f>
        <v>6.0181743795705298E-3</v>
      </c>
    </row>
    <row r="151" spans="2:15">
      <c r="B151" s="75" t="s">
        <v>639</v>
      </c>
      <c r="C151" s="69" t="s">
        <v>640</v>
      </c>
      <c r="D151" s="82" t="s">
        <v>577</v>
      </c>
      <c r="E151" s="82" t="s">
        <v>578</v>
      </c>
      <c r="F151" s="69" t="s">
        <v>281</v>
      </c>
      <c r="G151" s="82" t="s">
        <v>282</v>
      </c>
      <c r="H151" s="82" t="s">
        <v>110</v>
      </c>
      <c r="I151" s="76">
        <v>6448.410997</v>
      </c>
      <c r="J151" s="78">
        <v>898</v>
      </c>
      <c r="K151" s="69"/>
      <c r="L151" s="76">
        <v>206.437495141</v>
      </c>
      <c r="M151" s="77">
        <v>5.8872596546709957E-6</v>
      </c>
      <c r="N151" s="77">
        <f t="shared" si="2"/>
        <v>2.6000395161453586E-2</v>
      </c>
      <c r="O151" s="77">
        <f>L151/'סכום נכסי הקרן'!$C$42</f>
        <v>1.1294853639765101E-2</v>
      </c>
    </row>
    <row r="152" spans="2:15">
      <c r="B152" s="75" t="s">
        <v>641</v>
      </c>
      <c r="C152" s="69" t="s">
        <v>642</v>
      </c>
      <c r="D152" s="82" t="s">
        <v>577</v>
      </c>
      <c r="E152" s="82" t="s">
        <v>578</v>
      </c>
      <c r="F152" s="69" t="s">
        <v>277</v>
      </c>
      <c r="G152" s="82" t="s">
        <v>278</v>
      </c>
      <c r="H152" s="82" t="s">
        <v>110</v>
      </c>
      <c r="I152" s="76">
        <v>435.95821799999999</v>
      </c>
      <c r="J152" s="78">
        <v>1592</v>
      </c>
      <c r="K152" s="69"/>
      <c r="L152" s="76">
        <v>24.742721464999999</v>
      </c>
      <c r="M152" s="77">
        <v>4.0816972896954827E-6</v>
      </c>
      <c r="N152" s="77">
        <f t="shared" si="2"/>
        <v>3.1162969450892718E-3</v>
      </c>
      <c r="O152" s="77">
        <f>L152/'סכום נכסי הקרן'!$C$42</f>
        <v>1.3537531900673864E-3</v>
      </c>
    </row>
    <row r="153" spans="2:15">
      <c r="B153" s="75" t="s">
        <v>643</v>
      </c>
      <c r="C153" s="69" t="s">
        <v>644</v>
      </c>
      <c r="D153" s="82" t="s">
        <v>598</v>
      </c>
      <c r="E153" s="82" t="s">
        <v>578</v>
      </c>
      <c r="F153" s="69" t="s">
        <v>645</v>
      </c>
      <c r="G153" s="82" t="s">
        <v>588</v>
      </c>
      <c r="H153" s="82" t="s">
        <v>110</v>
      </c>
      <c r="I153" s="76">
        <v>306.30335700000001</v>
      </c>
      <c r="J153" s="78">
        <v>878</v>
      </c>
      <c r="K153" s="69"/>
      <c r="L153" s="76">
        <v>9.5875094750000009</v>
      </c>
      <c r="M153" s="77">
        <v>8.6282171552260107E-6</v>
      </c>
      <c r="N153" s="77">
        <f t="shared" si="2"/>
        <v>1.2075278998803923E-3</v>
      </c>
      <c r="O153" s="77">
        <f>L153/'סכום נכסי הקרן'!$C$42</f>
        <v>5.2456321568919797E-4</v>
      </c>
    </row>
    <row r="154" spans="2:15">
      <c r="B154" s="75" t="s">
        <v>646</v>
      </c>
      <c r="C154" s="69" t="s">
        <v>647</v>
      </c>
      <c r="D154" s="82" t="s">
        <v>577</v>
      </c>
      <c r="E154" s="82" t="s">
        <v>578</v>
      </c>
      <c r="F154" s="69" t="s">
        <v>648</v>
      </c>
      <c r="G154" s="82" t="s">
        <v>634</v>
      </c>
      <c r="H154" s="82" t="s">
        <v>110</v>
      </c>
      <c r="I154" s="76">
        <v>217.761437</v>
      </c>
      <c r="J154" s="78">
        <v>1784</v>
      </c>
      <c r="K154" s="69"/>
      <c r="L154" s="76">
        <v>13.849540263000002</v>
      </c>
      <c r="M154" s="77">
        <v>1.029363258223306E-5</v>
      </c>
      <c r="N154" s="77">
        <f t="shared" si="2"/>
        <v>1.7443222676021737E-3</v>
      </c>
      <c r="O154" s="77">
        <f>L154/'סכום נכסי הקרן'!$C$42</f>
        <v>7.5775251071408213E-4</v>
      </c>
    </row>
    <row r="155" spans="2:15">
      <c r="B155" s="75" t="s">
        <v>649</v>
      </c>
      <c r="C155" s="69" t="s">
        <v>650</v>
      </c>
      <c r="D155" s="82" t="s">
        <v>577</v>
      </c>
      <c r="E155" s="82" t="s">
        <v>578</v>
      </c>
      <c r="F155" s="69" t="s">
        <v>651</v>
      </c>
      <c r="G155" s="82" t="s">
        <v>588</v>
      </c>
      <c r="H155" s="82" t="s">
        <v>110</v>
      </c>
      <c r="I155" s="76">
        <v>514.39105600000005</v>
      </c>
      <c r="J155" s="78">
        <v>4300</v>
      </c>
      <c r="K155" s="69"/>
      <c r="L155" s="76">
        <v>78.853576930000003</v>
      </c>
      <c r="M155" s="77">
        <v>7.6976998456916568E-6</v>
      </c>
      <c r="N155" s="77">
        <f t="shared" si="2"/>
        <v>9.9314524169833839E-3</v>
      </c>
      <c r="O155" s="77">
        <f>L155/'סכום נכסי הקרן'!$C$42</f>
        <v>4.3143306393443074E-3</v>
      </c>
    </row>
    <row r="156" spans="2:15">
      <c r="B156" s="75" t="s">
        <v>652</v>
      </c>
      <c r="C156" s="69" t="s">
        <v>653</v>
      </c>
      <c r="D156" s="82" t="s">
        <v>577</v>
      </c>
      <c r="E156" s="82" t="s">
        <v>578</v>
      </c>
      <c r="F156" s="69" t="s">
        <v>654</v>
      </c>
      <c r="G156" s="82" t="s">
        <v>588</v>
      </c>
      <c r="H156" s="82" t="s">
        <v>110</v>
      </c>
      <c r="I156" s="76">
        <v>88.356987000000004</v>
      </c>
      <c r="J156" s="78">
        <v>10082</v>
      </c>
      <c r="K156" s="69"/>
      <c r="L156" s="76">
        <v>31.757559874999998</v>
      </c>
      <c r="M156" s="77">
        <v>1.7273435074780827E-6</v>
      </c>
      <c r="N156" s="77">
        <f t="shared" si="2"/>
        <v>3.9998020008407409E-3</v>
      </c>
      <c r="O156" s="77">
        <f>L156/'סכום נכסי הקרן'!$C$42</f>
        <v>1.7375573681477109E-3</v>
      </c>
    </row>
    <row r="157" spans="2:15">
      <c r="B157" s="72"/>
      <c r="C157" s="69"/>
      <c r="D157" s="69"/>
      <c r="E157" s="69"/>
      <c r="F157" s="69"/>
      <c r="G157" s="69"/>
      <c r="H157" s="69"/>
      <c r="I157" s="76"/>
      <c r="J157" s="78"/>
      <c r="K157" s="69"/>
      <c r="L157" s="69"/>
      <c r="M157" s="69"/>
      <c r="N157" s="77"/>
      <c r="O157" s="69"/>
    </row>
    <row r="158" spans="2:15">
      <c r="B158" s="86" t="s">
        <v>47</v>
      </c>
      <c r="C158" s="71"/>
      <c r="D158" s="71"/>
      <c r="E158" s="71"/>
      <c r="F158" s="71"/>
      <c r="G158" s="71"/>
      <c r="H158" s="71"/>
      <c r="I158" s="79"/>
      <c r="J158" s="81"/>
      <c r="K158" s="79">
        <v>1.7355017020000001</v>
      </c>
      <c r="L158" s="79">
        <f>SUM(L159:L226)</f>
        <v>1792.7732075680003</v>
      </c>
      <c r="M158" s="71"/>
      <c r="N158" s="80">
        <f t="shared" si="2"/>
        <v>0.22579624791415623</v>
      </c>
      <c r="O158" s="80">
        <f>L158/'סכום נכסי הקרן'!$C$42</f>
        <v>9.8088338917997078E-2</v>
      </c>
    </row>
    <row r="159" spans="2:15">
      <c r="B159" s="75" t="s">
        <v>655</v>
      </c>
      <c r="C159" s="69" t="s">
        <v>656</v>
      </c>
      <c r="D159" s="82" t="s">
        <v>104</v>
      </c>
      <c r="E159" s="82" t="s">
        <v>578</v>
      </c>
      <c r="F159" s="69"/>
      <c r="G159" s="82" t="s">
        <v>657</v>
      </c>
      <c r="H159" s="82" t="s">
        <v>658</v>
      </c>
      <c r="I159" s="76">
        <v>170.15312800000001</v>
      </c>
      <c r="J159" s="78">
        <v>1700.5</v>
      </c>
      <c r="K159" s="76">
        <v>0.50166586999999996</v>
      </c>
      <c r="L159" s="76">
        <v>11.165201021000001</v>
      </c>
      <c r="M159" s="77">
        <v>7.8478548181057421E-8</v>
      </c>
      <c r="N159" s="77">
        <f t="shared" si="2"/>
        <v>1.4062350369286642E-3</v>
      </c>
      <c r="O159" s="77">
        <f>L159/'סכום נכסי הקרן'!$C$42</f>
        <v>6.1088375105799585E-4</v>
      </c>
    </row>
    <row r="160" spans="2:15">
      <c r="B160" s="75" t="s">
        <v>659</v>
      </c>
      <c r="C160" s="69" t="s">
        <v>660</v>
      </c>
      <c r="D160" s="82" t="s">
        <v>25</v>
      </c>
      <c r="E160" s="82" t="s">
        <v>578</v>
      </c>
      <c r="F160" s="69"/>
      <c r="G160" s="82" t="s">
        <v>661</v>
      </c>
      <c r="H160" s="82" t="s">
        <v>112</v>
      </c>
      <c r="I160" s="76">
        <v>19.668389999999999</v>
      </c>
      <c r="J160" s="78">
        <v>20260</v>
      </c>
      <c r="K160" s="69"/>
      <c r="L160" s="76">
        <v>15.541977118999998</v>
      </c>
      <c r="M160" s="77">
        <v>9.8137732248831435E-8</v>
      </c>
      <c r="N160" s="77">
        <f t="shared" si="2"/>
        <v>1.957481350024447E-3</v>
      </c>
      <c r="O160" s="77">
        <f>L160/'סכום נכסי הקרן'!$C$42</f>
        <v>8.5035112788877591E-4</v>
      </c>
    </row>
    <row r="161" spans="2:15">
      <c r="B161" s="75" t="s">
        <v>662</v>
      </c>
      <c r="C161" s="69" t="s">
        <v>663</v>
      </c>
      <c r="D161" s="82" t="s">
        <v>25</v>
      </c>
      <c r="E161" s="82" t="s">
        <v>578</v>
      </c>
      <c r="F161" s="69"/>
      <c r="G161" s="82" t="s">
        <v>664</v>
      </c>
      <c r="H161" s="82" t="s">
        <v>112</v>
      </c>
      <c r="I161" s="76">
        <v>67.845348999999999</v>
      </c>
      <c r="J161" s="78">
        <v>2038</v>
      </c>
      <c r="K161" s="69"/>
      <c r="L161" s="76">
        <v>5.3928988159999998</v>
      </c>
      <c r="M161" s="77">
        <v>9.4432138814098501E-7</v>
      </c>
      <c r="N161" s="77">
        <f t="shared" si="2"/>
        <v>6.7922496436979363E-4</v>
      </c>
      <c r="O161" s="77">
        <f>L161/'סכום נכסי הקרן'!$C$42</f>
        <v>2.9506269090883249E-4</v>
      </c>
    </row>
    <row r="162" spans="2:15">
      <c r="B162" s="75" t="s">
        <v>665</v>
      </c>
      <c r="C162" s="69" t="s">
        <v>666</v>
      </c>
      <c r="D162" s="82" t="s">
        <v>25</v>
      </c>
      <c r="E162" s="82" t="s">
        <v>578</v>
      </c>
      <c r="F162" s="69"/>
      <c r="G162" s="82" t="s">
        <v>657</v>
      </c>
      <c r="H162" s="82" t="s">
        <v>112</v>
      </c>
      <c r="I162" s="76">
        <v>48.929834999999997</v>
      </c>
      <c r="J162" s="78">
        <v>5934</v>
      </c>
      <c r="K162" s="69"/>
      <c r="L162" s="76">
        <v>11.324507078</v>
      </c>
      <c r="M162" s="77">
        <v>6.2476397699121732E-8</v>
      </c>
      <c r="N162" s="77">
        <f t="shared" si="2"/>
        <v>1.4262993204580876E-3</v>
      </c>
      <c r="O162" s="77">
        <f>L162/'סכום נכסי הקרן'!$C$42</f>
        <v>6.1959989342599971E-4</v>
      </c>
    </row>
    <row r="163" spans="2:15">
      <c r="B163" s="75" t="s">
        <v>667</v>
      </c>
      <c r="C163" s="69" t="s">
        <v>668</v>
      </c>
      <c r="D163" s="82" t="s">
        <v>598</v>
      </c>
      <c r="E163" s="82" t="s">
        <v>578</v>
      </c>
      <c r="F163" s="69"/>
      <c r="G163" s="82" t="s">
        <v>600</v>
      </c>
      <c r="H163" s="82" t="s">
        <v>110</v>
      </c>
      <c r="I163" s="76">
        <v>40.163122000000001</v>
      </c>
      <c r="J163" s="78">
        <v>19448</v>
      </c>
      <c r="K163" s="69"/>
      <c r="L163" s="76">
        <v>27.845943809000005</v>
      </c>
      <c r="M163" s="77">
        <v>1.4971028132966419E-8</v>
      </c>
      <c r="N163" s="77">
        <f t="shared" si="2"/>
        <v>3.5071416759011008E-3</v>
      </c>
      <c r="O163" s="77">
        <f>L163/'סכום נכסי הקרן'!$C$42</f>
        <v>1.5235403799535494E-3</v>
      </c>
    </row>
    <row r="164" spans="2:15">
      <c r="B164" s="75" t="s">
        <v>669</v>
      </c>
      <c r="C164" s="69" t="s">
        <v>670</v>
      </c>
      <c r="D164" s="82" t="s">
        <v>577</v>
      </c>
      <c r="E164" s="82" t="s">
        <v>578</v>
      </c>
      <c r="F164" s="69"/>
      <c r="G164" s="82" t="s">
        <v>588</v>
      </c>
      <c r="H164" s="82" t="s">
        <v>110</v>
      </c>
      <c r="I164" s="76">
        <v>26.304898000000001</v>
      </c>
      <c r="J164" s="78">
        <v>116281</v>
      </c>
      <c r="K164" s="69"/>
      <c r="L164" s="76">
        <v>109.04478908499999</v>
      </c>
      <c r="M164" s="77">
        <v>7.7145025984997268E-8</v>
      </c>
      <c r="N164" s="77">
        <f t="shared" si="2"/>
        <v>1.3733976013276415E-2</v>
      </c>
      <c r="O164" s="77">
        <f>L164/'סכום נכסי הקרן'!$C$42</f>
        <v>5.9661881290164719E-3</v>
      </c>
    </row>
    <row r="165" spans="2:15">
      <c r="B165" s="75" t="s">
        <v>671</v>
      </c>
      <c r="C165" s="69" t="s">
        <v>672</v>
      </c>
      <c r="D165" s="82" t="s">
        <v>577</v>
      </c>
      <c r="E165" s="82" t="s">
        <v>578</v>
      </c>
      <c r="F165" s="69"/>
      <c r="G165" s="82" t="s">
        <v>600</v>
      </c>
      <c r="H165" s="82" t="s">
        <v>110</v>
      </c>
      <c r="I165" s="76">
        <v>17.605633999999998</v>
      </c>
      <c r="J165" s="78">
        <v>194972</v>
      </c>
      <c r="K165" s="69"/>
      <c r="L165" s="76">
        <v>122.37239165999999</v>
      </c>
      <c r="M165" s="77">
        <v>3.5366140289334708E-8</v>
      </c>
      <c r="N165" s="77">
        <f t="shared" si="2"/>
        <v>1.5412561258985416E-2</v>
      </c>
      <c r="O165" s="77">
        <f>L165/'סכום נכסי הקרן'!$C$42</f>
        <v>6.6953837644835893E-3</v>
      </c>
    </row>
    <row r="166" spans="2:15">
      <c r="B166" s="75" t="s">
        <v>673</v>
      </c>
      <c r="C166" s="69" t="s">
        <v>674</v>
      </c>
      <c r="D166" s="82" t="s">
        <v>598</v>
      </c>
      <c r="E166" s="82" t="s">
        <v>578</v>
      </c>
      <c r="F166" s="69"/>
      <c r="G166" s="82" t="s">
        <v>675</v>
      </c>
      <c r="H166" s="82" t="s">
        <v>110</v>
      </c>
      <c r="I166" s="76">
        <v>63.181334999999997</v>
      </c>
      <c r="J166" s="78">
        <v>8561</v>
      </c>
      <c r="K166" s="69"/>
      <c r="L166" s="76">
        <v>19.282921330000001</v>
      </c>
      <c r="M166" s="77">
        <v>7.8410338028003274E-8</v>
      </c>
      <c r="N166" s="77">
        <f t="shared" si="2"/>
        <v>2.4286458916040572E-3</v>
      </c>
      <c r="O166" s="77">
        <f>L166/'סכום נכסי הקרן'!$C$42</f>
        <v>1.0550301146634983E-3</v>
      </c>
    </row>
    <row r="167" spans="2:15">
      <c r="B167" s="75" t="s">
        <v>676</v>
      </c>
      <c r="C167" s="69" t="s">
        <v>677</v>
      </c>
      <c r="D167" s="82" t="s">
        <v>598</v>
      </c>
      <c r="E167" s="82" t="s">
        <v>578</v>
      </c>
      <c r="F167" s="69"/>
      <c r="G167" s="82" t="s">
        <v>664</v>
      </c>
      <c r="H167" s="82" t="s">
        <v>110</v>
      </c>
      <c r="I167" s="76">
        <v>39.336779999999997</v>
      </c>
      <c r="J167" s="78">
        <v>21775</v>
      </c>
      <c r="K167" s="69"/>
      <c r="L167" s="76">
        <v>30.536306407000001</v>
      </c>
      <c r="M167" s="77">
        <v>8.8814024924926135E-8</v>
      </c>
      <c r="N167" s="77">
        <f t="shared" si="2"/>
        <v>3.8459875363772589E-3</v>
      </c>
      <c r="O167" s="77">
        <f>L167/'סכום נכסי הקרן'!$C$42</f>
        <v>1.6707386966234607E-3</v>
      </c>
    </row>
    <row r="168" spans="2:15">
      <c r="B168" s="75" t="s">
        <v>678</v>
      </c>
      <c r="C168" s="69" t="s">
        <v>679</v>
      </c>
      <c r="D168" s="82" t="s">
        <v>577</v>
      </c>
      <c r="E168" s="82" t="s">
        <v>578</v>
      </c>
      <c r="F168" s="69"/>
      <c r="G168" s="82" t="s">
        <v>230</v>
      </c>
      <c r="H168" s="82" t="s">
        <v>110</v>
      </c>
      <c r="I168" s="76">
        <v>32.062170000000002</v>
      </c>
      <c r="J168" s="78">
        <v>25429</v>
      </c>
      <c r="K168" s="69"/>
      <c r="L168" s="76">
        <v>29.065763030999996</v>
      </c>
      <c r="M168" s="77">
        <v>7.3276920475010747E-9</v>
      </c>
      <c r="N168" s="77">
        <f t="shared" si="2"/>
        <v>3.6607754999109995E-3</v>
      </c>
      <c r="O168" s="77">
        <f>L168/'סכום נכסי הקרן'!$C$42</f>
        <v>1.5902805793056665E-3</v>
      </c>
    </row>
    <row r="169" spans="2:15">
      <c r="B169" s="75" t="s">
        <v>680</v>
      </c>
      <c r="C169" s="69" t="s">
        <v>681</v>
      </c>
      <c r="D169" s="82" t="s">
        <v>25</v>
      </c>
      <c r="E169" s="82" t="s">
        <v>578</v>
      </c>
      <c r="F169" s="69"/>
      <c r="G169" s="82" t="s">
        <v>664</v>
      </c>
      <c r="H169" s="82" t="s">
        <v>112</v>
      </c>
      <c r="I169" s="76">
        <v>2719.4297799999999</v>
      </c>
      <c r="J169" s="78">
        <v>450.1</v>
      </c>
      <c r="K169" s="69"/>
      <c r="L169" s="76">
        <v>47.740270461999998</v>
      </c>
      <c r="M169" s="77">
        <v>1.7700036965101168E-6</v>
      </c>
      <c r="N169" s="77">
        <f t="shared" si="2"/>
        <v>6.0127928614851023E-3</v>
      </c>
      <c r="O169" s="77">
        <f>L169/'סכום נכסי הקרן'!$C$42</f>
        <v>2.6120224294660997E-3</v>
      </c>
    </row>
    <row r="170" spans="2:15">
      <c r="B170" s="75" t="s">
        <v>682</v>
      </c>
      <c r="C170" s="69" t="s">
        <v>683</v>
      </c>
      <c r="D170" s="82" t="s">
        <v>25</v>
      </c>
      <c r="E170" s="82" t="s">
        <v>578</v>
      </c>
      <c r="F170" s="69"/>
      <c r="G170" s="82" t="s">
        <v>638</v>
      </c>
      <c r="H170" s="82" t="s">
        <v>112</v>
      </c>
      <c r="I170" s="76">
        <v>40.420966</v>
      </c>
      <c r="J170" s="78">
        <v>24245</v>
      </c>
      <c r="K170" s="69"/>
      <c r="L170" s="76">
        <v>38.223186825999996</v>
      </c>
      <c r="M170" s="77">
        <v>9.4960752968056379E-8</v>
      </c>
      <c r="N170" s="77">
        <f t="shared" si="2"/>
        <v>4.814134957059393E-3</v>
      </c>
      <c r="O170" s="77">
        <f>L170/'סכום נכסי הקרן'!$C$42</f>
        <v>2.0913124360000222E-3</v>
      </c>
    </row>
    <row r="171" spans="2:15">
      <c r="B171" s="75" t="s">
        <v>684</v>
      </c>
      <c r="C171" s="69" t="s">
        <v>685</v>
      </c>
      <c r="D171" s="82" t="s">
        <v>25</v>
      </c>
      <c r="E171" s="82" t="s">
        <v>578</v>
      </c>
      <c r="F171" s="69"/>
      <c r="G171" s="82" t="s">
        <v>686</v>
      </c>
      <c r="H171" s="82" t="s">
        <v>112</v>
      </c>
      <c r="I171" s="76">
        <v>390.67349999999999</v>
      </c>
      <c r="J171" s="78">
        <v>1441.5</v>
      </c>
      <c r="K171" s="69"/>
      <c r="L171" s="76">
        <v>21.964767628999997</v>
      </c>
      <c r="M171" s="77">
        <v>4.8394672888190204E-7</v>
      </c>
      <c r="N171" s="77">
        <f t="shared" si="2"/>
        <v>2.766419141025901E-3</v>
      </c>
      <c r="O171" s="77">
        <f>L171/'סכום נכסי הקרן'!$C$42</f>
        <v>1.2017624774586456E-3</v>
      </c>
    </row>
    <row r="172" spans="2:15">
      <c r="B172" s="75" t="s">
        <v>687</v>
      </c>
      <c r="C172" s="69" t="s">
        <v>688</v>
      </c>
      <c r="D172" s="82" t="s">
        <v>598</v>
      </c>
      <c r="E172" s="82" t="s">
        <v>578</v>
      </c>
      <c r="F172" s="69"/>
      <c r="G172" s="82" t="s">
        <v>657</v>
      </c>
      <c r="H172" s="82" t="s">
        <v>110</v>
      </c>
      <c r="I172" s="76">
        <v>56.316259000000002</v>
      </c>
      <c r="J172" s="78">
        <v>11604</v>
      </c>
      <c r="K172" s="69"/>
      <c r="L172" s="76">
        <v>23.297056279</v>
      </c>
      <c r="M172" s="77">
        <v>1.0237782103309901E-7</v>
      </c>
      <c r="N172" s="77">
        <f t="shared" si="2"/>
        <v>2.9342182675627733E-3</v>
      </c>
      <c r="O172" s="77">
        <f>L172/'סכום נכסי הקרן'!$C$42</f>
        <v>1.274656237855187E-3</v>
      </c>
    </row>
    <row r="173" spans="2:15">
      <c r="B173" s="75" t="s">
        <v>689</v>
      </c>
      <c r="C173" s="69" t="s">
        <v>690</v>
      </c>
      <c r="D173" s="82" t="s">
        <v>577</v>
      </c>
      <c r="E173" s="82" t="s">
        <v>578</v>
      </c>
      <c r="F173" s="69"/>
      <c r="G173" s="82" t="s">
        <v>230</v>
      </c>
      <c r="H173" s="82" t="s">
        <v>110</v>
      </c>
      <c r="I173" s="76">
        <v>75.440399999999997</v>
      </c>
      <c r="J173" s="78">
        <v>3931</v>
      </c>
      <c r="K173" s="69"/>
      <c r="L173" s="76">
        <v>10.572228972000001</v>
      </c>
      <c r="M173" s="77">
        <v>1.7788854467939303E-8</v>
      </c>
      <c r="N173" s="77">
        <f t="shared" si="2"/>
        <v>1.3315513774356713E-3</v>
      </c>
      <c r="O173" s="77">
        <f>L173/'סכום נכסי הקרן'!$C$42</f>
        <v>5.7844035940885722E-4</v>
      </c>
    </row>
    <row r="174" spans="2:15">
      <c r="B174" s="75" t="s">
        <v>691</v>
      </c>
      <c r="C174" s="69" t="s">
        <v>692</v>
      </c>
      <c r="D174" s="82" t="s">
        <v>577</v>
      </c>
      <c r="E174" s="82" t="s">
        <v>578</v>
      </c>
      <c r="F174" s="69"/>
      <c r="G174" s="82" t="s">
        <v>686</v>
      </c>
      <c r="H174" s="82" t="s">
        <v>110</v>
      </c>
      <c r="I174" s="76">
        <v>17.78238</v>
      </c>
      <c r="J174" s="78">
        <v>28513</v>
      </c>
      <c r="K174" s="69"/>
      <c r="L174" s="76">
        <v>18.075583884</v>
      </c>
      <c r="M174" s="77">
        <v>4.0269898847219404E-8</v>
      </c>
      <c r="N174" s="77">
        <f t="shared" si="2"/>
        <v>2.2765841226517675E-3</v>
      </c>
      <c r="O174" s="77">
        <f>L174/'סכום נכסי הקרן'!$C$42</f>
        <v>9.889728330777876E-4</v>
      </c>
    </row>
    <row r="175" spans="2:15">
      <c r="B175" s="75" t="s">
        <v>693</v>
      </c>
      <c r="C175" s="69" t="s">
        <v>694</v>
      </c>
      <c r="D175" s="82" t="s">
        <v>598</v>
      </c>
      <c r="E175" s="82" t="s">
        <v>578</v>
      </c>
      <c r="F175" s="69"/>
      <c r="G175" s="82" t="s">
        <v>664</v>
      </c>
      <c r="H175" s="82" t="s">
        <v>110</v>
      </c>
      <c r="I175" s="76">
        <v>32.331600000000002</v>
      </c>
      <c r="J175" s="78">
        <v>14440</v>
      </c>
      <c r="K175" s="69"/>
      <c r="L175" s="76">
        <v>16.643855038000002</v>
      </c>
      <c r="M175" s="77">
        <v>7.7580422783934015E-8</v>
      </c>
      <c r="N175" s="77">
        <f t="shared" si="2"/>
        <v>2.0962606996484693E-3</v>
      </c>
      <c r="O175" s="77">
        <f>L175/'סכום נכסי הקרן'!$C$42</f>
        <v>9.1063838246669782E-4</v>
      </c>
    </row>
    <row r="176" spans="2:15">
      <c r="B176" s="75" t="s">
        <v>695</v>
      </c>
      <c r="C176" s="69" t="s">
        <v>696</v>
      </c>
      <c r="D176" s="82" t="s">
        <v>25</v>
      </c>
      <c r="E176" s="82" t="s">
        <v>578</v>
      </c>
      <c r="F176" s="69"/>
      <c r="G176" s="82" t="s">
        <v>697</v>
      </c>
      <c r="H176" s="82" t="s">
        <v>112</v>
      </c>
      <c r="I176" s="76">
        <v>390.46927199999999</v>
      </c>
      <c r="J176" s="78">
        <v>2465.5</v>
      </c>
      <c r="K176" s="69"/>
      <c r="L176" s="76">
        <v>37.548265723999997</v>
      </c>
      <c r="M176" s="77">
        <v>3.1578417922744243E-7</v>
      </c>
      <c r="N176" s="77">
        <f t="shared" si="2"/>
        <v>4.7291299760465304E-3</v>
      </c>
      <c r="O176" s="77">
        <f>L176/'סכום נכסי הקרן'!$C$42</f>
        <v>2.0543853503450049E-3</v>
      </c>
    </row>
    <row r="177" spans="2:15">
      <c r="B177" s="75" t="s">
        <v>698</v>
      </c>
      <c r="C177" s="69" t="s">
        <v>699</v>
      </c>
      <c r="D177" s="82" t="s">
        <v>598</v>
      </c>
      <c r="E177" s="82" t="s">
        <v>578</v>
      </c>
      <c r="F177" s="69"/>
      <c r="G177" s="82" t="s">
        <v>600</v>
      </c>
      <c r="H177" s="82" t="s">
        <v>110</v>
      </c>
      <c r="I177" s="76">
        <v>24.248699999999999</v>
      </c>
      <c r="J177" s="78">
        <v>15101</v>
      </c>
      <c r="K177" s="69"/>
      <c r="L177" s="76">
        <v>13.054303407000001</v>
      </c>
      <c r="M177" s="77">
        <v>9.6247414953526953E-8</v>
      </c>
      <c r="N177" s="77">
        <f t="shared" si="2"/>
        <v>1.6441637547853541E-3</v>
      </c>
      <c r="O177" s="77">
        <f>L177/'סכום נכסי הקרן'!$C$42</f>
        <v>7.142425664990931E-4</v>
      </c>
    </row>
    <row r="178" spans="2:15">
      <c r="B178" s="75" t="s">
        <v>700</v>
      </c>
      <c r="C178" s="69" t="s">
        <v>701</v>
      </c>
      <c r="D178" s="82" t="s">
        <v>598</v>
      </c>
      <c r="E178" s="82" t="s">
        <v>578</v>
      </c>
      <c r="F178" s="69"/>
      <c r="G178" s="82" t="s">
        <v>702</v>
      </c>
      <c r="H178" s="82" t="s">
        <v>110</v>
      </c>
      <c r="I178" s="76">
        <v>14.81865</v>
      </c>
      <c r="J178" s="78">
        <v>32407</v>
      </c>
      <c r="K178" s="69"/>
      <c r="L178" s="76">
        <v>17.120127863</v>
      </c>
      <c r="M178" s="77">
        <v>3.7971437394167716E-7</v>
      </c>
      <c r="N178" s="77">
        <f t="shared" si="2"/>
        <v>2.1562463221547093E-3</v>
      </c>
      <c r="O178" s="77">
        <f>L178/'סכום נכסי הקרן'!$C$42</f>
        <v>9.3669678744442823E-4</v>
      </c>
    </row>
    <row r="179" spans="2:15">
      <c r="B179" s="75" t="s">
        <v>703</v>
      </c>
      <c r="C179" s="69" t="s">
        <v>704</v>
      </c>
      <c r="D179" s="82" t="s">
        <v>25</v>
      </c>
      <c r="E179" s="82" t="s">
        <v>578</v>
      </c>
      <c r="F179" s="69"/>
      <c r="G179" s="82" t="s">
        <v>657</v>
      </c>
      <c r="H179" s="82" t="s">
        <v>112</v>
      </c>
      <c r="I179" s="76">
        <v>35.020510999999999</v>
      </c>
      <c r="J179" s="78">
        <v>6450</v>
      </c>
      <c r="K179" s="69"/>
      <c r="L179" s="76">
        <v>8.8100872889999984</v>
      </c>
      <c r="M179" s="77">
        <v>3.5735215306122448E-7</v>
      </c>
      <c r="N179" s="77">
        <f t="shared" si="2"/>
        <v>1.1096131095973813E-3</v>
      </c>
      <c r="O179" s="77">
        <f>L179/'סכום נכסי הקרן'!$C$42</f>
        <v>4.8202796887670011E-4</v>
      </c>
    </row>
    <row r="180" spans="2:15">
      <c r="B180" s="75" t="s">
        <v>705</v>
      </c>
      <c r="C180" s="69" t="s">
        <v>706</v>
      </c>
      <c r="D180" s="82" t="s">
        <v>577</v>
      </c>
      <c r="E180" s="82" t="s">
        <v>578</v>
      </c>
      <c r="F180" s="69"/>
      <c r="G180" s="82" t="s">
        <v>664</v>
      </c>
      <c r="H180" s="82" t="s">
        <v>110</v>
      </c>
      <c r="I180" s="76">
        <v>14.252846999999999</v>
      </c>
      <c r="J180" s="78">
        <v>62457</v>
      </c>
      <c r="K180" s="69"/>
      <c r="L180" s="76">
        <v>31.735275820999998</v>
      </c>
      <c r="M180" s="77">
        <v>1.6680944848913292E-7</v>
      </c>
      <c r="N180" s="77">
        <f t="shared" si="2"/>
        <v>3.9969953682113171E-3</v>
      </c>
      <c r="O180" s="77">
        <f>L180/'סכום נכסי הקרן'!$C$42</f>
        <v>1.7363381364947658E-3</v>
      </c>
    </row>
    <row r="181" spans="2:15">
      <c r="B181" s="75" t="s">
        <v>707</v>
      </c>
      <c r="C181" s="69" t="s">
        <v>708</v>
      </c>
      <c r="D181" s="82" t="s">
        <v>25</v>
      </c>
      <c r="E181" s="82" t="s">
        <v>578</v>
      </c>
      <c r="F181" s="69"/>
      <c r="G181" s="82" t="s">
        <v>230</v>
      </c>
      <c r="H181" s="82" t="s">
        <v>116</v>
      </c>
      <c r="I181" s="76">
        <v>1311.6124520000001</v>
      </c>
      <c r="J181" s="78">
        <v>8106</v>
      </c>
      <c r="K181" s="69"/>
      <c r="L181" s="76">
        <v>37.413763569000004</v>
      </c>
      <c r="M181" s="77">
        <v>4.2690218248941258E-7</v>
      </c>
      <c r="N181" s="77">
        <f t="shared" si="2"/>
        <v>4.712189695029856E-3</v>
      </c>
      <c r="O181" s="77">
        <f>L181/'סכום נכסי הקרן'!$C$42</f>
        <v>2.0470263085492291E-3</v>
      </c>
    </row>
    <row r="182" spans="2:15">
      <c r="B182" s="75" t="s">
        <v>709</v>
      </c>
      <c r="C182" s="69" t="s">
        <v>710</v>
      </c>
      <c r="D182" s="82" t="s">
        <v>598</v>
      </c>
      <c r="E182" s="82" t="s">
        <v>578</v>
      </c>
      <c r="F182" s="69"/>
      <c r="G182" s="82" t="s">
        <v>711</v>
      </c>
      <c r="H182" s="82" t="s">
        <v>110</v>
      </c>
      <c r="I182" s="76">
        <v>21.554400000000001</v>
      </c>
      <c r="J182" s="78">
        <v>15934</v>
      </c>
      <c r="K182" s="69"/>
      <c r="L182" s="76">
        <v>12.243914412000001</v>
      </c>
      <c r="M182" s="77">
        <v>9.6952432368769451E-8</v>
      </c>
      <c r="N182" s="77">
        <f t="shared" si="2"/>
        <v>1.5420968599603525E-3</v>
      </c>
      <c r="O182" s="77">
        <f>L182/'סכום נכסי הקרן'!$C$42</f>
        <v>6.6990360044280801E-4</v>
      </c>
    </row>
    <row r="183" spans="2:15">
      <c r="B183" s="75" t="s">
        <v>712</v>
      </c>
      <c r="C183" s="69" t="s">
        <v>713</v>
      </c>
      <c r="D183" s="82" t="s">
        <v>577</v>
      </c>
      <c r="E183" s="82" t="s">
        <v>578</v>
      </c>
      <c r="F183" s="69"/>
      <c r="G183" s="82" t="s">
        <v>230</v>
      </c>
      <c r="H183" s="82" t="s">
        <v>110</v>
      </c>
      <c r="I183" s="76">
        <v>87.066305</v>
      </c>
      <c r="J183" s="78">
        <v>16680</v>
      </c>
      <c r="K183" s="69"/>
      <c r="L183" s="76">
        <v>51.773281440000005</v>
      </c>
      <c r="M183" s="77">
        <v>3.6190983757078168E-8</v>
      </c>
      <c r="N183" s="77">
        <f t="shared" si="2"/>
        <v>6.5207426360493577E-3</v>
      </c>
      <c r="O183" s="77">
        <f>L183/'סכום נכסי הקרן'!$C$42</f>
        <v>2.8326813203955943E-3</v>
      </c>
    </row>
    <row r="184" spans="2:15">
      <c r="B184" s="75" t="s">
        <v>714</v>
      </c>
      <c r="C184" s="69" t="s">
        <v>715</v>
      </c>
      <c r="D184" s="82" t="s">
        <v>716</v>
      </c>
      <c r="E184" s="82" t="s">
        <v>578</v>
      </c>
      <c r="F184" s="69"/>
      <c r="G184" s="82" t="s">
        <v>657</v>
      </c>
      <c r="H184" s="82" t="s">
        <v>112</v>
      </c>
      <c r="I184" s="76">
        <v>134.715</v>
      </c>
      <c r="J184" s="78">
        <v>2187</v>
      </c>
      <c r="K184" s="69"/>
      <c r="L184" s="76">
        <v>11.49113036</v>
      </c>
      <c r="M184" s="77">
        <v>1.8323200537015925E-7</v>
      </c>
      <c r="N184" s="77">
        <f t="shared" si="2"/>
        <v>1.4472851940375907E-3</v>
      </c>
      <c r="O184" s="77">
        <f>L184/'סכום נכסי הקרן'!$C$42</f>
        <v>6.287163845066626E-4</v>
      </c>
    </row>
    <row r="185" spans="2:15">
      <c r="B185" s="75" t="s">
        <v>717</v>
      </c>
      <c r="C185" s="69" t="s">
        <v>718</v>
      </c>
      <c r="D185" s="82" t="s">
        <v>25</v>
      </c>
      <c r="E185" s="82" t="s">
        <v>578</v>
      </c>
      <c r="F185" s="69"/>
      <c r="G185" s="82" t="s">
        <v>600</v>
      </c>
      <c r="H185" s="82" t="s">
        <v>116</v>
      </c>
      <c r="I185" s="76">
        <v>202.07249999999999</v>
      </c>
      <c r="J185" s="78">
        <v>12800</v>
      </c>
      <c r="K185" s="69"/>
      <c r="L185" s="76">
        <v>9.1019920320000001</v>
      </c>
      <c r="M185" s="77">
        <v>1.3834214662840118E-7</v>
      </c>
      <c r="N185" s="77">
        <f t="shared" si="2"/>
        <v>1.1463779359789392E-3</v>
      </c>
      <c r="O185" s="77">
        <f>L185/'סכום נכסי הקרן'!$C$42</f>
        <v>4.9799900818177573E-4</v>
      </c>
    </row>
    <row r="186" spans="2:15">
      <c r="B186" s="75" t="s">
        <v>719</v>
      </c>
      <c r="C186" s="69" t="s">
        <v>720</v>
      </c>
      <c r="D186" s="82" t="s">
        <v>598</v>
      </c>
      <c r="E186" s="82" t="s">
        <v>578</v>
      </c>
      <c r="F186" s="69"/>
      <c r="G186" s="82" t="s">
        <v>600</v>
      </c>
      <c r="H186" s="82" t="s">
        <v>110</v>
      </c>
      <c r="I186" s="76">
        <v>17.51295</v>
      </c>
      <c r="J186" s="78">
        <v>18671</v>
      </c>
      <c r="K186" s="69"/>
      <c r="L186" s="76">
        <v>11.656989918999999</v>
      </c>
      <c r="M186" s="77">
        <v>1.6295033271588507E-8</v>
      </c>
      <c r="N186" s="77">
        <f t="shared" si="2"/>
        <v>1.4681748782122556E-3</v>
      </c>
      <c r="O186" s="77">
        <f>L186/'סכום נכסי הקרן'!$C$42</f>
        <v>6.3779108986666247E-4</v>
      </c>
    </row>
    <row r="187" spans="2:15">
      <c r="B187" s="75" t="s">
        <v>721</v>
      </c>
      <c r="C187" s="69" t="s">
        <v>722</v>
      </c>
      <c r="D187" s="82" t="s">
        <v>577</v>
      </c>
      <c r="E187" s="82" t="s">
        <v>578</v>
      </c>
      <c r="F187" s="69"/>
      <c r="G187" s="82" t="s">
        <v>638</v>
      </c>
      <c r="H187" s="82" t="s">
        <v>110</v>
      </c>
      <c r="I187" s="76">
        <v>59.2746</v>
      </c>
      <c r="J187" s="78">
        <v>5412</v>
      </c>
      <c r="K187" s="69"/>
      <c r="L187" s="76">
        <v>11.43631092</v>
      </c>
      <c r="M187" s="77">
        <v>1.3858919803600654E-8</v>
      </c>
      <c r="N187" s="77">
        <f t="shared" si="2"/>
        <v>1.4403807937417236E-3</v>
      </c>
      <c r="O187" s="77">
        <f>L187/'סכום נכסי הקרן'!$C$42</f>
        <v>6.2571703813796644E-4</v>
      </c>
    </row>
    <row r="188" spans="2:15">
      <c r="B188" s="75" t="s">
        <v>723</v>
      </c>
      <c r="C188" s="69" t="s">
        <v>724</v>
      </c>
      <c r="D188" s="82" t="s">
        <v>25</v>
      </c>
      <c r="E188" s="82" t="s">
        <v>578</v>
      </c>
      <c r="F188" s="69"/>
      <c r="G188" s="82" t="s">
        <v>661</v>
      </c>
      <c r="H188" s="82" t="s">
        <v>112</v>
      </c>
      <c r="I188" s="76">
        <v>3.2331599999999998</v>
      </c>
      <c r="J188" s="78">
        <v>47590</v>
      </c>
      <c r="K188" s="69"/>
      <c r="L188" s="76">
        <v>6.0012388899999998</v>
      </c>
      <c r="M188" s="77">
        <v>2.5603241677208243E-8</v>
      </c>
      <c r="N188" s="77">
        <f t="shared" si="2"/>
        <v>7.5584419628667288E-4</v>
      </c>
      <c r="O188" s="77">
        <f>L188/'סכום נכסי הקרן'!$C$42</f>
        <v>3.2834691621073708E-4</v>
      </c>
    </row>
    <row r="189" spans="2:15">
      <c r="B189" s="75" t="s">
        <v>725</v>
      </c>
      <c r="C189" s="69" t="s">
        <v>726</v>
      </c>
      <c r="D189" s="82" t="s">
        <v>598</v>
      </c>
      <c r="E189" s="82" t="s">
        <v>578</v>
      </c>
      <c r="F189" s="69"/>
      <c r="G189" s="82" t="s">
        <v>661</v>
      </c>
      <c r="H189" s="82" t="s">
        <v>110</v>
      </c>
      <c r="I189" s="76">
        <v>283.955241</v>
      </c>
      <c r="J189" s="78">
        <v>1243</v>
      </c>
      <c r="K189" s="69"/>
      <c r="L189" s="76">
        <v>12.582894384999999</v>
      </c>
      <c r="M189" s="77">
        <v>4.4990346623506303E-6</v>
      </c>
      <c r="N189" s="77">
        <f t="shared" si="2"/>
        <v>1.5847907186694935E-3</v>
      </c>
      <c r="O189" s="77">
        <f>L189/'סכום נכסי הקרן'!$C$42</f>
        <v>6.884502756930159E-4</v>
      </c>
    </row>
    <row r="190" spans="2:15">
      <c r="B190" s="75" t="s">
        <v>727</v>
      </c>
      <c r="C190" s="69" t="s">
        <v>728</v>
      </c>
      <c r="D190" s="82" t="s">
        <v>598</v>
      </c>
      <c r="E190" s="82" t="s">
        <v>578</v>
      </c>
      <c r="F190" s="69"/>
      <c r="G190" s="82" t="s">
        <v>657</v>
      </c>
      <c r="H190" s="82" t="s">
        <v>110</v>
      </c>
      <c r="I190" s="76">
        <v>34.441237000000001</v>
      </c>
      <c r="J190" s="78">
        <v>33895</v>
      </c>
      <c r="K190" s="69"/>
      <c r="L190" s="76">
        <v>41.617301085999998</v>
      </c>
      <c r="M190" s="77">
        <v>1.2218907156567264E-7</v>
      </c>
      <c r="N190" s="77">
        <f t="shared" si="2"/>
        <v>5.2416169506906843E-3</v>
      </c>
      <c r="O190" s="77">
        <f>L190/'סכום נכסי הקרן'!$C$42</f>
        <v>2.2770152501964238E-3</v>
      </c>
    </row>
    <row r="191" spans="2:15">
      <c r="B191" s="75" t="s">
        <v>729</v>
      </c>
      <c r="C191" s="69" t="s">
        <v>730</v>
      </c>
      <c r="D191" s="82" t="s">
        <v>25</v>
      </c>
      <c r="E191" s="82" t="s">
        <v>578</v>
      </c>
      <c r="F191" s="69"/>
      <c r="G191" s="82" t="s">
        <v>711</v>
      </c>
      <c r="H191" s="82" t="s">
        <v>112</v>
      </c>
      <c r="I191" s="76">
        <v>7.0671489999999997</v>
      </c>
      <c r="J191" s="78">
        <v>23890</v>
      </c>
      <c r="K191" s="69"/>
      <c r="L191" s="76">
        <v>6.5850398029999999</v>
      </c>
      <c r="M191" s="77">
        <v>1.2657704223099435E-8</v>
      </c>
      <c r="N191" s="77">
        <f t="shared" si="2"/>
        <v>8.2937276929735519E-4</v>
      </c>
      <c r="O191" s="77">
        <f>L191/'סכום נכסי הקרן'!$C$42</f>
        <v>3.6028852576472083E-4</v>
      </c>
    </row>
    <row r="192" spans="2:15">
      <c r="B192" s="75" t="s">
        <v>731</v>
      </c>
      <c r="C192" s="69" t="s">
        <v>732</v>
      </c>
      <c r="D192" s="82" t="s">
        <v>598</v>
      </c>
      <c r="E192" s="82" t="s">
        <v>578</v>
      </c>
      <c r="F192" s="69"/>
      <c r="G192" s="82" t="s">
        <v>661</v>
      </c>
      <c r="H192" s="82" t="s">
        <v>110</v>
      </c>
      <c r="I192" s="76">
        <v>17.51295</v>
      </c>
      <c r="J192" s="78">
        <v>18955</v>
      </c>
      <c r="K192" s="69"/>
      <c r="L192" s="76">
        <v>11.834301532000001</v>
      </c>
      <c r="M192" s="77">
        <v>1.4110244274461785E-7</v>
      </c>
      <c r="N192" s="77">
        <f t="shared" si="2"/>
        <v>1.4905069259905238E-3</v>
      </c>
      <c r="O192" s="77">
        <f>L192/'סכום נכסי הקרן'!$C$42</f>
        <v>6.4749237361890822E-4</v>
      </c>
    </row>
    <row r="193" spans="2:15">
      <c r="B193" s="75" t="s">
        <v>733</v>
      </c>
      <c r="C193" s="69" t="s">
        <v>734</v>
      </c>
      <c r="D193" s="82" t="s">
        <v>25</v>
      </c>
      <c r="E193" s="82" t="s">
        <v>578</v>
      </c>
      <c r="F193" s="69"/>
      <c r="G193" s="82" t="s">
        <v>661</v>
      </c>
      <c r="H193" s="82" t="s">
        <v>112</v>
      </c>
      <c r="I193" s="76">
        <v>4.5803099999999999</v>
      </c>
      <c r="J193" s="78">
        <v>33845</v>
      </c>
      <c r="K193" s="69"/>
      <c r="L193" s="76">
        <v>6.0462681460000001</v>
      </c>
      <c r="M193" s="77">
        <v>9.069429803680391E-9</v>
      </c>
      <c r="N193" s="77">
        <f t="shared" si="2"/>
        <v>7.6151554222616223E-4</v>
      </c>
      <c r="O193" s="77">
        <f>L193/'סכום נכסי הקרן'!$C$42</f>
        <v>3.3081061039419988E-4</v>
      </c>
    </row>
    <row r="194" spans="2:15">
      <c r="B194" s="75" t="s">
        <v>735</v>
      </c>
      <c r="C194" s="69" t="s">
        <v>736</v>
      </c>
      <c r="D194" s="82" t="s">
        <v>598</v>
      </c>
      <c r="E194" s="82" t="s">
        <v>578</v>
      </c>
      <c r="F194" s="69"/>
      <c r="G194" s="82" t="s">
        <v>588</v>
      </c>
      <c r="H194" s="82" t="s">
        <v>110</v>
      </c>
      <c r="I194" s="76">
        <v>27.834544000000001</v>
      </c>
      <c r="J194" s="78">
        <v>24156</v>
      </c>
      <c r="K194" s="69"/>
      <c r="L194" s="76">
        <v>23.970034767000001</v>
      </c>
      <c r="M194" s="77">
        <v>2.7994636648656306E-8</v>
      </c>
      <c r="N194" s="77">
        <f t="shared" si="2"/>
        <v>3.018978580175588E-3</v>
      </c>
      <c r="O194" s="77">
        <f>L194/'סכום נכסי הקרן'!$C$42</f>
        <v>1.3114770369037259E-3</v>
      </c>
    </row>
    <row r="195" spans="2:15">
      <c r="B195" s="75" t="s">
        <v>737</v>
      </c>
      <c r="C195" s="69" t="s">
        <v>738</v>
      </c>
      <c r="D195" s="82" t="s">
        <v>598</v>
      </c>
      <c r="E195" s="82" t="s">
        <v>578</v>
      </c>
      <c r="F195" s="69"/>
      <c r="G195" s="82" t="s">
        <v>739</v>
      </c>
      <c r="H195" s="82" t="s">
        <v>110</v>
      </c>
      <c r="I195" s="76">
        <v>54.440756</v>
      </c>
      <c r="J195" s="78">
        <v>16535</v>
      </c>
      <c r="K195" s="69"/>
      <c r="L195" s="76">
        <v>32.091342369000003</v>
      </c>
      <c r="M195" s="77">
        <v>7.3031055454933933E-8</v>
      </c>
      <c r="N195" s="77">
        <f t="shared" si="2"/>
        <v>4.0418412473257267E-3</v>
      </c>
      <c r="O195" s="77">
        <f>L195/'סכום נכסי הקרן'!$C$42</f>
        <v>1.7558196727482916E-3</v>
      </c>
    </row>
    <row r="196" spans="2:15">
      <c r="B196" s="75" t="s">
        <v>740</v>
      </c>
      <c r="C196" s="69" t="s">
        <v>741</v>
      </c>
      <c r="D196" s="82" t="s">
        <v>577</v>
      </c>
      <c r="E196" s="82" t="s">
        <v>578</v>
      </c>
      <c r="F196" s="69"/>
      <c r="G196" s="82" t="s">
        <v>742</v>
      </c>
      <c r="H196" s="82" t="s">
        <v>110</v>
      </c>
      <c r="I196" s="76">
        <v>165.02937800000001</v>
      </c>
      <c r="J196" s="78">
        <v>15771</v>
      </c>
      <c r="K196" s="69"/>
      <c r="L196" s="76">
        <v>92.785481891999993</v>
      </c>
      <c r="M196" s="77">
        <v>2.1697128322113802E-8</v>
      </c>
      <c r="N196" s="77">
        <f t="shared" si="2"/>
        <v>1.1686148355898957E-2</v>
      </c>
      <c r="O196" s="77">
        <f>L196/'סכום נכסי הקרן'!$C$42</f>
        <v>5.0765895853823254E-3</v>
      </c>
    </row>
    <row r="197" spans="2:15">
      <c r="B197" s="75" t="s">
        <v>743</v>
      </c>
      <c r="C197" s="69" t="s">
        <v>744</v>
      </c>
      <c r="D197" s="82" t="s">
        <v>598</v>
      </c>
      <c r="E197" s="82" t="s">
        <v>578</v>
      </c>
      <c r="F197" s="69"/>
      <c r="G197" s="82" t="s">
        <v>675</v>
      </c>
      <c r="H197" s="82" t="s">
        <v>110</v>
      </c>
      <c r="I197" s="76">
        <v>10.147003</v>
      </c>
      <c r="J197" s="78">
        <v>21150</v>
      </c>
      <c r="K197" s="69"/>
      <c r="L197" s="76">
        <v>7.6508150690000001</v>
      </c>
      <c r="M197" s="77">
        <v>5.4201837423049582E-8</v>
      </c>
      <c r="N197" s="77">
        <f t="shared" si="2"/>
        <v>9.6360506101537155E-4</v>
      </c>
      <c r="O197" s="77">
        <f>L197/'סכום נכסי הקרן'!$C$42</f>
        <v>4.1860048907414645E-4</v>
      </c>
    </row>
    <row r="198" spans="2:15">
      <c r="B198" s="75" t="s">
        <v>745</v>
      </c>
      <c r="C198" s="69" t="s">
        <v>746</v>
      </c>
      <c r="D198" s="82" t="s">
        <v>104</v>
      </c>
      <c r="E198" s="82" t="s">
        <v>578</v>
      </c>
      <c r="F198" s="69"/>
      <c r="G198" s="82" t="s">
        <v>702</v>
      </c>
      <c r="H198" s="82" t="s">
        <v>658</v>
      </c>
      <c r="I198" s="76">
        <v>64.932630000000003</v>
      </c>
      <c r="J198" s="78">
        <v>9945</v>
      </c>
      <c r="K198" s="69"/>
      <c r="L198" s="76">
        <v>23.798654966999997</v>
      </c>
      <c r="M198" s="77">
        <v>2.1818760080645161E-8</v>
      </c>
      <c r="N198" s="77">
        <f t="shared" si="2"/>
        <v>2.9973936325397551E-3</v>
      </c>
      <c r="O198" s="77">
        <f>L198/'סכום נכסי הקרן'!$C$42</f>
        <v>1.3021003015558658E-3</v>
      </c>
    </row>
    <row r="199" spans="2:15">
      <c r="B199" s="75" t="s">
        <v>747</v>
      </c>
      <c r="C199" s="69" t="s">
        <v>748</v>
      </c>
      <c r="D199" s="82" t="s">
        <v>577</v>
      </c>
      <c r="E199" s="82" t="s">
        <v>578</v>
      </c>
      <c r="F199" s="69"/>
      <c r="G199" s="82" t="s">
        <v>742</v>
      </c>
      <c r="H199" s="82" t="s">
        <v>110</v>
      </c>
      <c r="I199" s="76">
        <v>41.257816000000005</v>
      </c>
      <c r="J199" s="78">
        <v>37550</v>
      </c>
      <c r="K199" s="69"/>
      <c r="L199" s="76">
        <v>55.230084687000002</v>
      </c>
      <c r="M199" s="77">
        <v>9.4022768556544837E-8</v>
      </c>
      <c r="N199" s="77">
        <f t="shared" si="2"/>
        <v>6.9561201838926291E-3</v>
      </c>
      <c r="O199" s="77">
        <f>L199/'סכום נכסי הקרן'!$C$42</f>
        <v>3.0218140489711954E-3</v>
      </c>
    </row>
    <row r="200" spans="2:15">
      <c r="B200" s="75" t="s">
        <v>749</v>
      </c>
      <c r="C200" s="69" t="s">
        <v>750</v>
      </c>
      <c r="D200" s="82" t="s">
        <v>100</v>
      </c>
      <c r="E200" s="82" t="s">
        <v>578</v>
      </c>
      <c r="F200" s="69"/>
      <c r="G200" s="82" t="s">
        <v>600</v>
      </c>
      <c r="H200" s="82" t="s">
        <v>113</v>
      </c>
      <c r="I200" s="76">
        <v>59.2746</v>
      </c>
      <c r="J200" s="78">
        <v>4072</v>
      </c>
      <c r="K200" s="69"/>
      <c r="L200" s="76">
        <v>10.616732405999999</v>
      </c>
      <c r="M200" s="77">
        <v>4.4584372163109786E-7</v>
      </c>
      <c r="N200" s="77">
        <f t="shared" si="2"/>
        <v>1.3371564971318354E-3</v>
      </c>
      <c r="O200" s="77">
        <f>L200/'סכום נכסי הקרן'!$C$42</f>
        <v>5.8087528419397728E-4</v>
      </c>
    </row>
    <row r="201" spans="2:15">
      <c r="B201" s="75" t="s">
        <v>751</v>
      </c>
      <c r="C201" s="69" t="s">
        <v>752</v>
      </c>
      <c r="D201" s="82" t="s">
        <v>598</v>
      </c>
      <c r="E201" s="82" t="s">
        <v>578</v>
      </c>
      <c r="F201" s="69"/>
      <c r="G201" s="82" t="s">
        <v>661</v>
      </c>
      <c r="H201" s="82" t="s">
        <v>110</v>
      </c>
      <c r="I201" s="76">
        <v>41.492220000000003</v>
      </c>
      <c r="J201" s="78">
        <v>8274</v>
      </c>
      <c r="K201" s="76">
        <v>3.6240341999999995E-2</v>
      </c>
      <c r="L201" s="76">
        <v>12.27512164</v>
      </c>
      <c r="M201" s="77">
        <v>3.3398024531329084E-8</v>
      </c>
      <c r="N201" s="77">
        <f t="shared" si="2"/>
        <v>1.5460273487474759E-3</v>
      </c>
      <c r="O201" s="77">
        <f>L201/'סכום נכסי הקרן'!$C$42</f>
        <v>6.7161104739919548E-4</v>
      </c>
    </row>
    <row r="202" spans="2:15">
      <c r="B202" s="75" t="s">
        <v>753</v>
      </c>
      <c r="C202" s="69" t="s">
        <v>754</v>
      </c>
      <c r="D202" s="82" t="s">
        <v>25</v>
      </c>
      <c r="E202" s="82" t="s">
        <v>578</v>
      </c>
      <c r="F202" s="69"/>
      <c r="G202" s="82" t="s">
        <v>230</v>
      </c>
      <c r="H202" s="82" t="s">
        <v>112</v>
      </c>
      <c r="I202" s="76">
        <v>905.55422999999996</v>
      </c>
      <c r="J202" s="78">
        <v>286.89999999999998</v>
      </c>
      <c r="K202" s="69"/>
      <c r="L202" s="76">
        <v>10.133116245</v>
      </c>
      <c r="M202" s="77">
        <v>1.6016492100013646E-7</v>
      </c>
      <c r="N202" s="77">
        <f t="shared" si="2"/>
        <v>1.2762459959465892E-3</v>
      </c>
      <c r="O202" s="77">
        <f>L202/'סכום נכסי הקרן'!$C$42</f>
        <v>5.5441510188751605E-4</v>
      </c>
    </row>
    <row r="203" spans="2:15">
      <c r="B203" s="75" t="s">
        <v>755</v>
      </c>
      <c r="C203" s="69" t="s">
        <v>756</v>
      </c>
      <c r="D203" s="82" t="s">
        <v>598</v>
      </c>
      <c r="E203" s="82" t="s">
        <v>578</v>
      </c>
      <c r="F203" s="69"/>
      <c r="G203" s="82" t="s">
        <v>582</v>
      </c>
      <c r="H203" s="82" t="s">
        <v>110</v>
      </c>
      <c r="I203" s="76">
        <v>91.729138999999989</v>
      </c>
      <c r="J203" s="78">
        <v>3394</v>
      </c>
      <c r="K203" s="76">
        <v>0.14715647100000001</v>
      </c>
      <c r="L203" s="76">
        <v>11.246024547000001</v>
      </c>
      <c r="M203" s="77">
        <v>1.6018929589430736E-7</v>
      </c>
      <c r="N203" s="77">
        <f t="shared" si="2"/>
        <v>1.4164146005438238E-3</v>
      </c>
      <c r="O203" s="77">
        <f>L203/'סכום נכסי הקרן'!$C$42</f>
        <v>6.1530586389266402E-4</v>
      </c>
    </row>
    <row r="204" spans="2:15">
      <c r="B204" s="75" t="s">
        <v>757</v>
      </c>
      <c r="C204" s="69" t="s">
        <v>758</v>
      </c>
      <c r="D204" s="82" t="s">
        <v>577</v>
      </c>
      <c r="E204" s="82" t="s">
        <v>578</v>
      </c>
      <c r="F204" s="69"/>
      <c r="G204" s="82" t="s">
        <v>638</v>
      </c>
      <c r="H204" s="82" t="s">
        <v>110</v>
      </c>
      <c r="I204" s="76">
        <v>13.471500000000001</v>
      </c>
      <c r="J204" s="78">
        <v>26360</v>
      </c>
      <c r="K204" s="69"/>
      <c r="L204" s="76">
        <v>12.659626581000001</v>
      </c>
      <c r="M204" s="77">
        <v>2.1994803678446136E-8</v>
      </c>
      <c r="N204" s="77">
        <f t="shared" ref="N204:N226" si="3">L204/$L$11</f>
        <v>1.594454987344346E-3</v>
      </c>
      <c r="O204" s="77">
        <f>L204/'סכום נכסי הקרן'!$C$42</f>
        <v>6.9264853881709535E-4</v>
      </c>
    </row>
    <row r="205" spans="2:15">
      <c r="B205" s="75" t="s">
        <v>622</v>
      </c>
      <c r="C205" s="69" t="s">
        <v>623</v>
      </c>
      <c r="D205" s="82" t="s">
        <v>598</v>
      </c>
      <c r="E205" s="82" t="s">
        <v>578</v>
      </c>
      <c r="F205" s="69"/>
      <c r="G205" s="82" t="s">
        <v>134</v>
      </c>
      <c r="H205" s="82" t="s">
        <v>110</v>
      </c>
      <c r="I205" s="76">
        <v>289.74521499999997</v>
      </c>
      <c r="J205" s="78">
        <v>6766</v>
      </c>
      <c r="K205" s="69"/>
      <c r="L205" s="76">
        <v>69.888834797999991</v>
      </c>
      <c r="M205" s="77">
        <v>5.6777549549052418E-6</v>
      </c>
      <c r="N205" s="77">
        <f t="shared" si="3"/>
        <v>8.8023608350818981E-3</v>
      </c>
      <c r="O205" s="77">
        <f>L205/'סכום נכסי הקרן'!$C$42</f>
        <v>3.8238410108491698E-3</v>
      </c>
    </row>
    <row r="206" spans="2:15">
      <c r="B206" s="75" t="s">
        <v>759</v>
      </c>
      <c r="C206" s="69" t="s">
        <v>760</v>
      </c>
      <c r="D206" s="82" t="s">
        <v>598</v>
      </c>
      <c r="E206" s="82" t="s">
        <v>578</v>
      </c>
      <c r="F206" s="69"/>
      <c r="G206" s="82" t="s">
        <v>230</v>
      </c>
      <c r="H206" s="82" t="s">
        <v>110</v>
      </c>
      <c r="I206" s="76">
        <v>45.540126000000001</v>
      </c>
      <c r="J206" s="78">
        <v>16396</v>
      </c>
      <c r="K206" s="69"/>
      <c r="L206" s="76">
        <v>26.618995811000001</v>
      </c>
      <c r="M206" s="77">
        <v>4.5674929617023795E-7</v>
      </c>
      <c r="N206" s="77">
        <f t="shared" si="3"/>
        <v>3.3526099966208157E-3</v>
      </c>
      <c r="O206" s="77">
        <f>L206/'סכום נכסי הקרן'!$C$42</f>
        <v>1.4564101425344825E-3</v>
      </c>
    </row>
    <row r="207" spans="2:15">
      <c r="B207" s="75" t="s">
        <v>761</v>
      </c>
      <c r="C207" s="69" t="s">
        <v>762</v>
      </c>
      <c r="D207" s="82" t="s">
        <v>577</v>
      </c>
      <c r="E207" s="82" t="s">
        <v>578</v>
      </c>
      <c r="F207" s="69"/>
      <c r="G207" s="82" t="s">
        <v>230</v>
      </c>
      <c r="H207" s="82" t="s">
        <v>110</v>
      </c>
      <c r="I207" s="76">
        <v>117.76434999999999</v>
      </c>
      <c r="J207" s="78">
        <v>9574</v>
      </c>
      <c r="K207" s="69"/>
      <c r="L207" s="76">
        <v>40.194515507999995</v>
      </c>
      <c r="M207" s="77">
        <v>1.0039967544036847E-7</v>
      </c>
      <c r="N207" s="77">
        <f t="shared" si="3"/>
        <v>5.0624199146447352E-3</v>
      </c>
      <c r="O207" s="77">
        <f>L207/'סכום נכסי הקרן'!$C$42</f>
        <v>2.1991701142955911E-3</v>
      </c>
    </row>
    <row r="208" spans="2:15">
      <c r="B208" s="75" t="s">
        <v>626</v>
      </c>
      <c r="C208" s="69" t="s">
        <v>627</v>
      </c>
      <c r="D208" s="82" t="s">
        <v>577</v>
      </c>
      <c r="E208" s="82" t="s">
        <v>578</v>
      </c>
      <c r="F208" s="69"/>
      <c r="G208" s="82" t="s">
        <v>282</v>
      </c>
      <c r="H208" s="82" t="s">
        <v>110</v>
      </c>
      <c r="I208" s="76">
        <v>296.73904499999998</v>
      </c>
      <c r="J208" s="78">
        <v>4809</v>
      </c>
      <c r="K208" s="69"/>
      <c r="L208" s="76">
        <v>50.873194186000006</v>
      </c>
      <c r="M208" s="77">
        <v>2.1798747343007413E-6</v>
      </c>
      <c r="N208" s="77">
        <f t="shared" si="3"/>
        <v>6.4073784224998606E-3</v>
      </c>
      <c r="O208" s="77">
        <f>L208/'סכום נכסי הקרן'!$C$42</f>
        <v>2.7834346765627759E-3</v>
      </c>
    </row>
    <row r="209" spans="2:15">
      <c r="B209" s="75" t="s">
        <v>763</v>
      </c>
      <c r="C209" s="69" t="s">
        <v>764</v>
      </c>
      <c r="D209" s="82" t="s">
        <v>598</v>
      </c>
      <c r="E209" s="82" t="s">
        <v>578</v>
      </c>
      <c r="F209" s="69"/>
      <c r="G209" s="82" t="s">
        <v>664</v>
      </c>
      <c r="H209" s="82" t="s">
        <v>110</v>
      </c>
      <c r="I209" s="76">
        <v>136.94911400000001</v>
      </c>
      <c r="J209" s="78">
        <v>8037</v>
      </c>
      <c r="K209" s="69"/>
      <c r="L209" s="76">
        <v>39.238529915000001</v>
      </c>
      <c r="M209" s="77">
        <v>1.8529434416183665E-7</v>
      </c>
      <c r="N209" s="77">
        <f t="shared" si="3"/>
        <v>4.9420154155992522E-3</v>
      </c>
      <c r="O209" s="77">
        <f>L209/'סכום נכסי הקרן'!$C$42</f>
        <v>2.1468650940894315E-3</v>
      </c>
    </row>
    <row r="210" spans="2:15">
      <c r="B210" s="75" t="s">
        <v>765</v>
      </c>
      <c r="C210" s="69" t="s">
        <v>766</v>
      </c>
      <c r="D210" s="82" t="s">
        <v>577</v>
      </c>
      <c r="E210" s="82" t="s">
        <v>578</v>
      </c>
      <c r="F210" s="69"/>
      <c r="G210" s="82" t="s">
        <v>600</v>
      </c>
      <c r="H210" s="82" t="s">
        <v>110</v>
      </c>
      <c r="I210" s="76">
        <v>48.497399999999999</v>
      </c>
      <c r="J210" s="78">
        <v>8697</v>
      </c>
      <c r="K210" s="69"/>
      <c r="L210" s="76">
        <v>15.0365243</v>
      </c>
      <c r="M210" s="77">
        <v>1.3626814609844464E-7</v>
      </c>
      <c r="N210" s="77">
        <f t="shared" si="3"/>
        <v>1.8938205648531558E-3</v>
      </c>
      <c r="O210" s="77">
        <f>L210/'סכום נכסי הקרן'!$C$42</f>
        <v>8.2269619239117009E-4</v>
      </c>
    </row>
    <row r="211" spans="2:15">
      <c r="B211" s="75" t="s">
        <v>767</v>
      </c>
      <c r="C211" s="69" t="s">
        <v>768</v>
      </c>
      <c r="D211" s="82" t="s">
        <v>598</v>
      </c>
      <c r="E211" s="82" t="s">
        <v>578</v>
      </c>
      <c r="F211" s="69"/>
      <c r="G211" s="82" t="s">
        <v>675</v>
      </c>
      <c r="H211" s="82" t="s">
        <v>110</v>
      </c>
      <c r="I211" s="76">
        <v>8.6179880000000004</v>
      </c>
      <c r="J211" s="78">
        <v>24505</v>
      </c>
      <c r="K211" s="69"/>
      <c r="L211" s="76">
        <v>7.5287023090000016</v>
      </c>
      <c r="M211" s="77">
        <v>3.5804569876813951E-8</v>
      </c>
      <c r="N211" s="77">
        <f t="shared" si="3"/>
        <v>9.4822519985164676E-4</v>
      </c>
      <c r="O211" s="77">
        <f>L211/'סכום נכסי הקרן'!$C$42</f>
        <v>4.1191931058568582E-4</v>
      </c>
    </row>
    <row r="212" spans="2:15">
      <c r="B212" s="75" t="s">
        <v>769</v>
      </c>
      <c r="C212" s="69" t="s">
        <v>770</v>
      </c>
      <c r="D212" s="82" t="s">
        <v>25</v>
      </c>
      <c r="E212" s="82" t="s">
        <v>578</v>
      </c>
      <c r="F212" s="69"/>
      <c r="G212" s="82" t="s">
        <v>230</v>
      </c>
      <c r="H212" s="82" t="s">
        <v>110</v>
      </c>
      <c r="I212" s="76">
        <v>6.300889999999999</v>
      </c>
      <c r="J212" s="78">
        <v>99300</v>
      </c>
      <c r="K212" s="69"/>
      <c r="L212" s="76">
        <v>22.305434069</v>
      </c>
      <c r="M212" s="77">
        <v>2.6386597615687018E-8</v>
      </c>
      <c r="N212" s="77">
        <f t="shared" si="3"/>
        <v>2.8093254069258815E-3</v>
      </c>
      <c r="O212" s="77">
        <f>L212/'סכום נכסי הקרן'!$C$42</f>
        <v>1.2204014246961702E-3</v>
      </c>
    </row>
    <row r="213" spans="2:15">
      <c r="B213" s="75" t="s">
        <v>771</v>
      </c>
      <c r="C213" s="69" t="s">
        <v>772</v>
      </c>
      <c r="D213" s="82" t="s">
        <v>25</v>
      </c>
      <c r="E213" s="82" t="s">
        <v>578</v>
      </c>
      <c r="F213" s="69"/>
      <c r="G213" s="82" t="s">
        <v>588</v>
      </c>
      <c r="H213" s="82" t="s">
        <v>112</v>
      </c>
      <c r="I213" s="76">
        <v>26.943000000000001</v>
      </c>
      <c r="J213" s="78">
        <v>10116</v>
      </c>
      <c r="K213" s="69"/>
      <c r="L213" s="76">
        <v>10.630477797999999</v>
      </c>
      <c r="M213" s="77">
        <v>2.1931548380697806E-8</v>
      </c>
      <c r="N213" s="77">
        <f t="shared" si="3"/>
        <v>1.3388877021312227E-3</v>
      </c>
      <c r="O213" s="77">
        <f>L213/'סכום נכסי הקרן'!$C$42</f>
        <v>5.8162733842111831E-4</v>
      </c>
    </row>
    <row r="214" spans="2:15">
      <c r="B214" s="75" t="s">
        <v>773</v>
      </c>
      <c r="C214" s="69" t="s">
        <v>774</v>
      </c>
      <c r="D214" s="82" t="s">
        <v>100</v>
      </c>
      <c r="E214" s="82" t="s">
        <v>578</v>
      </c>
      <c r="F214" s="69"/>
      <c r="G214" s="82" t="s">
        <v>664</v>
      </c>
      <c r="H214" s="82" t="s">
        <v>113</v>
      </c>
      <c r="I214" s="76">
        <v>1288.879027</v>
      </c>
      <c r="J214" s="78">
        <v>764</v>
      </c>
      <c r="K214" s="76">
        <v>0.81637391599999998</v>
      </c>
      <c r="L214" s="76">
        <v>44.12954543</v>
      </c>
      <c r="M214" s="77">
        <v>1.175292394075323E-6</v>
      </c>
      <c r="N214" s="77">
        <f t="shared" si="3"/>
        <v>5.5580291685463244E-3</v>
      </c>
      <c r="O214" s="77">
        <f>L214/'סכום נכסי הקרן'!$C$42</f>
        <v>2.4144681492127913E-3</v>
      </c>
    </row>
    <row r="215" spans="2:15">
      <c r="B215" s="75" t="s">
        <v>775</v>
      </c>
      <c r="C215" s="69" t="s">
        <v>776</v>
      </c>
      <c r="D215" s="82" t="s">
        <v>25</v>
      </c>
      <c r="E215" s="82" t="s">
        <v>578</v>
      </c>
      <c r="F215" s="69"/>
      <c r="G215" s="82" t="s">
        <v>657</v>
      </c>
      <c r="H215" s="82" t="s">
        <v>112</v>
      </c>
      <c r="I215" s="76">
        <v>54.195844999999998</v>
      </c>
      <c r="J215" s="78">
        <v>7596</v>
      </c>
      <c r="K215" s="69"/>
      <c r="L215" s="76">
        <v>16.056428774</v>
      </c>
      <c r="M215" s="77">
        <v>6.3759817647058826E-8</v>
      </c>
      <c r="N215" s="77">
        <f t="shared" si="3"/>
        <v>2.0222755208330391E-3</v>
      </c>
      <c r="O215" s="77">
        <f>L215/'סכום נכסי הקרן'!$C$42</f>
        <v>8.7849841839911257E-4</v>
      </c>
    </row>
    <row r="216" spans="2:15">
      <c r="B216" s="75" t="s">
        <v>777</v>
      </c>
      <c r="C216" s="69" t="s">
        <v>778</v>
      </c>
      <c r="D216" s="82" t="s">
        <v>577</v>
      </c>
      <c r="E216" s="82" t="s">
        <v>578</v>
      </c>
      <c r="F216" s="69"/>
      <c r="G216" s="82" t="s">
        <v>739</v>
      </c>
      <c r="H216" s="82" t="s">
        <v>110</v>
      </c>
      <c r="I216" s="76">
        <v>33.678750000000001</v>
      </c>
      <c r="J216" s="78">
        <v>6574</v>
      </c>
      <c r="K216" s="69"/>
      <c r="L216" s="76">
        <v>7.8930562540000002</v>
      </c>
      <c r="M216" s="77">
        <v>2.8694513078299395E-8</v>
      </c>
      <c r="N216" s="77">
        <f t="shared" si="3"/>
        <v>9.9411486026514877E-4</v>
      </c>
      <c r="O216" s="77">
        <f>L216/'סכום נכסי הקרן'!$C$42</f>
        <v>4.3185427675564045E-4</v>
      </c>
    </row>
    <row r="217" spans="2:15">
      <c r="B217" s="75" t="s">
        <v>779</v>
      </c>
      <c r="C217" s="69" t="s">
        <v>780</v>
      </c>
      <c r="D217" s="82" t="s">
        <v>598</v>
      </c>
      <c r="E217" s="82" t="s">
        <v>578</v>
      </c>
      <c r="F217" s="69"/>
      <c r="G217" s="82" t="s">
        <v>600</v>
      </c>
      <c r="H217" s="82" t="s">
        <v>110</v>
      </c>
      <c r="I217" s="76">
        <v>84.601020000000005</v>
      </c>
      <c r="J217" s="78">
        <v>9297</v>
      </c>
      <c r="K217" s="69"/>
      <c r="L217" s="76">
        <v>28.039997097000001</v>
      </c>
      <c r="M217" s="77">
        <v>1.6887713693848977E-7</v>
      </c>
      <c r="N217" s="77">
        <f t="shared" si="3"/>
        <v>3.5315823046102078E-3</v>
      </c>
      <c r="O217" s="77">
        <f>L217/'סכום נכסי הקרן'!$C$42</f>
        <v>1.5341576541303074E-3</v>
      </c>
    </row>
    <row r="218" spans="2:15">
      <c r="B218" s="75" t="s">
        <v>781</v>
      </c>
      <c r="C218" s="69" t="s">
        <v>782</v>
      </c>
      <c r="D218" s="82" t="s">
        <v>100</v>
      </c>
      <c r="E218" s="82" t="s">
        <v>578</v>
      </c>
      <c r="F218" s="69"/>
      <c r="G218" s="82" t="s">
        <v>711</v>
      </c>
      <c r="H218" s="82" t="s">
        <v>113</v>
      </c>
      <c r="I218" s="76">
        <v>3141.9768049999998</v>
      </c>
      <c r="J218" s="78">
        <v>228.8</v>
      </c>
      <c r="K218" s="69"/>
      <c r="L218" s="76">
        <v>31.620844510999994</v>
      </c>
      <c r="M218" s="77">
        <v>3.2082278126405724E-7</v>
      </c>
      <c r="N218" s="77">
        <f t="shared" si="3"/>
        <v>3.9825829705177167E-3</v>
      </c>
      <c r="O218" s="77">
        <f>L218/'סכום נכסי הקרן'!$C$42</f>
        <v>1.7300772346301417E-3</v>
      </c>
    </row>
    <row r="219" spans="2:15">
      <c r="B219" s="75" t="s">
        <v>783</v>
      </c>
      <c r="C219" s="69" t="s">
        <v>784</v>
      </c>
      <c r="D219" s="82" t="s">
        <v>25</v>
      </c>
      <c r="E219" s="82" t="s">
        <v>578</v>
      </c>
      <c r="F219" s="69"/>
      <c r="G219" s="82" t="s">
        <v>657</v>
      </c>
      <c r="H219" s="82" t="s">
        <v>112</v>
      </c>
      <c r="I219" s="76">
        <v>24.472327</v>
      </c>
      <c r="J219" s="78">
        <v>7638</v>
      </c>
      <c r="K219" s="69"/>
      <c r="L219" s="76">
        <v>7.2904264409999993</v>
      </c>
      <c r="M219" s="77">
        <v>1.1472254414975206E-7</v>
      </c>
      <c r="N219" s="77">
        <f t="shared" si="3"/>
        <v>9.1821482445348106E-4</v>
      </c>
      <c r="O219" s="77">
        <f>L219/'סכום נכסי הקרן'!$C$42</f>
        <v>3.9888247804172462E-4</v>
      </c>
    </row>
    <row r="220" spans="2:15">
      <c r="B220" s="75" t="s">
        <v>785</v>
      </c>
      <c r="C220" s="69" t="s">
        <v>786</v>
      </c>
      <c r="D220" s="82" t="s">
        <v>598</v>
      </c>
      <c r="E220" s="82" t="s">
        <v>578</v>
      </c>
      <c r="F220" s="69"/>
      <c r="G220" s="82" t="s">
        <v>600</v>
      </c>
      <c r="H220" s="82" t="s">
        <v>110</v>
      </c>
      <c r="I220" s="76">
        <v>72.746099999999998</v>
      </c>
      <c r="J220" s="78">
        <v>4781</v>
      </c>
      <c r="K220" s="69"/>
      <c r="L220" s="76">
        <v>12.399038060999999</v>
      </c>
      <c r="M220" s="77">
        <v>6.0738256706788974E-8</v>
      </c>
      <c r="N220" s="77">
        <f t="shared" si="3"/>
        <v>1.5616343774550877E-3</v>
      </c>
      <c r="O220" s="77">
        <f>L220/'סכום נכסי הקרן'!$C$42</f>
        <v>6.783909099324167E-4</v>
      </c>
    </row>
    <row r="221" spans="2:15">
      <c r="B221" s="75" t="s">
        <v>787</v>
      </c>
      <c r="C221" s="69" t="s">
        <v>788</v>
      </c>
      <c r="D221" s="82" t="s">
        <v>598</v>
      </c>
      <c r="E221" s="82" t="s">
        <v>578</v>
      </c>
      <c r="F221" s="69"/>
      <c r="G221" s="82" t="s">
        <v>697</v>
      </c>
      <c r="H221" s="82" t="s">
        <v>110</v>
      </c>
      <c r="I221" s="76">
        <v>137.26003600000001</v>
      </c>
      <c r="J221" s="78">
        <v>9342</v>
      </c>
      <c r="K221" s="69"/>
      <c r="L221" s="76">
        <v>45.713398012999996</v>
      </c>
      <c r="M221" s="77">
        <v>1.9537662114797786E-7</v>
      </c>
      <c r="N221" s="77">
        <f t="shared" si="3"/>
        <v>5.7575122760475167E-3</v>
      </c>
      <c r="O221" s="77">
        <f>L221/'סכום נכסי הקרן'!$C$42</f>
        <v>2.5011257745619561E-3</v>
      </c>
    </row>
    <row r="222" spans="2:15">
      <c r="B222" s="75" t="s">
        <v>789</v>
      </c>
      <c r="C222" s="69" t="s">
        <v>790</v>
      </c>
      <c r="D222" s="82" t="s">
        <v>577</v>
      </c>
      <c r="E222" s="82" t="s">
        <v>578</v>
      </c>
      <c r="F222" s="69"/>
      <c r="G222" s="82" t="s">
        <v>588</v>
      </c>
      <c r="H222" s="82" t="s">
        <v>110</v>
      </c>
      <c r="I222" s="76">
        <v>87.599852999999996</v>
      </c>
      <c r="J222" s="78">
        <v>6367</v>
      </c>
      <c r="K222" s="69"/>
      <c r="L222" s="76">
        <v>19.883725612999999</v>
      </c>
      <c r="M222" s="77">
        <v>2.8619717705216217E-6</v>
      </c>
      <c r="N222" s="77">
        <f t="shared" si="3"/>
        <v>2.5043160055144408E-3</v>
      </c>
      <c r="O222" s="77">
        <f>L222/'סכום נכסי הקרן'!$C$42</f>
        <v>1.0879020328099284E-3</v>
      </c>
    </row>
    <row r="223" spans="2:15">
      <c r="B223" s="75" t="s">
        <v>791</v>
      </c>
      <c r="C223" s="69" t="s">
        <v>792</v>
      </c>
      <c r="D223" s="82" t="s">
        <v>25</v>
      </c>
      <c r="E223" s="82" t="s">
        <v>578</v>
      </c>
      <c r="F223" s="69"/>
      <c r="G223" s="82" t="s">
        <v>657</v>
      </c>
      <c r="H223" s="82" t="s">
        <v>112</v>
      </c>
      <c r="I223" s="76">
        <v>71.068089999999998</v>
      </c>
      <c r="J223" s="78">
        <v>7540</v>
      </c>
      <c r="K223" s="69"/>
      <c r="L223" s="76">
        <v>20.899890096</v>
      </c>
      <c r="M223" s="77">
        <v>1.1723292560307469E-7</v>
      </c>
      <c r="N223" s="77">
        <f t="shared" si="3"/>
        <v>2.632299917007789E-3</v>
      </c>
      <c r="O223" s="77">
        <f>L223/'סכום נכסי הקרן'!$C$42</f>
        <v>1.1434996319843094E-3</v>
      </c>
    </row>
    <row r="224" spans="2:15">
      <c r="B224" s="75" t="s">
        <v>793</v>
      </c>
      <c r="C224" s="69" t="s">
        <v>794</v>
      </c>
      <c r="D224" s="82" t="s">
        <v>598</v>
      </c>
      <c r="E224" s="82" t="s">
        <v>578</v>
      </c>
      <c r="F224" s="69"/>
      <c r="G224" s="82" t="s">
        <v>588</v>
      </c>
      <c r="H224" s="82" t="s">
        <v>110</v>
      </c>
      <c r="I224" s="76">
        <v>39.493588000000003</v>
      </c>
      <c r="J224" s="78">
        <v>16112</v>
      </c>
      <c r="K224" s="69"/>
      <c r="L224" s="76">
        <v>22.684832742999994</v>
      </c>
      <c r="M224" s="77">
        <v>2.3149485980711379E-8</v>
      </c>
      <c r="N224" s="77">
        <f t="shared" si="3"/>
        <v>2.8571099212700117E-3</v>
      </c>
      <c r="O224" s="77">
        <f>L224/'סכום נכסי הקרן'!$C$42</f>
        <v>1.2411595359638156E-3</v>
      </c>
    </row>
    <row r="225" spans="2:15">
      <c r="B225" s="75" t="s">
        <v>795</v>
      </c>
      <c r="C225" s="69" t="s">
        <v>796</v>
      </c>
      <c r="D225" s="82" t="s">
        <v>598</v>
      </c>
      <c r="E225" s="82" t="s">
        <v>578</v>
      </c>
      <c r="F225" s="69"/>
      <c r="G225" s="82" t="s">
        <v>686</v>
      </c>
      <c r="H225" s="82" t="s">
        <v>110</v>
      </c>
      <c r="I225" s="76">
        <v>121.58594600000001</v>
      </c>
      <c r="J225" s="78">
        <v>11362</v>
      </c>
      <c r="K225" s="76">
        <v>0.234065103</v>
      </c>
      <c r="L225" s="76">
        <v>49.483096747000005</v>
      </c>
      <c r="M225" s="77">
        <v>4.292868831533377E-8</v>
      </c>
      <c r="N225" s="77">
        <f t="shared" si="3"/>
        <v>6.2322983930592863E-3</v>
      </c>
      <c r="O225" s="77">
        <f>L225/'סכום נכסי הקרן'!$C$42</f>
        <v>2.7073780129814175E-3</v>
      </c>
    </row>
    <row r="226" spans="2:15">
      <c r="B226" s="75" t="s">
        <v>797</v>
      </c>
      <c r="C226" s="69" t="s">
        <v>798</v>
      </c>
      <c r="D226" s="82" t="s">
        <v>598</v>
      </c>
      <c r="E226" s="82" t="s">
        <v>578</v>
      </c>
      <c r="F226" s="69"/>
      <c r="G226" s="82" t="s">
        <v>739</v>
      </c>
      <c r="H226" s="82" t="s">
        <v>110</v>
      </c>
      <c r="I226" s="76">
        <v>103.73055000000001</v>
      </c>
      <c r="J226" s="78">
        <v>4263</v>
      </c>
      <c r="K226" s="69"/>
      <c r="L226" s="76">
        <v>15.76454888</v>
      </c>
      <c r="M226" s="77">
        <v>2.758048340149742E-7</v>
      </c>
      <c r="N226" s="77">
        <f t="shared" si="3"/>
        <v>1.985513824133998E-3</v>
      </c>
      <c r="O226" s="77">
        <f>L226/'סכום נכסי הקרן'!$C$42</f>
        <v>8.6252873866206467E-4</v>
      </c>
    </row>
    <row r="227" spans="2:15">
      <c r="B227" s="105"/>
      <c r="C227" s="105"/>
      <c r="D227" s="105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</row>
    <row r="228" spans="2:15">
      <c r="B228" s="105"/>
      <c r="C228" s="105"/>
      <c r="D228" s="105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</row>
    <row r="229" spans="2:15">
      <c r="B229" s="105"/>
      <c r="C229" s="105"/>
      <c r="D229" s="105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</row>
    <row r="230" spans="2:15">
      <c r="B230" s="107" t="s">
        <v>194</v>
      </c>
      <c r="C230" s="105"/>
      <c r="D230" s="105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</row>
    <row r="231" spans="2:15">
      <c r="B231" s="107" t="s">
        <v>91</v>
      </c>
      <c r="C231" s="105"/>
      <c r="D231" s="105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</row>
    <row r="232" spans="2:15">
      <c r="B232" s="107" t="s">
        <v>177</v>
      </c>
      <c r="C232" s="105"/>
      <c r="D232" s="105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</row>
    <row r="233" spans="2:15">
      <c r="B233" s="107" t="s">
        <v>185</v>
      </c>
      <c r="C233" s="105"/>
      <c r="D233" s="105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</row>
    <row r="234" spans="2:15">
      <c r="B234" s="107" t="s">
        <v>191</v>
      </c>
      <c r="C234" s="105"/>
      <c r="D234" s="105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</row>
    <row r="235" spans="2:15">
      <c r="B235" s="105"/>
      <c r="C235" s="105"/>
      <c r="D235" s="105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</row>
    <row r="236" spans="2:15">
      <c r="B236" s="105"/>
      <c r="C236" s="105"/>
      <c r="D236" s="105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</row>
    <row r="237" spans="2:15">
      <c r="B237" s="105"/>
      <c r="C237" s="105"/>
      <c r="D237" s="105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</row>
    <row r="238" spans="2:15">
      <c r="B238" s="105"/>
      <c r="C238" s="105"/>
      <c r="D238" s="105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</row>
    <row r="239" spans="2:15">
      <c r="B239" s="105"/>
      <c r="C239" s="105"/>
      <c r="D239" s="105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</row>
    <row r="240" spans="2:15">
      <c r="B240" s="105"/>
      <c r="C240" s="105"/>
      <c r="D240" s="105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</row>
    <row r="241" spans="2:15">
      <c r="B241" s="105"/>
      <c r="C241" s="105"/>
      <c r="D241" s="105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</row>
    <row r="242" spans="2:15">
      <c r="B242" s="105"/>
      <c r="C242" s="105"/>
      <c r="D242" s="105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</row>
    <row r="243" spans="2:15">
      <c r="B243" s="105"/>
      <c r="C243" s="105"/>
      <c r="D243" s="105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</row>
    <row r="244" spans="2:15">
      <c r="B244" s="105"/>
      <c r="C244" s="105"/>
      <c r="D244" s="105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</row>
    <row r="245" spans="2:15">
      <c r="B245" s="105"/>
      <c r="C245" s="105"/>
      <c r="D245" s="105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</row>
    <row r="246" spans="2:15">
      <c r="B246" s="105"/>
      <c r="C246" s="105"/>
      <c r="D246" s="105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</row>
    <row r="247" spans="2:15">
      <c r="B247" s="105"/>
      <c r="C247" s="105"/>
      <c r="D247" s="105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</row>
    <row r="248" spans="2:15">
      <c r="B248" s="105"/>
      <c r="C248" s="105"/>
      <c r="D248" s="105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</row>
    <row r="249" spans="2:15">
      <c r="B249" s="105"/>
      <c r="C249" s="105"/>
      <c r="D249" s="105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</row>
    <row r="250" spans="2:15">
      <c r="B250" s="105"/>
      <c r="C250" s="105"/>
      <c r="D250" s="105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</row>
    <row r="251" spans="2:15">
      <c r="B251" s="105"/>
      <c r="C251" s="105"/>
      <c r="D251" s="105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</row>
    <row r="252" spans="2:15">
      <c r="B252" s="105"/>
      <c r="C252" s="105"/>
      <c r="D252" s="105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</row>
    <row r="253" spans="2:15">
      <c r="B253" s="105"/>
      <c r="C253" s="105"/>
      <c r="D253" s="105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</row>
    <row r="254" spans="2:15">
      <c r="B254" s="105"/>
      <c r="C254" s="105"/>
      <c r="D254" s="105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</row>
    <row r="255" spans="2:15">
      <c r="B255" s="105"/>
      <c r="C255" s="105"/>
      <c r="D255" s="105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</row>
    <row r="256" spans="2:15">
      <c r="B256" s="105"/>
      <c r="C256" s="105"/>
      <c r="D256" s="105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</row>
    <row r="257" spans="2:15">
      <c r="B257" s="105"/>
      <c r="C257" s="105"/>
      <c r="D257" s="105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</row>
    <row r="258" spans="2:15">
      <c r="B258" s="105"/>
      <c r="C258" s="105"/>
      <c r="D258" s="105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</row>
    <row r="259" spans="2:15">
      <c r="B259" s="105"/>
      <c r="C259" s="105"/>
      <c r="D259" s="105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</row>
    <row r="260" spans="2:15">
      <c r="B260" s="105"/>
      <c r="C260" s="105"/>
      <c r="D260" s="105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</row>
    <row r="261" spans="2:15">
      <c r="B261" s="105"/>
      <c r="C261" s="105"/>
      <c r="D261" s="105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</row>
    <row r="262" spans="2:15">
      <c r="B262" s="105"/>
      <c r="C262" s="105"/>
      <c r="D262" s="105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</row>
    <row r="263" spans="2:15">
      <c r="B263" s="105"/>
      <c r="C263" s="105"/>
      <c r="D263" s="105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</row>
    <row r="264" spans="2:15">
      <c r="B264" s="105"/>
      <c r="C264" s="105"/>
      <c r="D264" s="105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</row>
    <row r="265" spans="2:15">
      <c r="B265" s="105"/>
      <c r="C265" s="105"/>
      <c r="D265" s="105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</row>
    <row r="266" spans="2:15">
      <c r="B266" s="105"/>
      <c r="C266" s="105"/>
      <c r="D266" s="105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</row>
    <row r="267" spans="2:15">
      <c r="B267" s="105"/>
      <c r="C267" s="105"/>
      <c r="D267" s="105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</row>
    <row r="268" spans="2:15">
      <c r="B268" s="105"/>
      <c r="C268" s="105"/>
      <c r="D268" s="105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</row>
    <row r="269" spans="2:15">
      <c r="B269" s="105"/>
      <c r="C269" s="105"/>
      <c r="D269" s="105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</row>
    <row r="270" spans="2:15">
      <c r="B270" s="105"/>
      <c r="C270" s="105"/>
      <c r="D270" s="105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</row>
    <row r="271" spans="2:15">
      <c r="B271" s="105"/>
      <c r="C271" s="105"/>
      <c r="D271" s="105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</row>
    <row r="272" spans="2:15">
      <c r="B272" s="105"/>
      <c r="C272" s="105"/>
      <c r="D272" s="105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</row>
    <row r="273" spans="2:15">
      <c r="B273" s="111"/>
      <c r="C273" s="105"/>
      <c r="D273" s="105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</row>
    <row r="274" spans="2:15">
      <c r="B274" s="111"/>
      <c r="C274" s="105"/>
      <c r="D274" s="105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</row>
    <row r="275" spans="2:15">
      <c r="B275" s="112"/>
      <c r="C275" s="105"/>
      <c r="D275" s="105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</row>
    <row r="276" spans="2:15">
      <c r="B276" s="105"/>
      <c r="C276" s="105"/>
      <c r="D276" s="105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</row>
    <row r="277" spans="2:15">
      <c r="B277" s="105"/>
      <c r="C277" s="105"/>
      <c r="D277" s="105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</row>
    <row r="278" spans="2:15">
      <c r="B278" s="105"/>
      <c r="C278" s="105"/>
      <c r="D278" s="105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</row>
    <row r="279" spans="2:15">
      <c r="B279" s="105"/>
      <c r="C279" s="105"/>
      <c r="D279" s="105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</row>
    <row r="280" spans="2:15">
      <c r="B280" s="105"/>
      <c r="C280" s="105"/>
      <c r="D280" s="105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</row>
    <row r="281" spans="2:15">
      <c r="B281" s="105"/>
      <c r="C281" s="105"/>
      <c r="D281" s="105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</row>
    <row r="282" spans="2:15">
      <c r="B282" s="105"/>
      <c r="C282" s="105"/>
      <c r="D282" s="105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</row>
    <row r="283" spans="2:15">
      <c r="B283" s="105"/>
      <c r="C283" s="105"/>
      <c r="D283" s="105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</row>
    <row r="284" spans="2:15">
      <c r="B284" s="105"/>
      <c r="C284" s="105"/>
      <c r="D284" s="105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</row>
    <row r="285" spans="2:15">
      <c r="B285" s="105"/>
      <c r="C285" s="105"/>
      <c r="D285" s="105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</row>
    <row r="286" spans="2:15">
      <c r="B286" s="105"/>
      <c r="C286" s="105"/>
      <c r="D286" s="105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</row>
    <row r="287" spans="2:15">
      <c r="B287" s="105"/>
      <c r="C287" s="105"/>
      <c r="D287" s="105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</row>
    <row r="288" spans="2:15">
      <c r="B288" s="105"/>
      <c r="C288" s="105"/>
      <c r="D288" s="105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</row>
    <row r="289" spans="2:15">
      <c r="B289" s="105"/>
      <c r="C289" s="105"/>
      <c r="D289" s="105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</row>
    <row r="290" spans="2:15">
      <c r="B290" s="105"/>
      <c r="C290" s="105"/>
      <c r="D290" s="105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</row>
    <row r="291" spans="2:15">
      <c r="B291" s="105"/>
      <c r="C291" s="105"/>
      <c r="D291" s="105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</row>
    <row r="292" spans="2:15">
      <c r="B292" s="105"/>
      <c r="C292" s="105"/>
      <c r="D292" s="105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</row>
    <row r="293" spans="2:15">
      <c r="B293" s="105"/>
      <c r="C293" s="105"/>
      <c r="D293" s="105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</row>
    <row r="294" spans="2:15">
      <c r="B294" s="111"/>
      <c r="C294" s="105"/>
      <c r="D294" s="105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</row>
    <row r="295" spans="2:15">
      <c r="B295" s="111"/>
      <c r="C295" s="105"/>
      <c r="D295" s="105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</row>
    <row r="296" spans="2:15">
      <c r="B296" s="112"/>
      <c r="C296" s="105"/>
      <c r="D296" s="105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</row>
    <row r="297" spans="2:15">
      <c r="B297" s="105"/>
      <c r="C297" s="105"/>
      <c r="D297" s="105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</row>
    <row r="298" spans="2:15">
      <c r="B298" s="105"/>
      <c r="C298" s="105"/>
      <c r="D298" s="105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</row>
    <row r="299" spans="2:15">
      <c r="B299" s="105"/>
      <c r="C299" s="105"/>
      <c r="D299" s="105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</row>
    <row r="300" spans="2:15">
      <c r="B300" s="105"/>
      <c r="C300" s="105"/>
      <c r="D300" s="105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</row>
    <row r="301" spans="2:15">
      <c r="B301" s="105"/>
      <c r="C301" s="105"/>
      <c r="D301" s="105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</row>
    <row r="302" spans="2:15">
      <c r="B302" s="105"/>
      <c r="C302" s="105"/>
      <c r="D302" s="105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</row>
    <row r="303" spans="2:15">
      <c r="B303" s="105"/>
      <c r="C303" s="105"/>
      <c r="D303" s="105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</row>
    <row r="304" spans="2:15">
      <c r="B304" s="105"/>
      <c r="C304" s="105"/>
      <c r="D304" s="105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</row>
    <row r="305" spans="2:15">
      <c r="B305" s="105"/>
      <c r="C305" s="105"/>
      <c r="D305" s="105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</row>
    <row r="306" spans="2:15">
      <c r="B306" s="105"/>
      <c r="C306" s="105"/>
      <c r="D306" s="105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</row>
    <row r="307" spans="2:15">
      <c r="B307" s="105"/>
      <c r="C307" s="105"/>
      <c r="D307" s="105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</row>
    <row r="308" spans="2:15">
      <c r="B308" s="105"/>
      <c r="C308" s="105"/>
      <c r="D308" s="105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</row>
    <row r="309" spans="2:15">
      <c r="B309" s="105"/>
      <c r="C309" s="105"/>
      <c r="D309" s="105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</row>
    <row r="310" spans="2:15">
      <c r="B310" s="105"/>
      <c r="C310" s="105"/>
      <c r="D310" s="105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</row>
    <row r="311" spans="2:15">
      <c r="B311" s="105"/>
      <c r="C311" s="105"/>
      <c r="D311" s="105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</row>
    <row r="312" spans="2:15">
      <c r="B312" s="105"/>
      <c r="C312" s="105"/>
      <c r="D312" s="105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</row>
    <row r="313" spans="2:15">
      <c r="B313" s="105"/>
      <c r="C313" s="105"/>
      <c r="D313" s="105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</row>
    <row r="314" spans="2:15">
      <c r="B314" s="105"/>
      <c r="C314" s="105"/>
      <c r="D314" s="105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</row>
    <row r="315" spans="2:15">
      <c r="B315" s="105"/>
      <c r="C315" s="105"/>
      <c r="D315" s="105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</row>
    <row r="316" spans="2:15">
      <c r="B316" s="105"/>
      <c r="C316" s="105"/>
      <c r="D316" s="105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</row>
    <row r="317" spans="2:15">
      <c r="B317" s="105"/>
      <c r="C317" s="105"/>
      <c r="D317" s="105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</row>
    <row r="318" spans="2:15">
      <c r="B318" s="105"/>
      <c r="C318" s="105"/>
      <c r="D318" s="105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</row>
    <row r="319" spans="2:15">
      <c r="B319" s="105"/>
      <c r="C319" s="105"/>
      <c r="D319" s="105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</row>
    <row r="320" spans="2:15">
      <c r="B320" s="105"/>
      <c r="C320" s="105"/>
      <c r="D320" s="105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</row>
    <row r="321" spans="2:15">
      <c r="B321" s="105"/>
      <c r="C321" s="105"/>
      <c r="D321" s="105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</row>
    <row r="322" spans="2:15">
      <c r="B322" s="105"/>
      <c r="C322" s="105"/>
      <c r="D322" s="105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</row>
    <row r="323" spans="2:15">
      <c r="B323" s="105"/>
      <c r="C323" s="105"/>
      <c r="D323" s="105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</row>
    <row r="324" spans="2:15">
      <c r="B324" s="105"/>
      <c r="C324" s="105"/>
      <c r="D324" s="105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</row>
    <row r="325" spans="2:15">
      <c r="B325" s="105"/>
      <c r="C325" s="105"/>
      <c r="D325" s="105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</row>
    <row r="326" spans="2:15">
      <c r="B326" s="105"/>
      <c r="C326" s="105"/>
      <c r="D326" s="105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</row>
    <row r="327" spans="2:15">
      <c r="B327" s="105"/>
      <c r="C327" s="105"/>
      <c r="D327" s="105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</row>
    <row r="328" spans="2:15">
      <c r="B328" s="105"/>
      <c r="C328" s="105"/>
      <c r="D328" s="105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</row>
    <row r="329" spans="2:15">
      <c r="B329" s="105"/>
      <c r="C329" s="105"/>
      <c r="D329" s="105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</row>
    <row r="330" spans="2:15">
      <c r="B330" s="105"/>
      <c r="C330" s="105"/>
      <c r="D330" s="105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</row>
    <row r="331" spans="2:15">
      <c r="B331" s="105"/>
      <c r="C331" s="105"/>
      <c r="D331" s="105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</row>
    <row r="332" spans="2:15">
      <c r="B332" s="105"/>
      <c r="C332" s="105"/>
      <c r="D332" s="105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</row>
    <row r="333" spans="2:15">
      <c r="B333" s="105"/>
      <c r="C333" s="105"/>
      <c r="D333" s="105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</row>
    <row r="334" spans="2:15">
      <c r="B334" s="105"/>
      <c r="C334" s="105"/>
      <c r="D334" s="105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</row>
    <row r="335" spans="2:15">
      <c r="B335" s="105"/>
      <c r="C335" s="105"/>
      <c r="D335" s="105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</row>
    <row r="336" spans="2:15">
      <c r="B336" s="105"/>
      <c r="C336" s="105"/>
      <c r="D336" s="105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</row>
    <row r="337" spans="2:15">
      <c r="B337" s="105"/>
      <c r="C337" s="105"/>
      <c r="D337" s="105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</row>
    <row r="338" spans="2:15">
      <c r="B338" s="105"/>
      <c r="C338" s="105"/>
      <c r="D338" s="105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</row>
    <row r="339" spans="2:15">
      <c r="B339" s="105"/>
      <c r="C339" s="105"/>
      <c r="D339" s="105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</row>
    <row r="340" spans="2:15">
      <c r="B340" s="105"/>
      <c r="C340" s="105"/>
      <c r="D340" s="105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</row>
    <row r="341" spans="2:15">
      <c r="B341" s="105"/>
      <c r="C341" s="105"/>
      <c r="D341" s="105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</row>
    <row r="342" spans="2:15">
      <c r="B342" s="105"/>
      <c r="C342" s="105"/>
      <c r="D342" s="105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</row>
    <row r="343" spans="2:15">
      <c r="B343" s="105"/>
      <c r="C343" s="105"/>
      <c r="D343" s="105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</row>
    <row r="344" spans="2:15">
      <c r="B344" s="105"/>
      <c r="C344" s="105"/>
      <c r="D344" s="105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</row>
    <row r="345" spans="2:15">
      <c r="B345" s="105"/>
      <c r="C345" s="105"/>
      <c r="D345" s="105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</row>
    <row r="346" spans="2:15">
      <c r="B346" s="105"/>
      <c r="C346" s="105"/>
      <c r="D346" s="105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</row>
    <row r="347" spans="2:15">
      <c r="B347" s="105"/>
      <c r="C347" s="105"/>
      <c r="D347" s="105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</row>
    <row r="348" spans="2:15">
      <c r="B348" s="105"/>
      <c r="C348" s="105"/>
      <c r="D348" s="105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</row>
    <row r="349" spans="2:15">
      <c r="B349" s="105"/>
      <c r="C349" s="105"/>
      <c r="D349" s="105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</row>
    <row r="350" spans="2:15">
      <c r="B350" s="105"/>
      <c r="C350" s="105"/>
      <c r="D350" s="105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</row>
    <row r="351" spans="2:15">
      <c r="B351" s="105"/>
      <c r="C351" s="105"/>
      <c r="D351" s="105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</row>
    <row r="352" spans="2:15">
      <c r="B352" s="105"/>
      <c r="C352" s="105"/>
      <c r="D352" s="105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</row>
    <row r="353" spans="2:15">
      <c r="B353" s="105"/>
      <c r="C353" s="105"/>
      <c r="D353" s="105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</row>
    <row r="354" spans="2:15">
      <c r="B354" s="105"/>
      <c r="C354" s="105"/>
      <c r="D354" s="105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</row>
    <row r="355" spans="2:15">
      <c r="B355" s="105"/>
      <c r="C355" s="105"/>
      <c r="D355" s="105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</row>
    <row r="356" spans="2:15">
      <c r="B356" s="105"/>
      <c r="C356" s="105"/>
      <c r="D356" s="105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</row>
    <row r="357" spans="2:15">
      <c r="B357" s="105"/>
      <c r="C357" s="105"/>
      <c r="D357" s="105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</row>
    <row r="358" spans="2:15">
      <c r="B358" s="105"/>
      <c r="C358" s="105"/>
      <c r="D358" s="105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</row>
    <row r="359" spans="2:15">
      <c r="B359" s="105"/>
      <c r="C359" s="105"/>
      <c r="D359" s="105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</row>
    <row r="360" spans="2:15">
      <c r="B360" s="105"/>
      <c r="C360" s="105"/>
      <c r="D360" s="105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</row>
    <row r="361" spans="2:15">
      <c r="B361" s="111"/>
      <c r="C361" s="105"/>
      <c r="D361" s="105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</row>
    <row r="362" spans="2:15">
      <c r="B362" s="111"/>
      <c r="C362" s="105"/>
      <c r="D362" s="105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</row>
    <row r="363" spans="2:15">
      <c r="B363" s="112"/>
      <c r="C363" s="105"/>
      <c r="D363" s="105"/>
      <c r="E363" s="105"/>
      <c r="F363" s="105"/>
      <c r="G363" s="105"/>
      <c r="H363" s="106"/>
      <c r="I363" s="106"/>
      <c r="J363" s="106"/>
      <c r="K363" s="106"/>
      <c r="L363" s="106"/>
      <c r="M363" s="106"/>
      <c r="N363" s="106"/>
      <c r="O363" s="106"/>
    </row>
    <row r="364" spans="2:15">
      <c r="B364" s="105"/>
      <c r="C364" s="105"/>
      <c r="D364" s="105"/>
      <c r="E364" s="105"/>
      <c r="F364" s="105"/>
      <c r="G364" s="105"/>
      <c r="H364" s="106"/>
      <c r="I364" s="106"/>
      <c r="J364" s="106"/>
      <c r="K364" s="106"/>
      <c r="L364" s="106"/>
      <c r="M364" s="106"/>
      <c r="N364" s="106"/>
      <c r="O364" s="106"/>
    </row>
    <row r="365" spans="2:15">
      <c r="B365" s="105"/>
      <c r="C365" s="105"/>
      <c r="D365" s="105"/>
      <c r="E365" s="105"/>
      <c r="F365" s="105"/>
      <c r="G365" s="105"/>
      <c r="H365" s="106"/>
      <c r="I365" s="106"/>
      <c r="J365" s="106"/>
      <c r="K365" s="106"/>
      <c r="L365" s="106"/>
      <c r="M365" s="106"/>
      <c r="N365" s="106"/>
      <c r="O365" s="106"/>
    </row>
    <row r="366" spans="2:15">
      <c r="B366" s="105"/>
      <c r="C366" s="105"/>
      <c r="D366" s="105"/>
      <c r="E366" s="105"/>
      <c r="F366" s="105"/>
      <c r="G366" s="105"/>
      <c r="H366" s="106"/>
      <c r="I366" s="106"/>
      <c r="J366" s="106"/>
      <c r="K366" s="106"/>
      <c r="L366" s="106"/>
      <c r="M366" s="106"/>
      <c r="N366" s="106"/>
      <c r="O366" s="106"/>
    </row>
    <row r="367" spans="2:15">
      <c r="B367" s="105"/>
      <c r="C367" s="105"/>
      <c r="D367" s="105"/>
      <c r="E367" s="105"/>
      <c r="F367" s="105"/>
      <c r="G367" s="105"/>
      <c r="H367" s="106"/>
      <c r="I367" s="106"/>
      <c r="J367" s="106"/>
      <c r="K367" s="106"/>
      <c r="L367" s="106"/>
      <c r="M367" s="106"/>
      <c r="N367" s="106"/>
      <c r="O367" s="106"/>
    </row>
    <row r="368" spans="2:15">
      <c r="B368" s="105"/>
      <c r="C368" s="105"/>
      <c r="D368" s="105"/>
      <c r="E368" s="105"/>
      <c r="F368" s="105"/>
      <c r="G368" s="105"/>
      <c r="H368" s="106"/>
      <c r="I368" s="106"/>
      <c r="J368" s="106"/>
      <c r="K368" s="106"/>
      <c r="L368" s="106"/>
      <c r="M368" s="106"/>
      <c r="N368" s="106"/>
      <c r="O368" s="106"/>
    </row>
    <row r="369" spans="2:15">
      <c r="B369" s="105"/>
      <c r="C369" s="105"/>
      <c r="D369" s="105"/>
      <c r="E369" s="105"/>
      <c r="F369" s="105"/>
      <c r="G369" s="105"/>
      <c r="H369" s="106"/>
      <c r="I369" s="106"/>
      <c r="J369" s="106"/>
      <c r="K369" s="106"/>
      <c r="L369" s="106"/>
      <c r="M369" s="106"/>
      <c r="N369" s="106"/>
      <c r="O369" s="106"/>
    </row>
    <row r="370" spans="2:15">
      <c r="B370" s="105"/>
      <c r="C370" s="105"/>
      <c r="D370" s="105"/>
      <c r="E370" s="105"/>
      <c r="F370" s="105"/>
      <c r="G370" s="105"/>
      <c r="H370" s="106"/>
      <c r="I370" s="106"/>
      <c r="J370" s="106"/>
      <c r="K370" s="106"/>
      <c r="L370" s="106"/>
      <c r="M370" s="106"/>
      <c r="N370" s="106"/>
      <c r="O370" s="106"/>
    </row>
    <row r="371" spans="2:15">
      <c r="B371" s="105"/>
      <c r="C371" s="105"/>
      <c r="D371" s="105"/>
      <c r="E371" s="105"/>
      <c r="F371" s="105"/>
      <c r="G371" s="105"/>
      <c r="H371" s="106"/>
      <c r="I371" s="106"/>
      <c r="J371" s="106"/>
      <c r="K371" s="106"/>
      <c r="L371" s="106"/>
      <c r="M371" s="106"/>
      <c r="N371" s="106"/>
      <c r="O371" s="106"/>
    </row>
    <row r="372" spans="2:15">
      <c r="B372" s="105"/>
      <c r="C372" s="105"/>
      <c r="D372" s="105"/>
      <c r="E372" s="105"/>
      <c r="F372" s="105"/>
      <c r="G372" s="105"/>
      <c r="H372" s="106"/>
      <c r="I372" s="106"/>
      <c r="J372" s="106"/>
      <c r="K372" s="106"/>
      <c r="L372" s="106"/>
      <c r="M372" s="106"/>
      <c r="N372" s="106"/>
      <c r="O372" s="106"/>
    </row>
    <row r="373" spans="2:15">
      <c r="B373" s="105"/>
      <c r="C373" s="105"/>
      <c r="D373" s="105"/>
      <c r="E373" s="105"/>
      <c r="F373" s="105"/>
      <c r="G373" s="105"/>
      <c r="H373" s="106"/>
      <c r="I373" s="106"/>
      <c r="J373" s="106"/>
      <c r="K373" s="106"/>
      <c r="L373" s="106"/>
      <c r="M373" s="106"/>
      <c r="N373" s="106"/>
      <c r="O373" s="106"/>
    </row>
    <row r="374" spans="2:15">
      <c r="B374" s="105"/>
      <c r="C374" s="105"/>
      <c r="D374" s="105"/>
      <c r="E374" s="105"/>
      <c r="F374" s="105"/>
      <c r="G374" s="105"/>
      <c r="H374" s="106"/>
      <c r="I374" s="106"/>
      <c r="J374" s="106"/>
      <c r="K374" s="106"/>
      <c r="L374" s="106"/>
      <c r="M374" s="106"/>
      <c r="N374" s="106"/>
      <c r="O374" s="106"/>
    </row>
    <row r="375" spans="2:15">
      <c r="B375" s="105"/>
      <c r="C375" s="105"/>
      <c r="D375" s="105"/>
      <c r="E375" s="105"/>
      <c r="F375" s="105"/>
      <c r="G375" s="105"/>
      <c r="H375" s="106"/>
      <c r="I375" s="106"/>
      <c r="J375" s="106"/>
      <c r="K375" s="106"/>
      <c r="L375" s="106"/>
      <c r="M375" s="106"/>
      <c r="N375" s="106"/>
      <c r="O375" s="106"/>
    </row>
    <row r="376" spans="2:15">
      <c r="B376" s="105"/>
      <c r="C376" s="105"/>
      <c r="D376" s="105"/>
      <c r="E376" s="105"/>
      <c r="F376" s="105"/>
      <c r="G376" s="105"/>
      <c r="H376" s="106"/>
      <c r="I376" s="106"/>
      <c r="J376" s="106"/>
      <c r="K376" s="106"/>
      <c r="L376" s="106"/>
      <c r="M376" s="106"/>
      <c r="N376" s="106"/>
      <c r="O376" s="106"/>
    </row>
    <row r="377" spans="2:15">
      <c r="B377" s="105"/>
      <c r="C377" s="105"/>
      <c r="D377" s="105"/>
      <c r="E377" s="105"/>
      <c r="F377" s="105"/>
      <c r="G377" s="105"/>
      <c r="H377" s="106"/>
      <c r="I377" s="106"/>
      <c r="J377" s="106"/>
      <c r="K377" s="106"/>
      <c r="L377" s="106"/>
      <c r="M377" s="106"/>
      <c r="N377" s="106"/>
      <c r="O377" s="106"/>
    </row>
    <row r="378" spans="2:15">
      <c r="B378" s="105"/>
      <c r="C378" s="105"/>
      <c r="D378" s="105"/>
      <c r="E378" s="105"/>
      <c r="F378" s="105"/>
      <c r="G378" s="105"/>
      <c r="H378" s="106"/>
      <c r="I378" s="106"/>
      <c r="J378" s="106"/>
      <c r="K378" s="106"/>
      <c r="L378" s="106"/>
      <c r="M378" s="106"/>
      <c r="N378" s="106"/>
      <c r="O378" s="106"/>
    </row>
    <row r="379" spans="2:15">
      <c r="B379" s="105"/>
      <c r="C379" s="105"/>
      <c r="D379" s="105"/>
      <c r="E379" s="105"/>
      <c r="F379" s="105"/>
      <c r="G379" s="105"/>
      <c r="H379" s="106"/>
      <c r="I379" s="106"/>
      <c r="J379" s="106"/>
      <c r="K379" s="106"/>
      <c r="L379" s="106"/>
      <c r="M379" s="106"/>
      <c r="N379" s="106"/>
      <c r="O379" s="106"/>
    </row>
    <row r="380" spans="2:15">
      <c r="B380" s="105"/>
      <c r="C380" s="105"/>
      <c r="D380" s="105"/>
      <c r="E380" s="105"/>
      <c r="F380" s="105"/>
      <c r="G380" s="105"/>
      <c r="H380" s="106"/>
      <c r="I380" s="106"/>
      <c r="J380" s="106"/>
      <c r="K380" s="106"/>
      <c r="L380" s="106"/>
      <c r="M380" s="106"/>
      <c r="N380" s="106"/>
      <c r="O380" s="106"/>
    </row>
    <row r="381" spans="2:15">
      <c r="B381" s="105"/>
      <c r="C381" s="105"/>
      <c r="D381" s="105"/>
      <c r="E381" s="105"/>
      <c r="F381" s="105"/>
      <c r="G381" s="105"/>
      <c r="H381" s="106"/>
      <c r="I381" s="106"/>
      <c r="J381" s="106"/>
      <c r="K381" s="106"/>
      <c r="L381" s="106"/>
      <c r="M381" s="106"/>
      <c r="N381" s="106"/>
      <c r="O381" s="106"/>
    </row>
    <row r="382" spans="2:15">
      <c r="B382" s="105"/>
      <c r="C382" s="105"/>
      <c r="D382" s="105"/>
      <c r="E382" s="105"/>
      <c r="F382" s="105"/>
      <c r="G382" s="105"/>
      <c r="H382" s="106"/>
      <c r="I382" s="106"/>
      <c r="J382" s="106"/>
      <c r="K382" s="106"/>
      <c r="L382" s="106"/>
      <c r="M382" s="106"/>
      <c r="N382" s="106"/>
      <c r="O382" s="106"/>
    </row>
    <row r="383" spans="2:15">
      <c r="B383" s="105"/>
      <c r="C383" s="105"/>
      <c r="D383" s="105"/>
      <c r="E383" s="105"/>
      <c r="F383" s="105"/>
      <c r="G383" s="105"/>
      <c r="H383" s="106"/>
      <c r="I383" s="106"/>
      <c r="J383" s="106"/>
      <c r="K383" s="106"/>
      <c r="L383" s="106"/>
      <c r="M383" s="106"/>
      <c r="N383" s="106"/>
      <c r="O383" s="106"/>
    </row>
    <row r="384" spans="2:15">
      <c r="B384" s="105"/>
      <c r="C384" s="105"/>
      <c r="D384" s="105"/>
      <c r="E384" s="105"/>
      <c r="F384" s="105"/>
      <c r="G384" s="105"/>
      <c r="H384" s="106"/>
      <c r="I384" s="106"/>
      <c r="J384" s="106"/>
      <c r="K384" s="106"/>
      <c r="L384" s="106"/>
      <c r="M384" s="106"/>
      <c r="N384" s="106"/>
      <c r="O384" s="106"/>
    </row>
    <row r="385" spans="2:15">
      <c r="B385" s="105"/>
      <c r="C385" s="105"/>
      <c r="D385" s="105"/>
      <c r="E385" s="105"/>
      <c r="F385" s="105"/>
      <c r="G385" s="105"/>
      <c r="H385" s="106"/>
      <c r="I385" s="106"/>
      <c r="J385" s="106"/>
      <c r="K385" s="106"/>
      <c r="L385" s="106"/>
      <c r="M385" s="106"/>
      <c r="N385" s="106"/>
      <c r="O385" s="106"/>
    </row>
    <row r="386" spans="2:15">
      <c r="B386" s="105"/>
      <c r="C386" s="105"/>
      <c r="D386" s="105"/>
      <c r="E386" s="105"/>
      <c r="F386" s="105"/>
      <c r="G386" s="105"/>
      <c r="H386" s="106"/>
      <c r="I386" s="106"/>
      <c r="J386" s="106"/>
      <c r="K386" s="106"/>
      <c r="L386" s="106"/>
      <c r="M386" s="106"/>
      <c r="N386" s="106"/>
      <c r="O386" s="106"/>
    </row>
    <row r="387" spans="2:15">
      <c r="B387" s="105"/>
      <c r="C387" s="105"/>
      <c r="D387" s="105"/>
      <c r="E387" s="105"/>
      <c r="F387" s="105"/>
      <c r="G387" s="105"/>
      <c r="H387" s="106"/>
      <c r="I387" s="106"/>
      <c r="J387" s="106"/>
      <c r="K387" s="106"/>
      <c r="L387" s="106"/>
      <c r="M387" s="106"/>
      <c r="N387" s="106"/>
      <c r="O387" s="106"/>
    </row>
    <row r="388" spans="2:15">
      <c r="B388" s="105"/>
      <c r="C388" s="105"/>
      <c r="D388" s="105"/>
      <c r="E388" s="105"/>
      <c r="F388" s="105"/>
      <c r="G388" s="105"/>
      <c r="H388" s="106"/>
      <c r="I388" s="106"/>
      <c r="J388" s="106"/>
      <c r="K388" s="106"/>
      <c r="L388" s="106"/>
      <c r="M388" s="106"/>
      <c r="N388" s="106"/>
      <c r="O388" s="106"/>
    </row>
    <row r="389" spans="2:15">
      <c r="B389" s="105"/>
      <c r="C389" s="105"/>
      <c r="D389" s="105"/>
      <c r="E389" s="105"/>
      <c r="F389" s="105"/>
      <c r="G389" s="105"/>
      <c r="H389" s="106"/>
      <c r="I389" s="106"/>
      <c r="J389" s="106"/>
      <c r="K389" s="106"/>
      <c r="L389" s="106"/>
      <c r="M389" s="106"/>
      <c r="N389" s="106"/>
      <c r="O389" s="106"/>
    </row>
    <row r="390" spans="2:15">
      <c r="B390" s="105"/>
      <c r="C390" s="105"/>
      <c r="D390" s="105"/>
      <c r="E390" s="105"/>
      <c r="F390" s="105"/>
      <c r="G390" s="105"/>
      <c r="H390" s="106"/>
      <c r="I390" s="106"/>
      <c r="J390" s="106"/>
      <c r="K390" s="106"/>
      <c r="L390" s="106"/>
      <c r="M390" s="106"/>
      <c r="N390" s="106"/>
      <c r="O390" s="106"/>
    </row>
    <row r="391" spans="2:15">
      <c r="B391" s="105"/>
      <c r="C391" s="105"/>
      <c r="D391" s="105"/>
      <c r="E391" s="105"/>
      <c r="F391" s="105"/>
      <c r="G391" s="105"/>
      <c r="H391" s="106"/>
      <c r="I391" s="106"/>
      <c r="J391" s="106"/>
      <c r="K391" s="106"/>
      <c r="L391" s="106"/>
      <c r="M391" s="106"/>
      <c r="N391" s="106"/>
      <c r="O391" s="106"/>
    </row>
    <row r="392" spans="2:15">
      <c r="B392" s="105"/>
      <c r="C392" s="105"/>
      <c r="D392" s="105"/>
      <c r="E392" s="105"/>
      <c r="F392" s="105"/>
      <c r="G392" s="105"/>
      <c r="H392" s="106"/>
      <c r="I392" s="106"/>
      <c r="J392" s="106"/>
      <c r="K392" s="106"/>
      <c r="L392" s="106"/>
      <c r="M392" s="106"/>
      <c r="N392" s="106"/>
      <c r="O392" s="106"/>
    </row>
    <row r="393" spans="2:15">
      <c r="B393" s="105"/>
      <c r="C393" s="105"/>
      <c r="D393" s="105"/>
      <c r="E393" s="105"/>
      <c r="F393" s="105"/>
      <c r="G393" s="105"/>
      <c r="H393" s="106"/>
      <c r="I393" s="106"/>
      <c r="J393" s="106"/>
      <c r="K393" s="106"/>
      <c r="L393" s="106"/>
      <c r="M393" s="106"/>
      <c r="N393" s="106"/>
      <c r="O393" s="106"/>
    </row>
    <row r="394" spans="2:15">
      <c r="B394" s="105"/>
      <c r="C394" s="105"/>
      <c r="D394" s="105"/>
      <c r="E394" s="105"/>
      <c r="F394" s="105"/>
      <c r="G394" s="105"/>
      <c r="H394" s="106"/>
      <c r="I394" s="106"/>
      <c r="J394" s="106"/>
      <c r="K394" s="106"/>
      <c r="L394" s="106"/>
      <c r="M394" s="106"/>
      <c r="N394" s="106"/>
      <c r="O394" s="106"/>
    </row>
    <row r="395" spans="2:15">
      <c r="B395" s="105"/>
      <c r="C395" s="105"/>
      <c r="D395" s="105"/>
      <c r="E395" s="105"/>
      <c r="F395" s="105"/>
      <c r="G395" s="105"/>
      <c r="H395" s="106"/>
      <c r="I395" s="106"/>
      <c r="J395" s="106"/>
      <c r="K395" s="106"/>
      <c r="L395" s="106"/>
      <c r="M395" s="106"/>
      <c r="N395" s="106"/>
      <c r="O395" s="106"/>
    </row>
    <row r="396" spans="2:15">
      <c r="B396" s="105"/>
      <c r="C396" s="105"/>
      <c r="D396" s="105"/>
      <c r="E396" s="105"/>
      <c r="F396" s="105"/>
      <c r="G396" s="105"/>
      <c r="H396" s="106"/>
      <c r="I396" s="106"/>
      <c r="J396" s="106"/>
      <c r="K396" s="106"/>
      <c r="L396" s="106"/>
      <c r="M396" s="106"/>
      <c r="N396" s="106"/>
      <c r="O396" s="106"/>
    </row>
    <row r="397" spans="2:15">
      <c r="B397" s="105"/>
      <c r="C397" s="105"/>
      <c r="D397" s="105"/>
      <c r="E397" s="105"/>
      <c r="F397" s="105"/>
      <c r="G397" s="105"/>
      <c r="H397" s="106"/>
      <c r="I397" s="106"/>
      <c r="J397" s="106"/>
      <c r="K397" s="106"/>
      <c r="L397" s="106"/>
      <c r="M397" s="106"/>
      <c r="N397" s="106"/>
      <c r="O397" s="106"/>
    </row>
    <row r="398" spans="2:15">
      <c r="B398" s="105"/>
      <c r="C398" s="105"/>
      <c r="D398" s="105"/>
      <c r="E398" s="105"/>
      <c r="F398" s="105"/>
      <c r="G398" s="105"/>
      <c r="H398" s="106"/>
      <c r="I398" s="106"/>
      <c r="J398" s="106"/>
      <c r="K398" s="106"/>
      <c r="L398" s="106"/>
      <c r="M398" s="106"/>
      <c r="N398" s="106"/>
      <c r="O398" s="106"/>
    </row>
    <row r="399" spans="2:15">
      <c r="B399" s="105"/>
      <c r="C399" s="105"/>
      <c r="D399" s="105"/>
      <c r="E399" s="105"/>
      <c r="F399" s="105"/>
      <c r="G399" s="105"/>
      <c r="H399" s="106"/>
      <c r="I399" s="106"/>
      <c r="J399" s="106"/>
      <c r="K399" s="106"/>
      <c r="L399" s="106"/>
      <c r="M399" s="106"/>
      <c r="N399" s="106"/>
      <c r="O399" s="106"/>
    </row>
    <row r="400" spans="2:15">
      <c r="B400" s="105"/>
      <c r="C400" s="105"/>
      <c r="D400" s="105"/>
      <c r="E400" s="105"/>
      <c r="F400" s="105"/>
      <c r="G400" s="105"/>
      <c r="H400" s="106"/>
      <c r="I400" s="106"/>
      <c r="J400" s="106"/>
      <c r="K400" s="106"/>
      <c r="L400" s="106"/>
      <c r="M400" s="106"/>
      <c r="N400" s="106"/>
      <c r="O400" s="106"/>
    </row>
    <row r="401" spans="2:15">
      <c r="B401" s="105"/>
      <c r="C401" s="105"/>
      <c r="D401" s="105"/>
      <c r="E401" s="105"/>
      <c r="F401" s="105"/>
      <c r="G401" s="105"/>
      <c r="H401" s="106"/>
      <c r="I401" s="106"/>
      <c r="J401" s="106"/>
      <c r="K401" s="106"/>
      <c r="L401" s="106"/>
      <c r="M401" s="106"/>
      <c r="N401" s="106"/>
      <c r="O401" s="106"/>
    </row>
    <row r="402" spans="2:15">
      <c r="B402" s="105"/>
      <c r="C402" s="105"/>
      <c r="D402" s="105"/>
      <c r="E402" s="105"/>
      <c r="F402" s="105"/>
      <c r="G402" s="105"/>
      <c r="H402" s="106"/>
      <c r="I402" s="106"/>
      <c r="J402" s="106"/>
      <c r="K402" s="106"/>
      <c r="L402" s="106"/>
      <c r="M402" s="106"/>
      <c r="N402" s="106"/>
      <c r="O402" s="106"/>
    </row>
    <row r="403" spans="2:15">
      <c r="B403" s="105"/>
      <c r="C403" s="105"/>
      <c r="D403" s="105"/>
      <c r="E403" s="105"/>
      <c r="F403" s="105"/>
      <c r="G403" s="105"/>
      <c r="H403" s="106"/>
      <c r="I403" s="106"/>
      <c r="J403" s="106"/>
      <c r="K403" s="106"/>
      <c r="L403" s="106"/>
      <c r="M403" s="106"/>
      <c r="N403" s="106"/>
      <c r="O403" s="106"/>
    </row>
    <row r="404" spans="2:15">
      <c r="B404" s="105"/>
      <c r="C404" s="105"/>
      <c r="D404" s="105"/>
      <c r="E404" s="105"/>
      <c r="F404" s="105"/>
      <c r="G404" s="105"/>
      <c r="H404" s="106"/>
      <c r="I404" s="106"/>
      <c r="J404" s="106"/>
      <c r="K404" s="106"/>
      <c r="L404" s="106"/>
      <c r="M404" s="106"/>
      <c r="N404" s="106"/>
      <c r="O404" s="106"/>
    </row>
    <row r="405" spans="2:15">
      <c r="B405" s="105"/>
      <c r="C405" s="105"/>
      <c r="D405" s="105"/>
      <c r="E405" s="105"/>
      <c r="F405" s="105"/>
      <c r="G405" s="105"/>
      <c r="H405" s="106"/>
      <c r="I405" s="106"/>
      <c r="J405" s="106"/>
      <c r="K405" s="106"/>
      <c r="L405" s="106"/>
      <c r="M405" s="106"/>
      <c r="N405" s="106"/>
      <c r="O405" s="106"/>
    </row>
    <row r="406" spans="2:15">
      <c r="B406" s="105"/>
      <c r="C406" s="105"/>
      <c r="D406" s="105"/>
      <c r="E406" s="105"/>
      <c r="F406" s="105"/>
      <c r="G406" s="105"/>
      <c r="H406" s="106"/>
      <c r="I406" s="106"/>
      <c r="J406" s="106"/>
      <c r="K406" s="106"/>
      <c r="L406" s="106"/>
      <c r="M406" s="106"/>
      <c r="N406" s="106"/>
      <c r="O406" s="106"/>
    </row>
    <row r="407" spans="2:15">
      <c r="B407" s="105"/>
      <c r="C407" s="105"/>
      <c r="D407" s="105"/>
      <c r="E407" s="105"/>
      <c r="F407" s="105"/>
      <c r="G407" s="105"/>
      <c r="H407" s="106"/>
      <c r="I407" s="106"/>
      <c r="J407" s="106"/>
      <c r="K407" s="106"/>
      <c r="L407" s="106"/>
      <c r="M407" s="106"/>
      <c r="N407" s="106"/>
      <c r="O407" s="106"/>
    </row>
    <row r="408" spans="2:15">
      <c r="B408" s="105"/>
      <c r="C408" s="105"/>
      <c r="D408" s="105"/>
      <c r="E408" s="105"/>
      <c r="F408" s="105"/>
      <c r="G408" s="105"/>
      <c r="H408" s="106"/>
      <c r="I408" s="106"/>
      <c r="J408" s="106"/>
      <c r="K408" s="106"/>
      <c r="L408" s="106"/>
      <c r="M408" s="106"/>
      <c r="N408" s="106"/>
      <c r="O408" s="106"/>
    </row>
    <row r="409" spans="2:15">
      <c r="B409" s="105"/>
      <c r="C409" s="105"/>
      <c r="D409" s="105"/>
      <c r="E409" s="105"/>
      <c r="F409" s="105"/>
      <c r="G409" s="105"/>
      <c r="H409" s="106"/>
      <c r="I409" s="106"/>
      <c r="J409" s="106"/>
      <c r="K409" s="106"/>
      <c r="L409" s="106"/>
      <c r="M409" s="106"/>
      <c r="N409" s="106"/>
      <c r="O409" s="106"/>
    </row>
    <row r="410" spans="2:15">
      <c r="B410" s="105"/>
      <c r="C410" s="105"/>
      <c r="D410" s="105"/>
      <c r="E410" s="105"/>
      <c r="F410" s="105"/>
      <c r="G410" s="105"/>
      <c r="H410" s="106"/>
      <c r="I410" s="106"/>
      <c r="J410" s="106"/>
      <c r="K410" s="106"/>
      <c r="L410" s="106"/>
      <c r="M410" s="106"/>
      <c r="N410" s="106"/>
      <c r="O410" s="106"/>
    </row>
    <row r="411" spans="2:15">
      <c r="B411" s="105"/>
      <c r="C411" s="105"/>
      <c r="D411" s="105"/>
      <c r="E411" s="105"/>
      <c r="F411" s="105"/>
      <c r="G411" s="105"/>
      <c r="H411" s="106"/>
      <c r="I411" s="106"/>
      <c r="J411" s="106"/>
      <c r="K411" s="106"/>
      <c r="L411" s="106"/>
      <c r="M411" s="106"/>
      <c r="N411" s="106"/>
      <c r="O411" s="106"/>
    </row>
    <row r="412" spans="2:15">
      <c r="B412" s="105"/>
      <c r="C412" s="105"/>
      <c r="D412" s="105"/>
      <c r="E412" s="105"/>
      <c r="F412" s="105"/>
      <c r="G412" s="105"/>
      <c r="H412" s="106"/>
      <c r="I412" s="106"/>
      <c r="J412" s="106"/>
      <c r="K412" s="106"/>
      <c r="L412" s="106"/>
      <c r="M412" s="106"/>
      <c r="N412" s="106"/>
      <c r="O412" s="106"/>
    </row>
    <row r="413" spans="2:15">
      <c r="B413" s="105"/>
      <c r="C413" s="105"/>
      <c r="D413" s="105"/>
      <c r="E413" s="105"/>
      <c r="F413" s="105"/>
      <c r="G413" s="105"/>
      <c r="H413" s="106"/>
      <c r="I413" s="106"/>
      <c r="J413" s="106"/>
      <c r="K413" s="106"/>
      <c r="L413" s="106"/>
      <c r="M413" s="106"/>
      <c r="N413" s="106"/>
      <c r="O413" s="106"/>
    </row>
    <row r="414" spans="2:15">
      <c r="B414" s="105"/>
      <c r="C414" s="105"/>
      <c r="D414" s="105"/>
      <c r="E414" s="105"/>
      <c r="F414" s="105"/>
      <c r="G414" s="105"/>
      <c r="H414" s="106"/>
      <c r="I414" s="106"/>
      <c r="J414" s="106"/>
      <c r="K414" s="106"/>
      <c r="L414" s="106"/>
      <c r="M414" s="106"/>
      <c r="N414" s="106"/>
      <c r="O414" s="106"/>
    </row>
    <row r="415" spans="2:15">
      <c r="B415" s="105"/>
      <c r="C415" s="105"/>
      <c r="D415" s="105"/>
      <c r="E415" s="105"/>
      <c r="F415" s="105"/>
      <c r="G415" s="105"/>
      <c r="H415" s="106"/>
      <c r="I415" s="106"/>
      <c r="J415" s="106"/>
      <c r="K415" s="106"/>
      <c r="L415" s="106"/>
      <c r="M415" s="106"/>
      <c r="N415" s="106"/>
      <c r="O415" s="106"/>
    </row>
    <row r="416" spans="2:15">
      <c r="B416" s="105"/>
      <c r="C416" s="105"/>
      <c r="D416" s="105"/>
      <c r="E416" s="105"/>
      <c r="F416" s="105"/>
      <c r="G416" s="105"/>
      <c r="H416" s="106"/>
      <c r="I416" s="106"/>
      <c r="J416" s="106"/>
      <c r="K416" s="106"/>
      <c r="L416" s="106"/>
      <c r="M416" s="106"/>
      <c r="N416" s="106"/>
      <c r="O416" s="106"/>
    </row>
    <row r="417" spans="2:15">
      <c r="B417" s="105"/>
      <c r="C417" s="105"/>
      <c r="D417" s="105"/>
      <c r="E417" s="105"/>
      <c r="F417" s="105"/>
      <c r="G417" s="105"/>
      <c r="H417" s="106"/>
      <c r="I417" s="106"/>
      <c r="J417" s="106"/>
      <c r="K417" s="106"/>
      <c r="L417" s="106"/>
      <c r="M417" s="106"/>
      <c r="N417" s="106"/>
      <c r="O417" s="106"/>
    </row>
    <row r="418" spans="2:15">
      <c r="B418" s="105"/>
      <c r="C418" s="105"/>
      <c r="D418" s="105"/>
      <c r="E418" s="105"/>
      <c r="F418" s="105"/>
      <c r="G418" s="105"/>
      <c r="H418" s="106"/>
      <c r="I418" s="106"/>
      <c r="J418" s="106"/>
      <c r="K418" s="106"/>
      <c r="L418" s="106"/>
      <c r="M418" s="106"/>
      <c r="N418" s="106"/>
      <c r="O418" s="106"/>
    </row>
    <row r="419" spans="2:15">
      <c r="B419" s="105"/>
      <c r="C419" s="105"/>
      <c r="D419" s="105"/>
      <c r="E419" s="105"/>
      <c r="F419" s="105"/>
      <c r="G419" s="105"/>
      <c r="H419" s="106"/>
      <c r="I419" s="106"/>
      <c r="J419" s="106"/>
      <c r="K419" s="106"/>
      <c r="L419" s="106"/>
      <c r="M419" s="106"/>
      <c r="N419" s="106"/>
      <c r="O419" s="106"/>
    </row>
    <row r="420" spans="2:15">
      <c r="B420" s="105"/>
      <c r="C420" s="105"/>
      <c r="D420" s="105"/>
      <c r="E420" s="105"/>
      <c r="F420" s="105"/>
      <c r="G420" s="105"/>
      <c r="H420" s="106"/>
      <c r="I420" s="106"/>
      <c r="J420" s="106"/>
      <c r="K420" s="106"/>
      <c r="L420" s="106"/>
      <c r="M420" s="106"/>
      <c r="N420" s="106"/>
      <c r="O420" s="106"/>
    </row>
    <row r="421" spans="2:15">
      <c r="B421" s="105"/>
      <c r="C421" s="105"/>
      <c r="D421" s="105"/>
      <c r="E421" s="105"/>
      <c r="F421" s="105"/>
      <c r="G421" s="105"/>
      <c r="H421" s="106"/>
      <c r="I421" s="106"/>
      <c r="J421" s="106"/>
      <c r="K421" s="106"/>
      <c r="L421" s="106"/>
      <c r="M421" s="106"/>
      <c r="N421" s="106"/>
      <c r="O421" s="106"/>
    </row>
    <row r="422" spans="2:15">
      <c r="B422" s="105"/>
      <c r="C422" s="105"/>
      <c r="D422" s="105"/>
      <c r="E422" s="105"/>
      <c r="F422" s="105"/>
      <c r="G422" s="105"/>
      <c r="H422" s="106"/>
      <c r="I422" s="106"/>
      <c r="J422" s="106"/>
      <c r="K422" s="106"/>
      <c r="L422" s="106"/>
      <c r="M422" s="106"/>
      <c r="N422" s="106"/>
      <c r="O422" s="106"/>
    </row>
    <row r="423" spans="2:15">
      <c r="B423" s="105"/>
      <c r="C423" s="105"/>
      <c r="D423" s="105"/>
      <c r="E423" s="105"/>
      <c r="F423" s="105"/>
      <c r="G423" s="105"/>
      <c r="H423" s="106"/>
      <c r="I423" s="106"/>
      <c r="J423" s="106"/>
      <c r="K423" s="106"/>
      <c r="L423" s="106"/>
      <c r="M423" s="106"/>
      <c r="N423" s="106"/>
      <c r="O423" s="106"/>
    </row>
    <row r="424" spans="2:15">
      <c r="B424" s="105"/>
      <c r="C424" s="105"/>
      <c r="D424" s="105"/>
      <c r="E424" s="105"/>
      <c r="F424" s="105"/>
      <c r="G424" s="105"/>
      <c r="H424" s="106"/>
      <c r="I424" s="106"/>
      <c r="J424" s="106"/>
      <c r="K424" s="106"/>
      <c r="L424" s="106"/>
      <c r="M424" s="106"/>
      <c r="N424" s="106"/>
      <c r="O424" s="106"/>
    </row>
    <row r="425" spans="2:15">
      <c r="B425" s="105"/>
      <c r="C425" s="105"/>
      <c r="D425" s="105"/>
      <c r="E425" s="105"/>
      <c r="F425" s="105"/>
      <c r="G425" s="105"/>
      <c r="H425" s="106"/>
      <c r="I425" s="106"/>
      <c r="J425" s="106"/>
      <c r="K425" s="106"/>
      <c r="L425" s="106"/>
      <c r="M425" s="106"/>
      <c r="N425" s="106"/>
      <c r="O425" s="106"/>
    </row>
    <row r="426" spans="2:15">
      <c r="B426" s="105"/>
      <c r="C426" s="105"/>
      <c r="D426" s="105"/>
      <c r="E426" s="105"/>
      <c r="F426" s="105"/>
      <c r="G426" s="105"/>
      <c r="H426" s="106"/>
      <c r="I426" s="106"/>
      <c r="J426" s="106"/>
      <c r="K426" s="106"/>
      <c r="L426" s="106"/>
      <c r="M426" s="106"/>
      <c r="N426" s="106"/>
      <c r="O426" s="106"/>
    </row>
    <row r="427" spans="2:15">
      <c r="B427" s="105"/>
      <c r="C427" s="105"/>
      <c r="D427" s="105"/>
      <c r="E427" s="105"/>
      <c r="F427" s="105"/>
      <c r="G427" s="105"/>
      <c r="H427" s="106"/>
      <c r="I427" s="106"/>
      <c r="J427" s="106"/>
      <c r="K427" s="106"/>
      <c r="L427" s="106"/>
      <c r="M427" s="106"/>
      <c r="N427" s="106"/>
      <c r="O427" s="106"/>
    </row>
    <row r="428" spans="2:15">
      <c r="B428" s="105"/>
      <c r="C428" s="105"/>
      <c r="D428" s="105"/>
      <c r="E428" s="105"/>
      <c r="F428" s="105"/>
      <c r="G428" s="105"/>
      <c r="H428" s="106"/>
      <c r="I428" s="106"/>
      <c r="J428" s="106"/>
      <c r="K428" s="106"/>
      <c r="L428" s="106"/>
      <c r="M428" s="106"/>
      <c r="N428" s="106"/>
      <c r="O428" s="106"/>
    </row>
    <row r="429" spans="2:15">
      <c r="B429" s="105"/>
      <c r="C429" s="105"/>
      <c r="D429" s="105"/>
      <c r="E429" s="105"/>
      <c r="F429" s="105"/>
      <c r="G429" s="105"/>
      <c r="H429" s="106"/>
      <c r="I429" s="106"/>
      <c r="J429" s="106"/>
      <c r="K429" s="106"/>
      <c r="L429" s="106"/>
      <c r="M429" s="106"/>
      <c r="N429" s="106"/>
      <c r="O429" s="106"/>
    </row>
    <row r="430" spans="2:15">
      <c r="B430" s="105"/>
      <c r="C430" s="105"/>
      <c r="D430" s="105"/>
      <c r="E430" s="105"/>
      <c r="F430" s="105"/>
      <c r="G430" s="105"/>
      <c r="H430" s="106"/>
      <c r="I430" s="106"/>
      <c r="J430" s="106"/>
      <c r="K430" s="106"/>
      <c r="L430" s="106"/>
      <c r="M430" s="106"/>
      <c r="N430" s="106"/>
      <c r="O430" s="106"/>
    </row>
    <row r="431" spans="2:15">
      <c r="B431" s="105"/>
      <c r="C431" s="105"/>
      <c r="D431" s="105"/>
      <c r="E431" s="105"/>
      <c r="F431" s="105"/>
      <c r="G431" s="105"/>
      <c r="H431" s="106"/>
      <c r="I431" s="106"/>
      <c r="J431" s="106"/>
      <c r="K431" s="106"/>
      <c r="L431" s="106"/>
      <c r="M431" s="106"/>
      <c r="N431" s="106"/>
      <c r="O431" s="106"/>
    </row>
    <row r="432" spans="2:15">
      <c r="B432" s="105"/>
      <c r="C432" s="105"/>
      <c r="D432" s="105"/>
      <c r="E432" s="105"/>
      <c r="F432" s="105"/>
      <c r="G432" s="105"/>
      <c r="H432" s="106"/>
      <c r="I432" s="106"/>
      <c r="J432" s="106"/>
      <c r="K432" s="106"/>
      <c r="L432" s="106"/>
      <c r="M432" s="106"/>
      <c r="N432" s="106"/>
      <c r="O432" s="106"/>
    </row>
    <row r="433" spans="2:15">
      <c r="B433" s="105"/>
      <c r="C433" s="105"/>
      <c r="D433" s="105"/>
      <c r="E433" s="105"/>
      <c r="F433" s="105"/>
      <c r="G433" s="105"/>
      <c r="H433" s="106"/>
      <c r="I433" s="106"/>
      <c r="J433" s="106"/>
      <c r="K433" s="106"/>
      <c r="L433" s="106"/>
      <c r="M433" s="106"/>
      <c r="N433" s="106"/>
      <c r="O433" s="106"/>
    </row>
    <row r="434" spans="2:15">
      <c r="B434" s="105"/>
      <c r="C434" s="105"/>
      <c r="D434" s="105"/>
      <c r="E434" s="105"/>
      <c r="F434" s="105"/>
      <c r="G434" s="105"/>
      <c r="H434" s="106"/>
      <c r="I434" s="106"/>
      <c r="J434" s="106"/>
      <c r="K434" s="106"/>
      <c r="L434" s="106"/>
      <c r="M434" s="106"/>
      <c r="N434" s="106"/>
      <c r="O434" s="106"/>
    </row>
    <row r="435" spans="2:15">
      <c r="B435" s="105"/>
      <c r="C435" s="105"/>
      <c r="D435" s="105"/>
      <c r="E435" s="105"/>
      <c r="F435" s="105"/>
      <c r="G435" s="105"/>
      <c r="H435" s="106"/>
      <c r="I435" s="106"/>
      <c r="J435" s="106"/>
      <c r="K435" s="106"/>
      <c r="L435" s="106"/>
      <c r="M435" s="106"/>
      <c r="N435" s="106"/>
      <c r="O435" s="106"/>
    </row>
    <row r="436" spans="2:15">
      <c r="B436" s="105"/>
      <c r="C436" s="105"/>
      <c r="D436" s="105"/>
      <c r="E436" s="105"/>
      <c r="F436" s="105"/>
      <c r="G436" s="105"/>
      <c r="H436" s="106"/>
      <c r="I436" s="106"/>
      <c r="J436" s="106"/>
      <c r="K436" s="106"/>
      <c r="L436" s="106"/>
      <c r="M436" s="106"/>
      <c r="N436" s="106"/>
      <c r="O436" s="106"/>
    </row>
    <row r="437" spans="2:15">
      <c r="B437" s="105"/>
      <c r="C437" s="105"/>
      <c r="D437" s="105"/>
      <c r="E437" s="105"/>
      <c r="F437" s="105"/>
      <c r="G437" s="105"/>
      <c r="H437" s="106"/>
      <c r="I437" s="106"/>
      <c r="J437" s="106"/>
      <c r="K437" s="106"/>
      <c r="L437" s="106"/>
      <c r="M437" s="106"/>
      <c r="N437" s="106"/>
      <c r="O437" s="106"/>
    </row>
    <row r="438" spans="2:15">
      <c r="B438" s="105"/>
      <c r="C438" s="105"/>
      <c r="D438" s="105"/>
      <c r="E438" s="105"/>
      <c r="F438" s="105"/>
      <c r="G438" s="105"/>
      <c r="H438" s="106"/>
      <c r="I438" s="106"/>
      <c r="J438" s="106"/>
      <c r="K438" s="106"/>
      <c r="L438" s="106"/>
      <c r="M438" s="106"/>
      <c r="N438" s="106"/>
      <c r="O438" s="106"/>
    </row>
    <row r="439" spans="2:15">
      <c r="B439" s="105"/>
      <c r="C439" s="105"/>
      <c r="D439" s="105"/>
      <c r="E439" s="105"/>
      <c r="F439" s="105"/>
      <c r="G439" s="105"/>
      <c r="H439" s="106"/>
      <c r="I439" s="106"/>
      <c r="J439" s="106"/>
      <c r="K439" s="106"/>
      <c r="L439" s="106"/>
      <c r="M439" s="106"/>
      <c r="N439" s="106"/>
      <c r="O439" s="106"/>
    </row>
    <row r="440" spans="2:15">
      <c r="B440" s="105"/>
      <c r="C440" s="105"/>
      <c r="D440" s="105"/>
      <c r="E440" s="105"/>
      <c r="F440" s="105"/>
      <c r="G440" s="105"/>
      <c r="H440" s="106"/>
      <c r="I440" s="106"/>
      <c r="J440" s="106"/>
      <c r="K440" s="106"/>
      <c r="L440" s="106"/>
      <c r="M440" s="106"/>
      <c r="N440" s="106"/>
      <c r="O440" s="106"/>
    </row>
    <row r="441" spans="2:15">
      <c r="B441" s="105"/>
      <c r="C441" s="105"/>
      <c r="D441" s="105"/>
      <c r="E441" s="105"/>
      <c r="F441" s="105"/>
      <c r="G441" s="105"/>
      <c r="H441" s="106"/>
      <c r="I441" s="106"/>
      <c r="J441" s="106"/>
      <c r="K441" s="106"/>
      <c r="L441" s="106"/>
      <c r="M441" s="106"/>
      <c r="N441" s="106"/>
      <c r="O441" s="106"/>
    </row>
    <row r="442" spans="2:15">
      <c r="B442" s="105"/>
      <c r="C442" s="105"/>
      <c r="D442" s="105"/>
      <c r="E442" s="105"/>
      <c r="F442" s="105"/>
      <c r="G442" s="105"/>
      <c r="H442" s="106"/>
      <c r="I442" s="106"/>
      <c r="J442" s="106"/>
      <c r="K442" s="106"/>
      <c r="L442" s="106"/>
      <c r="M442" s="106"/>
      <c r="N442" s="106"/>
      <c r="O442" s="106"/>
    </row>
    <row r="443" spans="2:15">
      <c r="B443" s="105"/>
      <c r="C443" s="105"/>
      <c r="D443" s="105"/>
      <c r="E443" s="105"/>
      <c r="F443" s="105"/>
      <c r="G443" s="105"/>
      <c r="H443" s="106"/>
      <c r="I443" s="106"/>
      <c r="J443" s="106"/>
      <c r="K443" s="106"/>
      <c r="L443" s="106"/>
      <c r="M443" s="106"/>
      <c r="N443" s="106"/>
      <c r="O443" s="106"/>
    </row>
    <row r="444" spans="2:15">
      <c r="B444" s="105"/>
      <c r="C444" s="105"/>
      <c r="D444" s="105"/>
      <c r="E444" s="105"/>
      <c r="F444" s="105"/>
      <c r="G444" s="105"/>
      <c r="H444" s="106"/>
      <c r="I444" s="106"/>
      <c r="J444" s="106"/>
      <c r="K444" s="106"/>
      <c r="L444" s="106"/>
      <c r="M444" s="106"/>
      <c r="N444" s="106"/>
      <c r="O444" s="106"/>
    </row>
    <row r="445" spans="2:15">
      <c r="B445" s="105"/>
      <c r="C445" s="105"/>
      <c r="D445" s="105"/>
      <c r="E445" s="105"/>
      <c r="F445" s="105"/>
      <c r="G445" s="105"/>
      <c r="H445" s="106"/>
      <c r="I445" s="106"/>
      <c r="J445" s="106"/>
      <c r="K445" s="106"/>
      <c r="L445" s="106"/>
      <c r="M445" s="106"/>
      <c r="N445" s="106"/>
      <c r="O445" s="106"/>
    </row>
    <row r="446" spans="2:15">
      <c r="B446" s="105"/>
      <c r="C446" s="105"/>
      <c r="D446" s="105"/>
      <c r="E446" s="105"/>
      <c r="F446" s="105"/>
      <c r="G446" s="105"/>
      <c r="H446" s="106"/>
      <c r="I446" s="106"/>
      <c r="J446" s="106"/>
      <c r="K446" s="106"/>
      <c r="L446" s="106"/>
      <c r="M446" s="106"/>
      <c r="N446" s="106"/>
      <c r="O446" s="106"/>
    </row>
    <row r="447" spans="2:15">
      <c r="B447" s="105"/>
      <c r="C447" s="105"/>
      <c r="D447" s="105"/>
      <c r="E447" s="105"/>
      <c r="F447" s="105"/>
      <c r="G447" s="105"/>
      <c r="H447" s="106"/>
      <c r="I447" s="106"/>
      <c r="J447" s="106"/>
      <c r="K447" s="106"/>
      <c r="L447" s="106"/>
      <c r="M447" s="106"/>
      <c r="N447" s="106"/>
      <c r="O447" s="106"/>
    </row>
    <row r="448" spans="2:15">
      <c r="B448" s="105"/>
      <c r="C448" s="105"/>
      <c r="D448" s="105"/>
      <c r="E448" s="105"/>
      <c r="F448" s="105"/>
      <c r="G448" s="105"/>
      <c r="H448" s="106"/>
      <c r="I448" s="106"/>
      <c r="J448" s="106"/>
      <c r="K448" s="106"/>
      <c r="L448" s="106"/>
      <c r="M448" s="106"/>
      <c r="N448" s="106"/>
      <c r="O448" s="106"/>
    </row>
    <row r="449" spans="2:15">
      <c r="B449" s="105"/>
      <c r="C449" s="105"/>
      <c r="D449" s="105"/>
      <c r="E449" s="105"/>
      <c r="F449" s="105"/>
      <c r="G449" s="105"/>
      <c r="H449" s="106"/>
      <c r="I449" s="106"/>
      <c r="J449" s="106"/>
      <c r="K449" s="106"/>
      <c r="L449" s="106"/>
      <c r="M449" s="106"/>
      <c r="N449" s="106"/>
      <c r="O449" s="106"/>
    </row>
    <row r="450" spans="2:15">
      <c r="B450" s="105"/>
      <c r="C450" s="105"/>
      <c r="D450" s="105"/>
      <c r="E450" s="105"/>
      <c r="F450" s="105"/>
      <c r="G450" s="105"/>
      <c r="H450" s="106"/>
      <c r="I450" s="106"/>
      <c r="J450" s="106"/>
      <c r="K450" s="106"/>
      <c r="L450" s="106"/>
      <c r="M450" s="106"/>
      <c r="N450" s="106"/>
      <c r="O450" s="106"/>
    </row>
    <row r="451" spans="2:15">
      <c r="B451" s="105"/>
      <c r="C451" s="105"/>
      <c r="D451" s="105"/>
      <c r="E451" s="105"/>
      <c r="F451" s="105"/>
      <c r="G451" s="105"/>
      <c r="H451" s="106"/>
      <c r="I451" s="106"/>
      <c r="J451" s="106"/>
      <c r="K451" s="106"/>
      <c r="L451" s="106"/>
      <c r="M451" s="106"/>
      <c r="N451" s="106"/>
      <c r="O451" s="106"/>
    </row>
    <row r="452" spans="2:15">
      <c r="B452" s="105"/>
      <c r="C452" s="105"/>
      <c r="D452" s="105"/>
      <c r="E452" s="105"/>
      <c r="F452" s="105"/>
      <c r="G452" s="105"/>
      <c r="H452" s="106"/>
      <c r="I452" s="106"/>
      <c r="J452" s="106"/>
      <c r="K452" s="106"/>
      <c r="L452" s="106"/>
      <c r="M452" s="106"/>
      <c r="N452" s="106"/>
      <c r="O452" s="106"/>
    </row>
    <row r="453" spans="2:15">
      <c r="B453" s="105"/>
      <c r="C453" s="105"/>
      <c r="D453" s="105"/>
      <c r="E453" s="105"/>
      <c r="F453" s="105"/>
      <c r="G453" s="105"/>
      <c r="H453" s="106"/>
      <c r="I453" s="106"/>
      <c r="J453" s="106"/>
      <c r="K453" s="106"/>
      <c r="L453" s="106"/>
      <c r="M453" s="106"/>
      <c r="N453" s="106"/>
      <c r="O453" s="106"/>
    </row>
    <row r="454" spans="2:15">
      <c r="B454" s="105"/>
      <c r="C454" s="105"/>
      <c r="D454" s="105"/>
      <c r="E454" s="105"/>
      <c r="F454" s="105"/>
      <c r="G454" s="105"/>
      <c r="H454" s="106"/>
      <c r="I454" s="106"/>
      <c r="J454" s="106"/>
      <c r="K454" s="106"/>
      <c r="L454" s="106"/>
      <c r="M454" s="106"/>
      <c r="N454" s="106"/>
      <c r="O454" s="106"/>
    </row>
    <row r="455" spans="2:15">
      <c r="B455" s="105"/>
      <c r="C455" s="105"/>
      <c r="D455" s="105"/>
      <c r="E455" s="105"/>
      <c r="F455" s="105"/>
      <c r="G455" s="105"/>
      <c r="H455" s="106"/>
      <c r="I455" s="106"/>
      <c r="J455" s="106"/>
      <c r="K455" s="106"/>
      <c r="L455" s="106"/>
      <c r="M455" s="106"/>
      <c r="N455" s="106"/>
      <c r="O455" s="106"/>
    </row>
    <row r="456" spans="2:15">
      <c r="B456" s="105"/>
      <c r="C456" s="105"/>
      <c r="D456" s="105"/>
      <c r="E456" s="105"/>
      <c r="F456" s="105"/>
      <c r="G456" s="105"/>
      <c r="H456" s="106"/>
      <c r="I456" s="106"/>
      <c r="J456" s="106"/>
      <c r="K456" s="106"/>
      <c r="L456" s="106"/>
      <c r="M456" s="106"/>
      <c r="N456" s="106"/>
      <c r="O456" s="106"/>
    </row>
    <row r="457" spans="2:15">
      <c r="B457" s="105"/>
      <c r="C457" s="105"/>
      <c r="D457" s="105"/>
      <c r="E457" s="105"/>
      <c r="F457" s="105"/>
      <c r="G457" s="105"/>
      <c r="H457" s="106"/>
      <c r="I457" s="106"/>
      <c r="J457" s="106"/>
      <c r="K457" s="106"/>
      <c r="L457" s="106"/>
      <c r="M457" s="106"/>
      <c r="N457" s="106"/>
      <c r="O457" s="106"/>
    </row>
    <row r="458" spans="2:15">
      <c r="B458" s="105"/>
      <c r="C458" s="105"/>
      <c r="D458" s="105"/>
      <c r="E458" s="105"/>
      <c r="F458" s="105"/>
      <c r="G458" s="105"/>
      <c r="H458" s="106"/>
      <c r="I458" s="106"/>
      <c r="J458" s="106"/>
      <c r="K458" s="106"/>
      <c r="L458" s="106"/>
      <c r="M458" s="106"/>
      <c r="N458" s="106"/>
      <c r="O458" s="106"/>
    </row>
    <row r="459" spans="2:15">
      <c r="B459" s="105"/>
      <c r="C459" s="105"/>
      <c r="D459" s="105"/>
      <c r="E459" s="105"/>
      <c r="F459" s="105"/>
      <c r="G459" s="105"/>
      <c r="H459" s="106"/>
      <c r="I459" s="106"/>
      <c r="J459" s="106"/>
      <c r="K459" s="106"/>
      <c r="L459" s="106"/>
      <c r="M459" s="106"/>
      <c r="N459" s="106"/>
      <c r="O459" s="106"/>
    </row>
    <row r="460" spans="2:15">
      <c r="B460" s="105"/>
      <c r="C460" s="105"/>
      <c r="D460" s="105"/>
      <c r="E460" s="105"/>
      <c r="F460" s="105"/>
      <c r="G460" s="105"/>
      <c r="H460" s="106"/>
      <c r="I460" s="106"/>
      <c r="J460" s="106"/>
      <c r="K460" s="106"/>
      <c r="L460" s="106"/>
      <c r="M460" s="106"/>
      <c r="N460" s="106"/>
      <c r="O460" s="106"/>
    </row>
    <row r="461" spans="2:15">
      <c r="B461" s="105"/>
      <c r="C461" s="105"/>
      <c r="D461" s="105"/>
      <c r="E461" s="105"/>
      <c r="F461" s="105"/>
      <c r="G461" s="105"/>
      <c r="H461" s="106"/>
      <c r="I461" s="106"/>
      <c r="J461" s="106"/>
      <c r="K461" s="106"/>
      <c r="L461" s="106"/>
      <c r="M461" s="106"/>
      <c r="N461" s="106"/>
      <c r="O461" s="106"/>
    </row>
    <row r="462" spans="2:15">
      <c r="B462" s="105"/>
      <c r="C462" s="105"/>
      <c r="D462" s="105"/>
      <c r="E462" s="105"/>
      <c r="F462" s="105"/>
      <c r="G462" s="105"/>
      <c r="H462" s="106"/>
      <c r="I462" s="106"/>
      <c r="J462" s="106"/>
      <c r="K462" s="106"/>
      <c r="L462" s="106"/>
      <c r="M462" s="106"/>
      <c r="N462" s="106"/>
      <c r="O462" s="106"/>
    </row>
    <row r="463" spans="2:15">
      <c r="B463" s="105"/>
      <c r="C463" s="105"/>
      <c r="D463" s="105"/>
      <c r="E463" s="105"/>
      <c r="F463" s="105"/>
      <c r="G463" s="105"/>
      <c r="H463" s="106"/>
      <c r="I463" s="106"/>
      <c r="J463" s="106"/>
      <c r="K463" s="106"/>
      <c r="L463" s="106"/>
      <c r="M463" s="106"/>
      <c r="N463" s="106"/>
      <c r="O463" s="106"/>
    </row>
    <row r="464" spans="2:15">
      <c r="B464" s="105"/>
      <c r="C464" s="105"/>
      <c r="D464" s="105"/>
      <c r="E464" s="105"/>
      <c r="F464" s="105"/>
      <c r="G464" s="105"/>
      <c r="H464" s="106"/>
      <c r="I464" s="106"/>
      <c r="J464" s="106"/>
      <c r="K464" s="106"/>
      <c r="L464" s="106"/>
      <c r="M464" s="106"/>
      <c r="N464" s="106"/>
      <c r="O464" s="106"/>
    </row>
    <row r="465" spans="2:15">
      <c r="B465" s="105"/>
      <c r="C465" s="105"/>
      <c r="D465" s="105"/>
      <c r="E465" s="105"/>
      <c r="F465" s="105"/>
      <c r="G465" s="105"/>
      <c r="H465" s="106"/>
      <c r="I465" s="106"/>
      <c r="J465" s="106"/>
      <c r="K465" s="106"/>
      <c r="L465" s="106"/>
      <c r="M465" s="106"/>
      <c r="N465" s="106"/>
      <c r="O465" s="106"/>
    </row>
    <row r="466" spans="2:15">
      <c r="B466" s="105"/>
      <c r="C466" s="105"/>
      <c r="D466" s="105"/>
      <c r="E466" s="105"/>
      <c r="F466" s="105"/>
      <c r="G466" s="105"/>
      <c r="H466" s="106"/>
      <c r="I466" s="106"/>
      <c r="J466" s="106"/>
      <c r="K466" s="106"/>
      <c r="L466" s="106"/>
      <c r="M466" s="106"/>
      <c r="N466" s="106"/>
      <c r="O466" s="106"/>
    </row>
    <row r="467" spans="2:15">
      <c r="B467" s="105"/>
      <c r="C467" s="105"/>
      <c r="D467" s="105"/>
      <c r="E467" s="105"/>
      <c r="F467" s="105"/>
      <c r="G467" s="105"/>
      <c r="H467" s="106"/>
      <c r="I467" s="106"/>
      <c r="J467" s="106"/>
      <c r="K467" s="106"/>
      <c r="L467" s="106"/>
      <c r="M467" s="106"/>
      <c r="N467" s="106"/>
      <c r="O467" s="106"/>
    </row>
    <row r="468" spans="2:15">
      <c r="B468" s="105"/>
      <c r="C468" s="105"/>
      <c r="D468" s="105"/>
      <c r="E468" s="105"/>
      <c r="F468" s="105"/>
      <c r="G468" s="105"/>
      <c r="H468" s="106"/>
      <c r="I468" s="106"/>
      <c r="J468" s="106"/>
      <c r="K468" s="106"/>
      <c r="L468" s="106"/>
      <c r="M468" s="106"/>
      <c r="N468" s="106"/>
      <c r="O468" s="106"/>
    </row>
    <row r="469" spans="2:15">
      <c r="B469" s="105"/>
      <c r="C469" s="105"/>
      <c r="D469" s="105"/>
      <c r="E469" s="105"/>
      <c r="F469" s="105"/>
      <c r="G469" s="105"/>
      <c r="H469" s="106"/>
      <c r="I469" s="106"/>
      <c r="J469" s="106"/>
      <c r="K469" s="106"/>
      <c r="L469" s="106"/>
      <c r="M469" s="106"/>
      <c r="N469" s="106"/>
      <c r="O469" s="106"/>
    </row>
    <row r="470" spans="2:15">
      <c r="B470" s="105"/>
      <c r="C470" s="105"/>
      <c r="D470" s="105"/>
      <c r="E470" s="105"/>
      <c r="F470" s="105"/>
      <c r="G470" s="105"/>
      <c r="H470" s="106"/>
      <c r="I470" s="106"/>
      <c r="J470" s="106"/>
      <c r="K470" s="106"/>
      <c r="L470" s="106"/>
      <c r="M470" s="106"/>
      <c r="N470" s="106"/>
      <c r="O470" s="106"/>
    </row>
    <row r="471" spans="2:15">
      <c r="B471" s="105"/>
      <c r="C471" s="105"/>
      <c r="D471" s="105"/>
      <c r="E471" s="105"/>
      <c r="F471" s="105"/>
      <c r="G471" s="105"/>
      <c r="H471" s="106"/>
      <c r="I471" s="106"/>
      <c r="J471" s="106"/>
      <c r="K471" s="106"/>
      <c r="L471" s="106"/>
      <c r="M471" s="106"/>
      <c r="N471" s="106"/>
      <c r="O471" s="106"/>
    </row>
    <row r="472" spans="2:15">
      <c r="B472" s="105"/>
      <c r="C472" s="105"/>
      <c r="D472" s="105"/>
      <c r="E472" s="105"/>
      <c r="F472" s="105"/>
      <c r="G472" s="105"/>
      <c r="H472" s="106"/>
      <c r="I472" s="106"/>
      <c r="J472" s="106"/>
      <c r="K472" s="106"/>
      <c r="L472" s="106"/>
      <c r="M472" s="106"/>
      <c r="N472" s="106"/>
      <c r="O472" s="106"/>
    </row>
    <row r="473" spans="2:15">
      <c r="B473" s="105"/>
      <c r="C473" s="105"/>
      <c r="D473" s="105"/>
      <c r="E473" s="105"/>
      <c r="F473" s="105"/>
      <c r="G473" s="105"/>
      <c r="H473" s="106"/>
      <c r="I473" s="106"/>
      <c r="J473" s="106"/>
      <c r="K473" s="106"/>
      <c r="L473" s="106"/>
      <c r="M473" s="106"/>
      <c r="N473" s="106"/>
      <c r="O473" s="106"/>
    </row>
    <row r="474" spans="2:15">
      <c r="B474" s="105"/>
      <c r="C474" s="105"/>
      <c r="D474" s="105"/>
      <c r="E474" s="105"/>
      <c r="F474" s="105"/>
      <c r="G474" s="105"/>
      <c r="H474" s="106"/>
      <c r="I474" s="106"/>
      <c r="J474" s="106"/>
      <c r="K474" s="106"/>
      <c r="L474" s="106"/>
      <c r="M474" s="106"/>
      <c r="N474" s="106"/>
      <c r="O474" s="106"/>
    </row>
    <row r="475" spans="2:15">
      <c r="B475" s="105"/>
      <c r="C475" s="105"/>
      <c r="D475" s="105"/>
      <c r="E475" s="105"/>
      <c r="F475" s="105"/>
      <c r="G475" s="105"/>
      <c r="H475" s="106"/>
      <c r="I475" s="106"/>
      <c r="J475" s="106"/>
      <c r="K475" s="106"/>
      <c r="L475" s="106"/>
      <c r="M475" s="106"/>
      <c r="N475" s="106"/>
      <c r="O475" s="106"/>
    </row>
    <row r="476" spans="2:15">
      <c r="B476" s="105"/>
      <c r="C476" s="105"/>
      <c r="D476" s="105"/>
      <c r="E476" s="105"/>
      <c r="F476" s="105"/>
      <c r="G476" s="105"/>
      <c r="H476" s="106"/>
      <c r="I476" s="106"/>
      <c r="J476" s="106"/>
      <c r="K476" s="106"/>
      <c r="L476" s="106"/>
      <c r="M476" s="106"/>
      <c r="N476" s="106"/>
      <c r="O476" s="106"/>
    </row>
    <row r="477" spans="2:15">
      <c r="B477" s="105"/>
      <c r="C477" s="105"/>
      <c r="D477" s="105"/>
      <c r="E477" s="105"/>
      <c r="F477" s="105"/>
      <c r="G477" s="105"/>
      <c r="H477" s="106"/>
      <c r="I477" s="106"/>
      <c r="J477" s="106"/>
      <c r="K477" s="106"/>
      <c r="L477" s="106"/>
      <c r="M477" s="106"/>
      <c r="N477" s="106"/>
      <c r="O477" s="106"/>
    </row>
    <row r="478" spans="2:15">
      <c r="B478" s="105"/>
      <c r="C478" s="105"/>
      <c r="D478" s="105"/>
      <c r="E478" s="105"/>
      <c r="F478" s="105"/>
      <c r="G478" s="105"/>
      <c r="H478" s="106"/>
      <c r="I478" s="106"/>
      <c r="J478" s="106"/>
      <c r="K478" s="106"/>
      <c r="L478" s="106"/>
      <c r="M478" s="106"/>
      <c r="N478" s="106"/>
      <c r="O478" s="106"/>
    </row>
    <row r="479" spans="2:15">
      <c r="B479" s="105"/>
      <c r="C479" s="105"/>
      <c r="D479" s="105"/>
      <c r="E479" s="105"/>
      <c r="F479" s="105"/>
      <c r="G479" s="105"/>
      <c r="H479" s="106"/>
      <c r="I479" s="106"/>
      <c r="J479" s="106"/>
      <c r="K479" s="106"/>
      <c r="L479" s="106"/>
      <c r="M479" s="106"/>
      <c r="N479" s="106"/>
      <c r="O479" s="106"/>
    </row>
    <row r="480" spans="2:15">
      <c r="B480" s="105"/>
      <c r="C480" s="105"/>
      <c r="D480" s="105"/>
      <c r="E480" s="105"/>
      <c r="F480" s="105"/>
      <c r="G480" s="105"/>
      <c r="H480" s="106"/>
      <c r="I480" s="106"/>
      <c r="J480" s="106"/>
      <c r="K480" s="106"/>
      <c r="L480" s="106"/>
      <c r="M480" s="106"/>
      <c r="N480" s="106"/>
      <c r="O480" s="106"/>
    </row>
    <row r="481" spans="2:15">
      <c r="B481" s="105"/>
      <c r="C481" s="105"/>
      <c r="D481" s="105"/>
      <c r="E481" s="105"/>
      <c r="F481" s="105"/>
      <c r="G481" s="105"/>
      <c r="H481" s="106"/>
      <c r="I481" s="106"/>
      <c r="J481" s="106"/>
      <c r="K481" s="106"/>
      <c r="L481" s="106"/>
      <c r="M481" s="106"/>
      <c r="N481" s="106"/>
      <c r="O481" s="106"/>
    </row>
    <row r="482" spans="2:15">
      <c r="B482" s="105"/>
      <c r="C482" s="105"/>
      <c r="D482" s="105"/>
      <c r="E482" s="105"/>
      <c r="F482" s="105"/>
      <c r="G482" s="105"/>
      <c r="H482" s="106"/>
      <c r="I482" s="106"/>
      <c r="J482" s="106"/>
      <c r="K482" s="106"/>
      <c r="L482" s="106"/>
      <c r="M482" s="106"/>
      <c r="N482" s="106"/>
      <c r="O482" s="106"/>
    </row>
    <row r="483" spans="2:15">
      <c r="B483" s="105"/>
      <c r="C483" s="105"/>
      <c r="D483" s="105"/>
      <c r="E483" s="105"/>
      <c r="F483" s="105"/>
      <c r="G483" s="105"/>
      <c r="H483" s="106"/>
      <c r="I483" s="106"/>
      <c r="J483" s="106"/>
      <c r="K483" s="106"/>
      <c r="L483" s="106"/>
      <c r="M483" s="106"/>
      <c r="N483" s="106"/>
      <c r="O483" s="106"/>
    </row>
    <row r="484" spans="2:15">
      <c r="B484" s="105"/>
      <c r="C484" s="105"/>
      <c r="D484" s="105"/>
      <c r="E484" s="105"/>
      <c r="F484" s="105"/>
      <c r="G484" s="105"/>
      <c r="H484" s="106"/>
      <c r="I484" s="106"/>
      <c r="J484" s="106"/>
      <c r="K484" s="106"/>
      <c r="L484" s="106"/>
      <c r="M484" s="106"/>
      <c r="N484" s="106"/>
      <c r="O484" s="106"/>
    </row>
    <row r="485" spans="2:15">
      <c r="B485" s="105"/>
      <c r="C485" s="105"/>
      <c r="D485" s="105"/>
      <c r="E485" s="105"/>
      <c r="F485" s="105"/>
      <c r="G485" s="105"/>
      <c r="H485" s="106"/>
      <c r="I485" s="106"/>
      <c r="J485" s="106"/>
      <c r="K485" s="106"/>
      <c r="L485" s="106"/>
      <c r="M485" s="106"/>
      <c r="N485" s="106"/>
      <c r="O485" s="106"/>
    </row>
    <row r="486" spans="2:15">
      <c r="B486" s="105"/>
      <c r="C486" s="105"/>
      <c r="D486" s="105"/>
      <c r="E486" s="105"/>
      <c r="F486" s="105"/>
      <c r="G486" s="105"/>
      <c r="H486" s="106"/>
      <c r="I486" s="106"/>
      <c r="J486" s="106"/>
      <c r="K486" s="106"/>
      <c r="L486" s="106"/>
      <c r="M486" s="106"/>
      <c r="N486" s="106"/>
      <c r="O486" s="106"/>
    </row>
    <row r="487" spans="2:15">
      <c r="B487" s="105"/>
      <c r="C487" s="105"/>
      <c r="D487" s="105"/>
      <c r="E487" s="105"/>
      <c r="F487" s="105"/>
      <c r="G487" s="105"/>
      <c r="H487" s="106"/>
      <c r="I487" s="106"/>
      <c r="J487" s="106"/>
      <c r="K487" s="106"/>
      <c r="L487" s="106"/>
      <c r="M487" s="106"/>
      <c r="N487" s="106"/>
      <c r="O487" s="106"/>
    </row>
    <row r="488" spans="2:15">
      <c r="B488" s="105"/>
      <c r="C488" s="105"/>
      <c r="D488" s="105"/>
      <c r="E488" s="105"/>
      <c r="F488" s="105"/>
      <c r="G488" s="105"/>
      <c r="H488" s="106"/>
      <c r="I488" s="106"/>
      <c r="J488" s="106"/>
      <c r="K488" s="106"/>
      <c r="L488" s="106"/>
      <c r="M488" s="106"/>
      <c r="N488" s="106"/>
      <c r="O488" s="106"/>
    </row>
    <row r="489" spans="2:15">
      <c r="B489" s="105"/>
      <c r="C489" s="105"/>
      <c r="D489" s="105"/>
      <c r="E489" s="105"/>
      <c r="F489" s="105"/>
      <c r="G489" s="105"/>
      <c r="H489" s="106"/>
      <c r="I489" s="106"/>
      <c r="J489" s="106"/>
      <c r="K489" s="106"/>
      <c r="L489" s="106"/>
      <c r="M489" s="106"/>
      <c r="N489" s="106"/>
      <c r="O489" s="106"/>
    </row>
    <row r="490" spans="2:15">
      <c r="B490" s="105"/>
      <c r="C490" s="105"/>
      <c r="D490" s="105"/>
      <c r="E490" s="105"/>
      <c r="F490" s="105"/>
      <c r="G490" s="105"/>
      <c r="H490" s="106"/>
      <c r="I490" s="106"/>
      <c r="J490" s="106"/>
      <c r="K490" s="106"/>
      <c r="L490" s="106"/>
      <c r="M490" s="106"/>
      <c r="N490" s="106"/>
      <c r="O490" s="106"/>
    </row>
    <row r="491" spans="2:15">
      <c r="B491" s="105"/>
      <c r="C491" s="105"/>
      <c r="D491" s="105"/>
      <c r="E491" s="105"/>
      <c r="F491" s="105"/>
      <c r="G491" s="105"/>
      <c r="H491" s="106"/>
      <c r="I491" s="106"/>
      <c r="J491" s="106"/>
      <c r="K491" s="106"/>
      <c r="L491" s="106"/>
      <c r="M491" s="106"/>
      <c r="N491" s="106"/>
      <c r="O491" s="106"/>
    </row>
    <row r="492" spans="2:15">
      <c r="B492" s="105"/>
      <c r="C492" s="105"/>
      <c r="D492" s="105"/>
      <c r="E492" s="105"/>
      <c r="F492" s="105"/>
      <c r="G492" s="105"/>
      <c r="H492" s="106"/>
      <c r="I492" s="106"/>
      <c r="J492" s="106"/>
      <c r="K492" s="106"/>
      <c r="L492" s="106"/>
      <c r="M492" s="106"/>
      <c r="N492" s="106"/>
      <c r="O492" s="106"/>
    </row>
    <row r="493" spans="2:15">
      <c r="B493" s="105"/>
      <c r="C493" s="105"/>
      <c r="D493" s="105"/>
      <c r="E493" s="105"/>
      <c r="F493" s="105"/>
      <c r="G493" s="105"/>
      <c r="H493" s="106"/>
      <c r="I493" s="106"/>
      <c r="J493" s="106"/>
      <c r="K493" s="106"/>
      <c r="L493" s="106"/>
      <c r="M493" s="106"/>
      <c r="N493" s="106"/>
      <c r="O493" s="106"/>
    </row>
    <row r="494" spans="2:15">
      <c r="B494" s="105"/>
      <c r="C494" s="105"/>
      <c r="D494" s="105"/>
      <c r="E494" s="105"/>
      <c r="F494" s="105"/>
      <c r="G494" s="105"/>
      <c r="H494" s="106"/>
      <c r="I494" s="106"/>
      <c r="J494" s="106"/>
      <c r="K494" s="106"/>
      <c r="L494" s="106"/>
      <c r="M494" s="106"/>
      <c r="N494" s="106"/>
      <c r="O494" s="106"/>
    </row>
    <row r="495" spans="2:15">
      <c r="B495" s="105"/>
      <c r="C495" s="105"/>
      <c r="D495" s="105"/>
      <c r="E495" s="105"/>
      <c r="F495" s="105"/>
      <c r="G495" s="105"/>
      <c r="H495" s="106"/>
      <c r="I495" s="106"/>
      <c r="J495" s="106"/>
      <c r="K495" s="106"/>
      <c r="L495" s="106"/>
      <c r="M495" s="106"/>
      <c r="N495" s="106"/>
      <c r="O495" s="106"/>
    </row>
    <row r="496" spans="2:15">
      <c r="B496" s="105"/>
      <c r="C496" s="105"/>
      <c r="D496" s="105"/>
      <c r="E496" s="105"/>
      <c r="F496" s="105"/>
      <c r="G496" s="105"/>
      <c r="H496" s="106"/>
      <c r="I496" s="106"/>
      <c r="J496" s="106"/>
      <c r="K496" s="106"/>
      <c r="L496" s="106"/>
      <c r="M496" s="106"/>
      <c r="N496" s="106"/>
      <c r="O496" s="106"/>
    </row>
    <row r="497" spans="2:15">
      <c r="B497" s="105"/>
      <c r="C497" s="105"/>
      <c r="D497" s="105"/>
      <c r="E497" s="105"/>
      <c r="F497" s="105"/>
      <c r="G497" s="105"/>
      <c r="H497" s="106"/>
      <c r="I497" s="106"/>
      <c r="J497" s="106"/>
      <c r="K497" s="106"/>
      <c r="L497" s="106"/>
      <c r="M497" s="106"/>
      <c r="N497" s="106"/>
      <c r="O497" s="106"/>
    </row>
    <row r="498" spans="2:15">
      <c r="B498" s="105"/>
      <c r="C498" s="105"/>
      <c r="D498" s="105"/>
      <c r="E498" s="105"/>
      <c r="F498" s="105"/>
      <c r="G498" s="105"/>
      <c r="H498" s="106"/>
      <c r="I498" s="106"/>
      <c r="J498" s="106"/>
      <c r="K498" s="106"/>
      <c r="L498" s="106"/>
      <c r="M498" s="106"/>
      <c r="N498" s="106"/>
      <c r="O498" s="106"/>
    </row>
    <row r="499" spans="2:15">
      <c r="B499" s="105"/>
      <c r="C499" s="105"/>
      <c r="D499" s="105"/>
      <c r="E499" s="105"/>
      <c r="F499" s="105"/>
      <c r="G499" s="105"/>
      <c r="H499" s="106"/>
      <c r="I499" s="106"/>
      <c r="J499" s="106"/>
      <c r="K499" s="106"/>
      <c r="L499" s="106"/>
      <c r="M499" s="106"/>
      <c r="N499" s="106"/>
      <c r="O499" s="106"/>
    </row>
    <row r="500" spans="2:15">
      <c r="B500" s="105"/>
      <c r="C500" s="105"/>
      <c r="D500" s="105"/>
      <c r="E500" s="105"/>
      <c r="F500" s="105"/>
      <c r="G500" s="105"/>
      <c r="H500" s="106"/>
      <c r="I500" s="106"/>
      <c r="J500" s="106"/>
      <c r="K500" s="106"/>
      <c r="L500" s="106"/>
      <c r="M500" s="106"/>
      <c r="N500" s="106"/>
      <c r="O500" s="106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32 B234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105:G363 G37:G10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51.5703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124</v>
      </c>
      <c r="C1" s="67" t="s" vm="1">
        <v>201</v>
      </c>
    </row>
    <row r="2" spans="2:14">
      <c r="B2" s="46" t="s">
        <v>123</v>
      </c>
      <c r="C2" s="67" t="s">
        <v>202</v>
      </c>
    </row>
    <row r="3" spans="2:14">
      <c r="B3" s="46" t="s">
        <v>125</v>
      </c>
      <c r="C3" s="67" t="s">
        <v>203</v>
      </c>
    </row>
    <row r="4" spans="2:14">
      <c r="B4" s="46" t="s">
        <v>126</v>
      </c>
      <c r="C4" s="67">
        <v>2146</v>
      </c>
    </row>
    <row r="6" spans="2:14" ht="26.25" customHeight="1">
      <c r="B6" s="116" t="s">
        <v>152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</row>
    <row r="7" spans="2:14" ht="26.25" customHeight="1">
      <c r="B7" s="116" t="s">
        <v>199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</row>
    <row r="8" spans="2:14" s="3" customFormat="1" ht="74.25" customHeight="1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49</v>
      </c>
      <c r="G8" s="29" t="s">
        <v>82</v>
      </c>
      <c r="H8" s="29" t="s">
        <v>179</v>
      </c>
      <c r="I8" s="29" t="s">
        <v>178</v>
      </c>
      <c r="J8" s="29" t="s">
        <v>193</v>
      </c>
      <c r="K8" s="29" t="s">
        <v>46</v>
      </c>
      <c r="L8" s="29" t="s">
        <v>45</v>
      </c>
      <c r="M8" s="29" t="s">
        <v>127</v>
      </c>
      <c r="N8" s="13" t="s">
        <v>129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186</v>
      </c>
      <c r="I9" s="31"/>
      <c r="J9" s="15" t="s">
        <v>182</v>
      </c>
      <c r="K9" s="15" t="s">
        <v>182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5" t="s">
        <v>196</v>
      </c>
      <c r="C11" s="87"/>
      <c r="D11" s="87"/>
      <c r="E11" s="87"/>
      <c r="F11" s="87"/>
      <c r="G11" s="87"/>
      <c r="H11" s="88"/>
      <c r="I11" s="89"/>
      <c r="J11" s="88">
        <v>0.17596868800000001</v>
      </c>
      <c r="K11" s="88">
        <v>4514.6423596350005</v>
      </c>
      <c r="L11" s="87"/>
      <c r="M11" s="90">
        <v>1</v>
      </c>
      <c r="N11" s="90">
        <f>K11/'סכום נכסי הקרן'!$C$42</f>
        <v>0.24701047962790193</v>
      </c>
    </row>
    <row r="12" spans="2:14">
      <c r="B12" s="70" t="s">
        <v>173</v>
      </c>
      <c r="C12" s="71"/>
      <c r="D12" s="71"/>
      <c r="E12" s="71"/>
      <c r="F12" s="71"/>
      <c r="G12" s="71"/>
      <c r="H12" s="79"/>
      <c r="I12" s="81"/>
      <c r="J12" s="71"/>
      <c r="K12" s="79">
        <v>551.21536238499993</v>
      </c>
      <c r="L12" s="71"/>
      <c r="M12" s="80">
        <v>0.12209502292216222</v>
      </c>
      <c r="N12" s="80">
        <f>K12/'סכום נכסי הקרן'!$C$42</f>
        <v>3.0158750172182974E-2</v>
      </c>
    </row>
    <row r="13" spans="2:14">
      <c r="B13" s="86" t="s">
        <v>197</v>
      </c>
      <c r="C13" s="71"/>
      <c r="D13" s="71"/>
      <c r="E13" s="71"/>
      <c r="F13" s="71"/>
      <c r="G13" s="71"/>
      <c r="H13" s="79"/>
      <c r="I13" s="81"/>
      <c r="J13" s="71"/>
      <c r="K13" s="79">
        <v>551.21536238499993</v>
      </c>
      <c r="L13" s="71"/>
      <c r="M13" s="80">
        <v>0.12209502292216222</v>
      </c>
      <c r="N13" s="80">
        <f>K13/'סכום נכסי הקרן'!$C$42</f>
        <v>3.0158750172182974E-2</v>
      </c>
    </row>
    <row r="14" spans="2:14">
      <c r="B14" s="75" t="s">
        <v>799</v>
      </c>
      <c r="C14" s="69" t="s">
        <v>800</v>
      </c>
      <c r="D14" s="82" t="s">
        <v>99</v>
      </c>
      <c r="E14" s="69" t="s">
        <v>801</v>
      </c>
      <c r="F14" s="82" t="s">
        <v>802</v>
      </c>
      <c r="G14" s="82" t="s">
        <v>111</v>
      </c>
      <c r="H14" s="76">
        <v>3672.1150499999999</v>
      </c>
      <c r="I14" s="78">
        <v>1253</v>
      </c>
      <c r="J14" s="69"/>
      <c r="K14" s="76">
        <v>46.011601577</v>
      </c>
      <c r="L14" s="77">
        <v>5.2514188897858665E-5</v>
      </c>
      <c r="M14" s="77">
        <v>1.019163821001315E-2</v>
      </c>
      <c r="N14" s="77">
        <f>K14/'סכום נכסי הקרן'!$C$42</f>
        <v>2.5174414424494001E-3</v>
      </c>
    </row>
    <row r="15" spans="2:14">
      <c r="B15" s="75" t="s">
        <v>803</v>
      </c>
      <c r="C15" s="69" t="s">
        <v>804</v>
      </c>
      <c r="D15" s="82" t="s">
        <v>99</v>
      </c>
      <c r="E15" s="69" t="s">
        <v>801</v>
      </c>
      <c r="F15" s="82" t="s">
        <v>802</v>
      </c>
      <c r="G15" s="82" t="s">
        <v>111</v>
      </c>
      <c r="H15" s="76">
        <v>5592.2177029999993</v>
      </c>
      <c r="I15" s="78">
        <v>1853</v>
      </c>
      <c r="J15" s="69"/>
      <c r="K15" s="76">
        <v>103.62379403</v>
      </c>
      <c r="L15" s="77">
        <v>1.2224198334093744E-4</v>
      </c>
      <c r="M15" s="77">
        <v>2.2952824559590978E-2</v>
      </c>
      <c r="N15" s="77">
        <f>K15/'סכום נכסי הקרן'!$C$42</f>
        <v>5.6695882032796541E-3</v>
      </c>
    </row>
    <row r="16" spans="2:14">
      <c r="B16" s="75" t="s">
        <v>805</v>
      </c>
      <c r="C16" s="69" t="s">
        <v>806</v>
      </c>
      <c r="D16" s="82" t="s">
        <v>99</v>
      </c>
      <c r="E16" s="69" t="s">
        <v>807</v>
      </c>
      <c r="F16" s="82" t="s">
        <v>802</v>
      </c>
      <c r="G16" s="82" t="s">
        <v>111</v>
      </c>
      <c r="H16" s="76">
        <v>2.3595920000000001</v>
      </c>
      <c r="I16" s="78">
        <v>832.8</v>
      </c>
      <c r="J16" s="69"/>
      <c r="K16" s="76">
        <v>1.9650681999999999E-2</v>
      </c>
      <c r="L16" s="77">
        <v>4.8449193468905023E-6</v>
      </c>
      <c r="M16" s="77">
        <v>4.35265530126925E-6</v>
      </c>
      <c r="N16" s="77">
        <f>K16/'סכום נכסי הקרן'!$C$42</f>
        <v>1.0751514736214475E-6</v>
      </c>
    </row>
    <row r="17" spans="2:14">
      <c r="B17" s="75" t="s">
        <v>808</v>
      </c>
      <c r="C17" s="69" t="s">
        <v>809</v>
      </c>
      <c r="D17" s="82" t="s">
        <v>99</v>
      </c>
      <c r="E17" s="69" t="s">
        <v>807</v>
      </c>
      <c r="F17" s="82" t="s">
        <v>802</v>
      </c>
      <c r="G17" s="82" t="s">
        <v>111</v>
      </c>
      <c r="H17" s="76">
        <v>6715.98873</v>
      </c>
      <c r="I17" s="78">
        <v>1249</v>
      </c>
      <c r="J17" s="69"/>
      <c r="K17" s="76">
        <v>83.882699238000001</v>
      </c>
      <c r="L17" s="77">
        <v>6.1761130133466889E-5</v>
      </c>
      <c r="M17" s="77">
        <v>1.8580142690368444E-2</v>
      </c>
      <c r="N17" s="77">
        <f>K17/'סכום נכסי הקרן'!$C$42</f>
        <v>4.5894899575027659E-3</v>
      </c>
    </row>
    <row r="18" spans="2:14">
      <c r="B18" s="75" t="s">
        <v>810</v>
      </c>
      <c r="C18" s="69" t="s">
        <v>811</v>
      </c>
      <c r="D18" s="82" t="s">
        <v>99</v>
      </c>
      <c r="E18" s="69" t="s">
        <v>807</v>
      </c>
      <c r="F18" s="82" t="s">
        <v>802</v>
      </c>
      <c r="G18" s="82" t="s">
        <v>111</v>
      </c>
      <c r="H18" s="76">
        <v>1356.7654</v>
      </c>
      <c r="I18" s="78">
        <v>1834</v>
      </c>
      <c r="J18" s="69"/>
      <c r="K18" s="76">
        <v>24.883077436000004</v>
      </c>
      <c r="L18" s="77">
        <v>2.1245398565886499E-5</v>
      </c>
      <c r="M18" s="77">
        <v>5.5116386756296131E-3</v>
      </c>
      <c r="N18" s="77">
        <f>K18/'סכום נכסי הקרן'!$C$42</f>
        <v>1.3614325128029649E-3</v>
      </c>
    </row>
    <row r="19" spans="2:14">
      <c r="B19" s="75" t="s">
        <v>812</v>
      </c>
      <c r="C19" s="69" t="s">
        <v>813</v>
      </c>
      <c r="D19" s="82" t="s">
        <v>99</v>
      </c>
      <c r="E19" s="69" t="s">
        <v>814</v>
      </c>
      <c r="F19" s="82" t="s">
        <v>802</v>
      </c>
      <c r="G19" s="82" t="s">
        <v>111</v>
      </c>
      <c r="H19" s="76">
        <v>78.014010999999996</v>
      </c>
      <c r="I19" s="78">
        <v>18050</v>
      </c>
      <c r="J19" s="69"/>
      <c r="K19" s="76">
        <v>14.081528895000002</v>
      </c>
      <c r="L19" s="77">
        <v>9.1304558134875206E-6</v>
      </c>
      <c r="M19" s="77">
        <v>3.1190796021633182E-3</v>
      </c>
      <c r="N19" s="77">
        <f>K19/'סכום נכסי הקרן'!$C$42</f>
        <v>7.7044534852796682E-4</v>
      </c>
    </row>
    <row r="20" spans="2:14">
      <c r="B20" s="75" t="s">
        <v>815</v>
      </c>
      <c r="C20" s="69" t="s">
        <v>816</v>
      </c>
      <c r="D20" s="82" t="s">
        <v>99</v>
      </c>
      <c r="E20" s="69" t="s">
        <v>814</v>
      </c>
      <c r="F20" s="82" t="s">
        <v>802</v>
      </c>
      <c r="G20" s="82" t="s">
        <v>111</v>
      </c>
      <c r="H20" s="76">
        <v>1052.96793</v>
      </c>
      <c r="I20" s="78">
        <v>12280</v>
      </c>
      <c r="J20" s="69"/>
      <c r="K20" s="76">
        <v>129.304461804</v>
      </c>
      <c r="L20" s="77">
        <v>7.7702814211561762E-5</v>
      </c>
      <c r="M20" s="77">
        <v>2.8641130681823043E-2</v>
      </c>
      <c r="N20" s="77">
        <f>K20/'סכום נכסי הקרן'!$C$42</f>
        <v>7.0746594268025287E-3</v>
      </c>
    </row>
    <row r="21" spans="2:14">
      <c r="B21" s="75" t="s">
        <v>817</v>
      </c>
      <c r="C21" s="69" t="s">
        <v>818</v>
      </c>
      <c r="D21" s="82" t="s">
        <v>99</v>
      </c>
      <c r="E21" s="69" t="s">
        <v>819</v>
      </c>
      <c r="F21" s="82" t="s">
        <v>802</v>
      </c>
      <c r="G21" s="82" t="s">
        <v>111</v>
      </c>
      <c r="H21" s="76">
        <v>4601.2043999999996</v>
      </c>
      <c r="I21" s="78">
        <v>1268</v>
      </c>
      <c r="J21" s="69"/>
      <c r="K21" s="76">
        <v>58.343271792000003</v>
      </c>
      <c r="L21" s="77">
        <v>2.4011661101872635E-5</v>
      </c>
      <c r="M21" s="77">
        <v>1.2923121510940001E-2</v>
      </c>
      <c r="N21" s="77">
        <f>K21/'סכום נכסי הקרן'!$C$42</f>
        <v>3.1921464427069465E-3</v>
      </c>
    </row>
    <row r="22" spans="2:14">
      <c r="B22" s="75" t="s">
        <v>820</v>
      </c>
      <c r="C22" s="69" t="s">
        <v>821</v>
      </c>
      <c r="D22" s="82" t="s">
        <v>99</v>
      </c>
      <c r="E22" s="69" t="s">
        <v>819</v>
      </c>
      <c r="F22" s="82" t="s">
        <v>802</v>
      </c>
      <c r="G22" s="82" t="s">
        <v>111</v>
      </c>
      <c r="H22" s="76">
        <v>6.96E-4</v>
      </c>
      <c r="I22" s="78">
        <v>1313</v>
      </c>
      <c r="J22" s="69"/>
      <c r="K22" s="76">
        <v>9.1400000000000006E-6</v>
      </c>
      <c r="L22" s="77">
        <v>7.6649184852438313E-12</v>
      </c>
      <c r="M22" s="77">
        <v>2.0245235994150711E-9</v>
      </c>
      <c r="N22" s="77">
        <f>K22/'סכום נכסי הקרן'!$C$42</f>
        <v>5.0007854530952315E-10</v>
      </c>
    </row>
    <row r="23" spans="2:14">
      <c r="B23" s="75" t="s">
        <v>822</v>
      </c>
      <c r="C23" s="69" t="s">
        <v>823</v>
      </c>
      <c r="D23" s="82" t="s">
        <v>99</v>
      </c>
      <c r="E23" s="69" t="s">
        <v>819</v>
      </c>
      <c r="F23" s="82" t="s">
        <v>802</v>
      </c>
      <c r="G23" s="82" t="s">
        <v>111</v>
      </c>
      <c r="H23" s="76">
        <v>4981.6886100000002</v>
      </c>
      <c r="I23" s="78">
        <v>1828</v>
      </c>
      <c r="J23" s="69"/>
      <c r="K23" s="76">
        <v>91.065267791000011</v>
      </c>
      <c r="L23" s="77">
        <v>5.8175904967467802E-5</v>
      </c>
      <c r="M23" s="77">
        <v>2.0171092311808823E-2</v>
      </c>
      <c r="N23" s="77">
        <f>K23/'סכום נכסי הקרן'!$C$42</f>
        <v>4.9824711865585833E-3</v>
      </c>
    </row>
    <row r="24" spans="2:14">
      <c r="B24" s="72"/>
      <c r="C24" s="69"/>
      <c r="D24" s="69"/>
      <c r="E24" s="69"/>
      <c r="F24" s="69"/>
      <c r="G24" s="69"/>
      <c r="H24" s="76"/>
      <c r="I24" s="78"/>
      <c r="J24" s="69"/>
      <c r="K24" s="69"/>
      <c r="L24" s="69"/>
      <c r="M24" s="77"/>
      <c r="N24" s="69"/>
    </row>
    <row r="25" spans="2:14">
      <c r="B25" s="70" t="s">
        <v>172</v>
      </c>
      <c r="C25" s="71"/>
      <c r="D25" s="71"/>
      <c r="E25" s="71"/>
      <c r="F25" s="71"/>
      <c r="G25" s="71"/>
      <c r="H25" s="79"/>
      <c r="I25" s="81"/>
      <c r="J25" s="79">
        <v>0.17596868800000001</v>
      </c>
      <c r="K25" s="79">
        <v>3963.4269972499997</v>
      </c>
      <c r="L25" s="71"/>
      <c r="M25" s="80">
        <v>0.87790497707783754</v>
      </c>
      <c r="N25" s="80">
        <f>K25/'סכום נכסי הקרן'!$C$42</f>
        <v>0.21685172945571893</v>
      </c>
    </row>
    <row r="26" spans="2:14">
      <c r="B26" s="86" t="s">
        <v>198</v>
      </c>
      <c r="C26" s="71"/>
      <c r="D26" s="71"/>
      <c r="E26" s="71"/>
      <c r="F26" s="71"/>
      <c r="G26" s="71"/>
      <c r="H26" s="79"/>
      <c r="I26" s="81"/>
      <c r="J26" s="79">
        <v>0.17596868800000001</v>
      </c>
      <c r="K26" s="79">
        <v>3963.4269972499997</v>
      </c>
      <c r="L26" s="71"/>
      <c r="M26" s="80">
        <v>0.87790497707783754</v>
      </c>
      <c r="N26" s="80">
        <f>K26/'סכום נכסי הקרן'!$C$42</f>
        <v>0.21685172945571893</v>
      </c>
    </row>
    <row r="27" spans="2:14">
      <c r="B27" s="75" t="s">
        <v>824</v>
      </c>
      <c r="C27" s="69" t="s">
        <v>825</v>
      </c>
      <c r="D27" s="82" t="s">
        <v>25</v>
      </c>
      <c r="E27" s="69"/>
      <c r="F27" s="82" t="s">
        <v>802</v>
      </c>
      <c r="G27" s="82" t="s">
        <v>110</v>
      </c>
      <c r="H27" s="76">
        <v>21.542006000000004</v>
      </c>
      <c r="I27" s="78">
        <v>384.21</v>
      </c>
      <c r="J27" s="69"/>
      <c r="K27" s="76">
        <v>0.29506272100000008</v>
      </c>
      <c r="L27" s="77">
        <v>4.4619382902672907E-8</v>
      </c>
      <c r="M27" s="77">
        <v>6.5356831725615425E-5</v>
      </c>
      <c r="N27" s="77">
        <f>K27/'סכום נכסי הקרן'!$C$42</f>
        <v>1.6143822351504344E-5</v>
      </c>
    </row>
    <row r="28" spans="2:14">
      <c r="B28" s="75" t="s">
        <v>826</v>
      </c>
      <c r="C28" s="69" t="s">
        <v>827</v>
      </c>
      <c r="D28" s="82" t="s">
        <v>25</v>
      </c>
      <c r="E28" s="69"/>
      <c r="F28" s="82" t="s">
        <v>802</v>
      </c>
      <c r="G28" s="82" t="s">
        <v>110</v>
      </c>
      <c r="H28" s="76">
        <v>879.60354299999995</v>
      </c>
      <c r="I28" s="78">
        <v>5078.3</v>
      </c>
      <c r="J28" s="69"/>
      <c r="K28" s="76">
        <v>159.24465205199996</v>
      </c>
      <c r="L28" s="77">
        <v>2.0655427296159333E-5</v>
      </c>
      <c r="M28" s="77">
        <v>3.5272927369793823E-2</v>
      </c>
      <c r="N28" s="77">
        <f>K28/'סכום נכסי הקרן'!$C$42</f>
        <v>8.7127827074929207E-3</v>
      </c>
    </row>
    <row r="29" spans="2:14">
      <c r="B29" s="75" t="s">
        <v>828</v>
      </c>
      <c r="C29" s="69" t="s">
        <v>829</v>
      </c>
      <c r="D29" s="82" t="s">
        <v>598</v>
      </c>
      <c r="E29" s="69"/>
      <c r="F29" s="82" t="s">
        <v>802</v>
      </c>
      <c r="G29" s="82" t="s">
        <v>110</v>
      </c>
      <c r="H29" s="76">
        <v>550.98434999999995</v>
      </c>
      <c r="I29" s="78">
        <v>4424</v>
      </c>
      <c r="J29" s="69"/>
      <c r="K29" s="76">
        <v>86.89882735099998</v>
      </c>
      <c r="L29" s="77">
        <v>3.7128325471698109E-6</v>
      </c>
      <c r="M29" s="77">
        <v>1.9248219555097954E-2</v>
      </c>
      <c r="N29" s="77">
        <f>K29/'סכום נכסי הקרן'!$C$42</f>
        <v>4.7545119442879069E-3</v>
      </c>
    </row>
    <row r="30" spans="2:14">
      <c r="B30" s="75" t="s">
        <v>830</v>
      </c>
      <c r="C30" s="69" t="s">
        <v>831</v>
      </c>
      <c r="D30" s="82" t="s">
        <v>598</v>
      </c>
      <c r="E30" s="69"/>
      <c r="F30" s="82" t="s">
        <v>802</v>
      </c>
      <c r="G30" s="82" t="s">
        <v>110</v>
      </c>
      <c r="H30" s="76">
        <v>739.52607499999999</v>
      </c>
      <c r="I30" s="78">
        <v>5447</v>
      </c>
      <c r="J30" s="69"/>
      <c r="K30" s="76">
        <v>143.605277691</v>
      </c>
      <c r="L30" s="77">
        <v>3.2059664256588891E-6</v>
      </c>
      <c r="M30" s="77">
        <v>3.1808782678991697E-2</v>
      </c>
      <c r="N30" s="77">
        <f>K30/'סכום נכסי הקרן'!$C$42</f>
        <v>7.8571026659174387E-3</v>
      </c>
    </row>
    <row r="31" spans="2:14">
      <c r="B31" s="75" t="s">
        <v>832</v>
      </c>
      <c r="C31" s="69" t="s">
        <v>833</v>
      </c>
      <c r="D31" s="82" t="s">
        <v>101</v>
      </c>
      <c r="E31" s="69"/>
      <c r="F31" s="82" t="s">
        <v>802</v>
      </c>
      <c r="G31" s="82" t="s">
        <v>119</v>
      </c>
      <c r="H31" s="76">
        <v>8064.6881489999996</v>
      </c>
      <c r="I31" s="78">
        <f>149000/100</f>
        <v>1490</v>
      </c>
      <c r="J31" s="69"/>
      <c r="K31" s="76">
        <v>393.99324257300003</v>
      </c>
      <c r="L31" s="77">
        <v>2.6758222889759321E-6</v>
      </c>
      <c r="M31" s="77">
        <v>8.727008945285615E-2</v>
      </c>
      <c r="N31" s="77">
        <f>K31/'סכום נכסי הקרן'!$C$42</f>
        <v>2.1556626652919901E-2</v>
      </c>
    </row>
    <row r="32" spans="2:14">
      <c r="B32" s="75" t="s">
        <v>834</v>
      </c>
      <c r="C32" s="69" t="s">
        <v>835</v>
      </c>
      <c r="D32" s="82" t="s">
        <v>598</v>
      </c>
      <c r="E32" s="69"/>
      <c r="F32" s="82" t="s">
        <v>802</v>
      </c>
      <c r="G32" s="82" t="s">
        <v>110</v>
      </c>
      <c r="H32" s="76">
        <v>364.80822000000001</v>
      </c>
      <c r="I32" s="78">
        <v>8858</v>
      </c>
      <c r="J32" s="69"/>
      <c r="K32" s="76">
        <v>115.20194873500002</v>
      </c>
      <c r="L32" s="77">
        <v>1.7412006579528283E-6</v>
      </c>
      <c r="M32" s="77">
        <v>2.5517403053896357E-2</v>
      </c>
      <c r="N32" s="77">
        <f>K32/'סכום נכסי הקרן'!$C$42</f>
        <v>6.3030659672014292E-3</v>
      </c>
    </row>
    <row r="33" spans="2:14">
      <c r="B33" s="75" t="s">
        <v>836</v>
      </c>
      <c r="C33" s="69" t="s">
        <v>837</v>
      </c>
      <c r="D33" s="82" t="s">
        <v>25</v>
      </c>
      <c r="E33" s="69"/>
      <c r="F33" s="82" t="s">
        <v>802</v>
      </c>
      <c r="G33" s="82" t="s">
        <v>118</v>
      </c>
      <c r="H33" s="76">
        <v>1153.263592</v>
      </c>
      <c r="I33" s="78">
        <v>3066</v>
      </c>
      <c r="J33" s="69"/>
      <c r="K33" s="76">
        <v>88.404726116000006</v>
      </c>
      <c r="L33" s="77">
        <v>2.0558660087093534E-5</v>
      </c>
      <c r="M33" s="77">
        <v>1.9581778372173727E-2</v>
      </c>
      <c r="N33" s="77">
        <f>K33/'סכום נכסי הקרן'!$C$42</f>
        <v>4.8369044676779089E-3</v>
      </c>
    </row>
    <row r="34" spans="2:14">
      <c r="B34" s="75" t="s">
        <v>838</v>
      </c>
      <c r="C34" s="69" t="s">
        <v>839</v>
      </c>
      <c r="D34" s="82" t="s">
        <v>100</v>
      </c>
      <c r="E34" s="69"/>
      <c r="F34" s="82" t="s">
        <v>802</v>
      </c>
      <c r="G34" s="82" t="s">
        <v>110</v>
      </c>
      <c r="H34" s="76">
        <v>4302.4945299999999</v>
      </c>
      <c r="I34" s="78">
        <v>403</v>
      </c>
      <c r="J34" s="69"/>
      <c r="K34" s="76">
        <v>61.813723790999994</v>
      </c>
      <c r="L34" s="77">
        <v>2.3351395006784261E-5</v>
      </c>
      <c r="M34" s="77">
        <v>1.3691831792407473E-2</v>
      </c>
      <c r="N34" s="77">
        <f>K34/'סכום נכסי הקרן'!$C$42</f>
        <v>3.3820259380271263E-3</v>
      </c>
    </row>
    <row r="35" spans="2:14">
      <c r="B35" s="75" t="s">
        <v>840</v>
      </c>
      <c r="C35" s="69" t="s">
        <v>841</v>
      </c>
      <c r="D35" s="82" t="s">
        <v>598</v>
      </c>
      <c r="E35" s="69"/>
      <c r="F35" s="82" t="s">
        <v>802</v>
      </c>
      <c r="G35" s="82" t="s">
        <v>110</v>
      </c>
      <c r="H35" s="76">
        <v>346.83104200000002</v>
      </c>
      <c r="I35" s="78">
        <v>5901</v>
      </c>
      <c r="J35" s="69"/>
      <c r="K35" s="76">
        <v>72.963071768999995</v>
      </c>
      <c r="L35" s="77">
        <v>2.9687829935117183E-6</v>
      </c>
      <c r="M35" s="77">
        <v>1.6161428958660396E-2</v>
      </c>
      <c r="N35" s="77">
        <f>K35/'סכום נכסי הקרן'!$C$42</f>
        <v>3.9920423185509681E-3</v>
      </c>
    </row>
    <row r="36" spans="2:14">
      <c r="B36" s="75" t="s">
        <v>842</v>
      </c>
      <c r="C36" s="69" t="s">
        <v>843</v>
      </c>
      <c r="D36" s="82" t="s">
        <v>598</v>
      </c>
      <c r="E36" s="69"/>
      <c r="F36" s="82" t="s">
        <v>802</v>
      </c>
      <c r="G36" s="82" t="s">
        <v>110</v>
      </c>
      <c r="H36" s="76">
        <v>338.13465000000002</v>
      </c>
      <c r="I36" s="78">
        <v>4788</v>
      </c>
      <c r="J36" s="69"/>
      <c r="K36" s="76">
        <v>57.716947305000012</v>
      </c>
      <c r="L36" s="77">
        <v>2.6010357692307695E-5</v>
      </c>
      <c r="M36" s="77">
        <v>1.2784389705160678E-2</v>
      </c>
      <c r="N36" s="77">
        <f>K36/'סכום נכסי הקרן'!$C$42</f>
        <v>3.1578782328217508E-3</v>
      </c>
    </row>
    <row r="37" spans="2:14">
      <c r="B37" s="75" t="s">
        <v>844</v>
      </c>
      <c r="C37" s="69" t="s">
        <v>845</v>
      </c>
      <c r="D37" s="82" t="s">
        <v>100</v>
      </c>
      <c r="E37" s="69"/>
      <c r="F37" s="82" t="s">
        <v>802</v>
      </c>
      <c r="G37" s="82" t="s">
        <v>110</v>
      </c>
      <c r="H37" s="76">
        <v>2559.585</v>
      </c>
      <c r="I37" s="78">
        <v>483.88</v>
      </c>
      <c r="J37" s="69"/>
      <c r="K37" s="76">
        <v>44.153665436000004</v>
      </c>
      <c r="L37" s="77">
        <v>1.0074434194363488E-4</v>
      </c>
      <c r="M37" s="77">
        <v>9.7801025903566235E-3</v>
      </c>
      <c r="N37" s="77">
        <f>K37/'סכום נכסי הקרן'!$C$42</f>
        <v>2.4157878316540754E-3</v>
      </c>
    </row>
    <row r="38" spans="2:14">
      <c r="B38" s="75" t="s">
        <v>846</v>
      </c>
      <c r="C38" s="69" t="s">
        <v>847</v>
      </c>
      <c r="D38" s="82" t="s">
        <v>25</v>
      </c>
      <c r="E38" s="69"/>
      <c r="F38" s="82" t="s">
        <v>802</v>
      </c>
      <c r="G38" s="82" t="s">
        <v>112</v>
      </c>
      <c r="H38" s="76">
        <v>138.858833</v>
      </c>
      <c r="I38" s="78">
        <v>2836</v>
      </c>
      <c r="J38" s="69"/>
      <c r="K38" s="76">
        <v>15.359523819000001</v>
      </c>
      <c r="L38" s="77">
        <v>2.1362897384615385E-5</v>
      </c>
      <c r="M38" s="77">
        <v>3.402157379359234E-3</v>
      </c>
      <c r="N38" s="77">
        <f>K38/'סכום נכסי הקרן'!$C$42</f>
        <v>8.4036852604513028E-4</v>
      </c>
    </row>
    <row r="39" spans="2:14">
      <c r="B39" s="75" t="s">
        <v>848</v>
      </c>
      <c r="C39" s="69" t="s">
        <v>849</v>
      </c>
      <c r="D39" s="82" t="s">
        <v>100</v>
      </c>
      <c r="E39" s="69"/>
      <c r="F39" s="82" t="s">
        <v>802</v>
      </c>
      <c r="G39" s="82" t="s">
        <v>110</v>
      </c>
      <c r="H39" s="76">
        <v>3884.6018639999993</v>
      </c>
      <c r="I39" s="78">
        <v>2299.5</v>
      </c>
      <c r="J39" s="69"/>
      <c r="K39" s="76">
        <v>318.44868684099998</v>
      </c>
      <c r="L39" s="77">
        <v>7.7229057267958637E-6</v>
      </c>
      <c r="M39" s="77">
        <v>7.0536857955398685E-2</v>
      </c>
      <c r="N39" s="77">
        <f>K39/'סכום נכסי הקרן'!$C$42</f>
        <v>1.7423343115008219E-2</v>
      </c>
    </row>
    <row r="40" spans="2:14">
      <c r="B40" s="75" t="s">
        <v>850</v>
      </c>
      <c r="C40" s="69" t="s">
        <v>851</v>
      </c>
      <c r="D40" s="82" t="s">
        <v>852</v>
      </c>
      <c r="E40" s="69"/>
      <c r="F40" s="82" t="s">
        <v>802</v>
      </c>
      <c r="G40" s="82" t="s">
        <v>115</v>
      </c>
      <c r="H40" s="76">
        <v>19466.587199000001</v>
      </c>
      <c r="I40" s="78">
        <v>2385</v>
      </c>
      <c r="J40" s="69"/>
      <c r="K40" s="76">
        <v>213.512214793</v>
      </c>
      <c r="L40" s="77">
        <v>8.4490872923722549E-5</v>
      </c>
      <c r="M40" s="77">
        <v>4.7293273261685788E-2</v>
      </c>
      <c r="N40" s="77">
        <f>K40/'סכום נכסי הקרן'!$C$42</f>
        <v>1.1681934111542436E-2</v>
      </c>
    </row>
    <row r="41" spans="2:14">
      <c r="B41" s="75" t="s">
        <v>853</v>
      </c>
      <c r="C41" s="69" t="s">
        <v>854</v>
      </c>
      <c r="D41" s="82" t="s">
        <v>25</v>
      </c>
      <c r="E41" s="69"/>
      <c r="F41" s="82" t="s">
        <v>802</v>
      </c>
      <c r="G41" s="82" t="s">
        <v>112</v>
      </c>
      <c r="H41" s="76">
        <v>1880.9999499999999</v>
      </c>
      <c r="I41" s="78">
        <v>1996.5</v>
      </c>
      <c r="J41" s="69"/>
      <c r="K41" s="76">
        <v>146.47250579699997</v>
      </c>
      <c r="L41" s="77">
        <v>6.6796873224431813E-6</v>
      </c>
      <c r="M41" s="77">
        <v>3.2443877970622231E-2</v>
      </c>
      <c r="N41" s="77">
        <f>K41/'סכום נכסי הקרן'!$C$42</f>
        <v>8.01397785851252E-3</v>
      </c>
    </row>
    <row r="42" spans="2:14">
      <c r="B42" s="75" t="s">
        <v>855</v>
      </c>
      <c r="C42" s="69" t="s">
        <v>856</v>
      </c>
      <c r="D42" s="82" t="s">
        <v>100</v>
      </c>
      <c r="E42" s="69"/>
      <c r="F42" s="82" t="s">
        <v>802</v>
      </c>
      <c r="G42" s="82" t="s">
        <v>110</v>
      </c>
      <c r="H42" s="76">
        <v>14.112204999999999</v>
      </c>
      <c r="I42" s="78">
        <v>26350</v>
      </c>
      <c r="J42" s="69"/>
      <c r="K42" s="76">
        <v>13.256687421999999</v>
      </c>
      <c r="L42" s="77">
        <v>1.2301302570644621E-7</v>
      </c>
      <c r="M42" s="77">
        <v>2.9363759886113713E-3</v>
      </c>
      <c r="N42" s="77">
        <f>K42/'סכום נכסי הקרן'!$C$42</f>
        <v>7.253156413147496E-4</v>
      </c>
    </row>
    <row r="43" spans="2:14">
      <c r="B43" s="75" t="s">
        <v>857</v>
      </c>
      <c r="C43" s="69" t="s">
        <v>858</v>
      </c>
      <c r="D43" s="82" t="s">
        <v>598</v>
      </c>
      <c r="E43" s="69"/>
      <c r="F43" s="82" t="s">
        <v>802</v>
      </c>
      <c r="G43" s="82" t="s">
        <v>110</v>
      </c>
      <c r="H43" s="76">
        <v>187.69302099999996</v>
      </c>
      <c r="I43" s="78">
        <v>14386</v>
      </c>
      <c r="J43" s="69"/>
      <c r="K43" s="76">
        <v>96.260411622999996</v>
      </c>
      <c r="L43" s="77">
        <v>7.5591228755537635E-7</v>
      </c>
      <c r="M43" s="77">
        <v>2.1321824400456484E-2</v>
      </c>
      <c r="N43" s="77">
        <f>K43/'סכום נכסי הקרן'!$C$42</f>
        <v>5.2667140716986588E-3</v>
      </c>
    </row>
    <row r="44" spans="2:14">
      <c r="B44" s="75" t="s">
        <v>859</v>
      </c>
      <c r="C44" s="69" t="s">
        <v>860</v>
      </c>
      <c r="D44" s="82" t="s">
        <v>598</v>
      </c>
      <c r="E44" s="69"/>
      <c r="F44" s="82" t="s">
        <v>802</v>
      </c>
      <c r="G44" s="82" t="s">
        <v>110</v>
      </c>
      <c r="H44" s="76">
        <v>210.15539999999999</v>
      </c>
      <c r="I44" s="78">
        <v>2893</v>
      </c>
      <c r="J44" s="69"/>
      <c r="K44" s="76">
        <v>21.674471748999999</v>
      </c>
      <c r="L44" s="77">
        <v>8.4062159999999997E-6</v>
      </c>
      <c r="M44" s="77">
        <v>4.8009277418715251E-3</v>
      </c>
      <c r="N44" s="77">
        <f>K44/'סכום נכסי הקרן'!$C$42</f>
        <v>1.1858794641785857E-3</v>
      </c>
    </row>
    <row r="45" spans="2:14">
      <c r="B45" s="75" t="s">
        <v>861</v>
      </c>
      <c r="C45" s="69" t="s">
        <v>862</v>
      </c>
      <c r="D45" s="82" t="s">
        <v>25</v>
      </c>
      <c r="E45" s="69"/>
      <c r="F45" s="82" t="s">
        <v>802</v>
      </c>
      <c r="G45" s="82" t="s">
        <v>112</v>
      </c>
      <c r="H45" s="76">
        <v>271.90875600000004</v>
      </c>
      <c r="I45" s="78">
        <v>2192</v>
      </c>
      <c r="J45" s="69"/>
      <c r="K45" s="76">
        <v>23.246723805999999</v>
      </c>
      <c r="L45" s="77">
        <v>4.3856250967741944E-5</v>
      </c>
      <c r="M45" s="77">
        <v>5.1491839118524216E-3</v>
      </c>
      <c r="N45" s="77">
        <f>K45/'סכום נכסי הקרן'!$C$42</f>
        <v>1.2719023877589429E-3</v>
      </c>
    </row>
    <row r="46" spans="2:14">
      <c r="B46" s="75" t="s">
        <v>863</v>
      </c>
      <c r="C46" s="69" t="s">
        <v>864</v>
      </c>
      <c r="D46" s="82" t="s">
        <v>577</v>
      </c>
      <c r="E46" s="69"/>
      <c r="F46" s="82" t="s">
        <v>802</v>
      </c>
      <c r="G46" s="82" t="s">
        <v>110</v>
      </c>
      <c r="H46" s="76">
        <v>400.23826500000001</v>
      </c>
      <c r="I46" s="78">
        <v>5725</v>
      </c>
      <c r="J46" s="69"/>
      <c r="K46" s="76">
        <v>81.687128994000005</v>
      </c>
      <c r="L46" s="77">
        <v>4.6110399193548391E-6</v>
      </c>
      <c r="M46" s="77">
        <v>1.8093820614531301E-2</v>
      </c>
      <c r="N46" s="77">
        <f>K46/'סכום נכסי הקרן'!$C$42</f>
        <v>4.4693633082965962E-3</v>
      </c>
    </row>
    <row r="47" spans="2:14">
      <c r="B47" s="75" t="s">
        <v>865</v>
      </c>
      <c r="C47" s="69" t="s">
        <v>866</v>
      </c>
      <c r="D47" s="82" t="s">
        <v>598</v>
      </c>
      <c r="E47" s="69"/>
      <c r="F47" s="82" t="s">
        <v>802</v>
      </c>
      <c r="G47" s="82" t="s">
        <v>110</v>
      </c>
      <c r="H47" s="76">
        <v>264.31083000000001</v>
      </c>
      <c r="I47" s="78">
        <v>11446</v>
      </c>
      <c r="J47" s="69"/>
      <c r="K47" s="76">
        <v>107.85200775</v>
      </c>
      <c r="L47" s="77">
        <v>9.1710905621096467E-7</v>
      </c>
      <c r="M47" s="77">
        <v>2.3889380189734365E-2</v>
      </c>
      <c r="N47" s="77">
        <f>K47/'סכום נכסי הקרן'!$C$42</f>
        <v>5.900927258679585E-3</v>
      </c>
    </row>
    <row r="48" spans="2:14">
      <c r="B48" s="75" t="s">
        <v>867</v>
      </c>
      <c r="C48" s="69" t="s">
        <v>868</v>
      </c>
      <c r="D48" s="82" t="s">
        <v>100</v>
      </c>
      <c r="E48" s="69"/>
      <c r="F48" s="82" t="s">
        <v>802</v>
      </c>
      <c r="G48" s="82" t="s">
        <v>110</v>
      </c>
      <c r="H48" s="76">
        <v>13190.404489</v>
      </c>
      <c r="I48" s="78">
        <v>664.5</v>
      </c>
      <c r="J48" s="69"/>
      <c r="K48" s="76">
        <v>312.47309787300003</v>
      </c>
      <c r="L48" s="77">
        <v>6.8255650654592504E-5</v>
      </c>
      <c r="M48" s="77">
        <v>6.9213256107901938E-2</v>
      </c>
      <c r="N48" s="77">
        <f>K48/'סכום נכסי הקרן'!$C$42</f>
        <v>1.7096399587821672E-2</v>
      </c>
    </row>
    <row r="49" spans="2:14">
      <c r="B49" s="75" t="s">
        <v>869</v>
      </c>
      <c r="C49" s="69" t="s">
        <v>870</v>
      </c>
      <c r="D49" s="82" t="s">
        <v>598</v>
      </c>
      <c r="E49" s="69"/>
      <c r="F49" s="82" t="s">
        <v>802</v>
      </c>
      <c r="G49" s="82" t="s">
        <v>110</v>
      </c>
      <c r="H49" s="76">
        <v>157.99456000000001</v>
      </c>
      <c r="I49" s="78">
        <v>21029</v>
      </c>
      <c r="J49" s="69"/>
      <c r="K49" s="76">
        <v>118.445970237</v>
      </c>
      <c r="L49" s="77">
        <v>1.085873264604811E-5</v>
      </c>
      <c r="M49" s="77">
        <v>2.6235958643372165E-2</v>
      </c>
      <c r="N49" s="77">
        <f>K49/'סכום נכסי הקרן'!$C$42</f>
        <v>6.4805567279971584E-3</v>
      </c>
    </row>
    <row r="50" spans="2:14">
      <c r="B50" s="75" t="s">
        <v>871</v>
      </c>
      <c r="C50" s="69" t="s">
        <v>872</v>
      </c>
      <c r="D50" s="82" t="s">
        <v>25</v>
      </c>
      <c r="E50" s="69"/>
      <c r="F50" s="82" t="s">
        <v>802</v>
      </c>
      <c r="G50" s="82" t="s">
        <v>112</v>
      </c>
      <c r="H50" s="76">
        <v>499.89179999999993</v>
      </c>
      <c r="I50" s="78">
        <v>4230.5</v>
      </c>
      <c r="J50" s="69"/>
      <c r="K50" s="76">
        <v>82.483242552000007</v>
      </c>
      <c r="L50" s="77">
        <v>9.2529717723276246E-5</v>
      </c>
      <c r="M50" s="77">
        <v>1.8270160952166454E-2</v>
      </c>
      <c r="N50" s="77">
        <f>K50/'סכום נכסי הקרן'!$C$42</f>
        <v>4.5129212196736018E-3</v>
      </c>
    </row>
    <row r="51" spans="2:14">
      <c r="B51" s="75" t="s">
        <v>873</v>
      </c>
      <c r="C51" s="69" t="s">
        <v>874</v>
      </c>
      <c r="D51" s="82" t="s">
        <v>577</v>
      </c>
      <c r="E51" s="69"/>
      <c r="F51" s="82" t="s">
        <v>802</v>
      </c>
      <c r="G51" s="82" t="s">
        <v>110</v>
      </c>
      <c r="H51" s="76">
        <v>643.26978299999996</v>
      </c>
      <c r="I51" s="78">
        <v>4527</v>
      </c>
      <c r="J51" s="69"/>
      <c r="K51" s="76">
        <v>103.81573427400001</v>
      </c>
      <c r="L51" s="77">
        <v>1.2662791003937008E-5</v>
      </c>
      <c r="M51" s="77">
        <v>2.2995339609225059E-2</v>
      </c>
      <c r="N51" s="77">
        <f>K51/'סכום נכסי הקרן'!$C$42</f>
        <v>5.6800898660811731E-3</v>
      </c>
    </row>
    <row r="52" spans="2:14">
      <c r="B52" s="75" t="s">
        <v>875</v>
      </c>
      <c r="C52" s="69" t="s">
        <v>876</v>
      </c>
      <c r="D52" s="82" t="s">
        <v>100</v>
      </c>
      <c r="E52" s="69"/>
      <c r="F52" s="82" t="s">
        <v>802</v>
      </c>
      <c r="G52" s="82" t="s">
        <v>110</v>
      </c>
      <c r="H52" s="76">
        <v>165.94543999999999</v>
      </c>
      <c r="I52" s="78">
        <v>2704.5</v>
      </c>
      <c r="J52" s="69"/>
      <c r="K52" s="76">
        <v>15.999700091000001</v>
      </c>
      <c r="L52" s="77">
        <v>1.5992386508951221E-6</v>
      </c>
      <c r="M52" s="77">
        <v>3.5439573761261445E-3</v>
      </c>
      <c r="N52" s="77">
        <f>K52/'סכום נכסי הקרן'!$C$42</f>
        <v>8.7539461125775984E-4</v>
      </c>
    </row>
    <row r="53" spans="2:14">
      <c r="B53" s="75" t="s">
        <v>877</v>
      </c>
      <c r="C53" s="69" t="s">
        <v>878</v>
      </c>
      <c r="D53" s="82" t="s">
        <v>25</v>
      </c>
      <c r="E53" s="69"/>
      <c r="F53" s="82" t="s">
        <v>802</v>
      </c>
      <c r="G53" s="82" t="s">
        <v>112</v>
      </c>
      <c r="H53" s="76">
        <v>283.979221</v>
      </c>
      <c r="I53" s="78">
        <v>10042</v>
      </c>
      <c r="J53" s="69"/>
      <c r="K53" s="76">
        <v>111.22560891799999</v>
      </c>
      <c r="L53" s="77">
        <v>7.4956539446785546E-5</v>
      </c>
      <c r="M53" s="77">
        <v>2.4636637868030893E-2</v>
      </c>
      <c r="N53" s="77">
        <f>K53/'סכום נכסי הקרן'!$C$42</f>
        <v>6.0855077362012419E-3</v>
      </c>
    </row>
    <row r="54" spans="2:14">
      <c r="B54" s="75" t="s">
        <v>879</v>
      </c>
      <c r="C54" s="69" t="s">
        <v>880</v>
      </c>
      <c r="D54" s="82" t="s">
        <v>25</v>
      </c>
      <c r="E54" s="69"/>
      <c r="F54" s="82" t="s">
        <v>802</v>
      </c>
      <c r="G54" s="82" t="s">
        <v>112</v>
      </c>
      <c r="H54" s="76">
        <v>325.05759599999999</v>
      </c>
      <c r="I54" s="78">
        <v>4268.2</v>
      </c>
      <c r="J54" s="69"/>
      <c r="K54" s="76">
        <v>54.113184572999991</v>
      </c>
      <c r="L54" s="77">
        <v>6.1958796885683016E-5</v>
      </c>
      <c r="M54" s="77">
        <v>1.1986150897980528E-2</v>
      </c>
      <c r="N54" s="77">
        <f>K54/'סכום נכסי הקרן'!$C$42</f>
        <v>2.9607048822025777E-3</v>
      </c>
    </row>
    <row r="55" spans="2:14">
      <c r="B55" s="75" t="s">
        <v>881</v>
      </c>
      <c r="C55" s="69" t="s">
        <v>882</v>
      </c>
      <c r="D55" s="82" t="s">
        <v>598</v>
      </c>
      <c r="E55" s="69"/>
      <c r="F55" s="82" t="s">
        <v>802</v>
      </c>
      <c r="G55" s="82" t="s">
        <v>110</v>
      </c>
      <c r="H55" s="76">
        <v>89.62642799999999</v>
      </c>
      <c r="I55" s="78">
        <v>11714</v>
      </c>
      <c r="J55" s="69"/>
      <c r="K55" s="76">
        <v>37.428363951000001</v>
      </c>
      <c r="L55" s="77">
        <v>5.5253545464112207E-6</v>
      </c>
      <c r="M55" s="77">
        <v>8.2904383048463676E-3</v>
      </c>
      <c r="N55" s="77">
        <f>K55/'סכום נכסי הקרן'!$C$42</f>
        <v>2.0478251420056317E-3</v>
      </c>
    </row>
    <row r="56" spans="2:14">
      <c r="B56" s="75" t="s">
        <v>883</v>
      </c>
      <c r="C56" s="69" t="s">
        <v>884</v>
      </c>
      <c r="D56" s="82" t="s">
        <v>100</v>
      </c>
      <c r="E56" s="69"/>
      <c r="F56" s="82" t="s">
        <v>802</v>
      </c>
      <c r="G56" s="82" t="s">
        <v>110</v>
      </c>
      <c r="H56" s="76">
        <v>42.613318</v>
      </c>
      <c r="I56" s="78">
        <v>48430.5</v>
      </c>
      <c r="J56" s="69"/>
      <c r="K56" s="76">
        <v>73.573910604999995</v>
      </c>
      <c r="L56" s="77">
        <v>3.4580959847579711E-6</v>
      </c>
      <c r="M56" s="77">
        <v>1.6296730669702105E-2</v>
      </c>
      <c r="N56" s="77">
        <f>K56/'סכום נכסי הקרן'!$C$42</f>
        <v>4.0254632590898563E-3</v>
      </c>
    </row>
    <row r="57" spans="2:14">
      <c r="B57" s="75" t="s">
        <v>885</v>
      </c>
      <c r="C57" s="69" t="s">
        <v>886</v>
      </c>
      <c r="D57" s="82" t="s">
        <v>25</v>
      </c>
      <c r="E57" s="69"/>
      <c r="F57" s="82" t="s">
        <v>802</v>
      </c>
      <c r="G57" s="82" t="s">
        <v>112</v>
      </c>
      <c r="H57" s="76">
        <v>328.92553199999998</v>
      </c>
      <c r="I57" s="78">
        <v>17674</v>
      </c>
      <c r="J57" s="69"/>
      <c r="K57" s="76">
        <v>226.74120495500003</v>
      </c>
      <c r="L57" s="77">
        <v>1.0278922874999999E-4</v>
      </c>
      <c r="M57" s="77">
        <v>5.0223514265996382E-2</v>
      </c>
      <c r="N57" s="77">
        <f>K57/'סכום נכסי הקרן'!$C$42</f>
        <v>1.2405734347442543E-2</v>
      </c>
    </row>
    <row r="58" spans="2:14">
      <c r="B58" s="75" t="s">
        <v>887</v>
      </c>
      <c r="C58" s="69" t="s">
        <v>888</v>
      </c>
      <c r="D58" s="82" t="s">
        <v>100</v>
      </c>
      <c r="E58" s="69"/>
      <c r="F58" s="82" t="s">
        <v>802</v>
      </c>
      <c r="G58" s="82" t="s">
        <v>110</v>
      </c>
      <c r="H58" s="76">
        <v>948.39359999999999</v>
      </c>
      <c r="I58" s="78">
        <v>2572.5</v>
      </c>
      <c r="J58" s="69"/>
      <c r="K58" s="76">
        <v>86.976821408000021</v>
      </c>
      <c r="L58" s="77">
        <v>1.0838784E-4</v>
      </c>
      <c r="M58" s="77">
        <v>1.9265495354770897E-2</v>
      </c>
      <c r="N58" s="77">
        <f>K58/'סכום נכסי הקרן'!$C$42</f>
        <v>4.7587792478510759E-3</v>
      </c>
    </row>
    <row r="59" spans="2:14">
      <c r="B59" s="75" t="s">
        <v>889</v>
      </c>
      <c r="C59" s="69" t="s">
        <v>890</v>
      </c>
      <c r="D59" s="82" t="s">
        <v>102</v>
      </c>
      <c r="E59" s="69"/>
      <c r="F59" s="82" t="s">
        <v>802</v>
      </c>
      <c r="G59" s="82" t="s">
        <v>114</v>
      </c>
      <c r="H59" s="76">
        <v>499.89880499999998</v>
      </c>
      <c r="I59" s="78">
        <v>6492</v>
      </c>
      <c r="J59" s="69"/>
      <c r="K59" s="76">
        <v>70.495341618000012</v>
      </c>
      <c r="L59" s="77">
        <v>8.8156848567298775E-6</v>
      </c>
      <c r="M59" s="77">
        <v>1.5614823058475759E-2</v>
      </c>
      <c r="N59" s="77">
        <f>K59/'סכום נכסי הקרן'!$C$42</f>
        <v>3.8570249329789199E-3</v>
      </c>
    </row>
    <row r="60" spans="2:14">
      <c r="B60" s="75" t="s">
        <v>891</v>
      </c>
      <c r="C60" s="69" t="s">
        <v>892</v>
      </c>
      <c r="D60" s="82" t="s">
        <v>100</v>
      </c>
      <c r="E60" s="69"/>
      <c r="F60" s="82" t="s">
        <v>802</v>
      </c>
      <c r="G60" s="82" t="s">
        <v>113</v>
      </c>
      <c r="H60" s="76">
        <v>0</v>
      </c>
      <c r="I60" s="78">
        <v>2346.5</v>
      </c>
      <c r="J60" s="76">
        <v>0.17596868800000001</v>
      </c>
      <c r="K60" s="76">
        <v>0.17596868800000001</v>
      </c>
      <c r="L60" s="77">
        <v>4.0186576782763337E-6</v>
      </c>
      <c r="M60" s="77">
        <v>3.8977326215985515E-5</v>
      </c>
      <c r="N60" s="77">
        <f>K60/'סכום נכסי הקרן'!$C$42</f>
        <v>9.6278080432237777E-6</v>
      </c>
    </row>
    <row r="61" spans="2:14">
      <c r="B61" s="75" t="s">
        <v>893</v>
      </c>
      <c r="C61" s="69" t="s">
        <v>894</v>
      </c>
      <c r="D61" s="82" t="s">
        <v>598</v>
      </c>
      <c r="E61" s="69"/>
      <c r="F61" s="82" t="s">
        <v>802</v>
      </c>
      <c r="G61" s="82" t="s">
        <v>110</v>
      </c>
      <c r="H61" s="76">
        <v>428.16845699999999</v>
      </c>
      <c r="I61" s="78">
        <v>21190</v>
      </c>
      <c r="J61" s="69"/>
      <c r="K61" s="76">
        <v>323.44851401300002</v>
      </c>
      <c r="L61" s="77">
        <v>4.0186576782763337E-6</v>
      </c>
      <c r="M61" s="77">
        <v>7.1644327113244505E-2</v>
      </c>
      <c r="N61" s="77">
        <f>K61/'סכום נכסי הקרן'!$C$42</f>
        <v>1.7696899602860826E-2</v>
      </c>
    </row>
    <row r="62" spans="2:14">
      <c r="B62" s="75" t="s">
        <v>895</v>
      </c>
      <c r="C62" s="69" t="s">
        <v>896</v>
      </c>
      <c r="D62" s="82" t="s">
        <v>598</v>
      </c>
      <c r="E62" s="69"/>
      <c r="F62" s="82" t="s">
        <v>802</v>
      </c>
      <c r="G62" s="82" t="s">
        <v>110</v>
      </c>
      <c r="H62" s="76">
        <v>504.94415400000003</v>
      </c>
      <c r="I62" s="78">
        <v>2442</v>
      </c>
      <c r="J62" s="69"/>
      <c r="K62" s="76">
        <v>43.959074488999988</v>
      </c>
      <c r="L62" s="77">
        <v>1.5209161265060241E-5</v>
      </c>
      <c r="M62" s="77">
        <v>9.7370004060640565E-3</v>
      </c>
      <c r="N62" s="77">
        <f>K62/'סכום נכסי הקרן'!$C$42</f>
        <v>2.4051411404389586E-3</v>
      </c>
    </row>
    <row r="63" spans="2:14">
      <c r="B63" s="75" t="s">
        <v>897</v>
      </c>
      <c r="C63" s="69" t="s">
        <v>898</v>
      </c>
      <c r="D63" s="82" t="s">
        <v>598</v>
      </c>
      <c r="E63" s="69"/>
      <c r="F63" s="82" t="s">
        <v>802</v>
      </c>
      <c r="G63" s="82" t="s">
        <v>110</v>
      </c>
      <c r="H63" s="76">
        <v>146.83935</v>
      </c>
      <c r="I63" s="78">
        <v>7643</v>
      </c>
      <c r="J63" s="69"/>
      <c r="K63" s="76">
        <v>40.009750870999994</v>
      </c>
      <c r="L63" s="77">
        <v>5.9934428571428569E-5</v>
      </c>
      <c r="M63" s="77">
        <v>8.8622193484745263E-3</v>
      </c>
      <c r="N63" s="77">
        <f>K63/'סכום נכסי הקרן'!$C$42</f>
        <v>2.1890610518343653E-3</v>
      </c>
    </row>
    <row r="64" spans="2:14">
      <c r="B64" s="105"/>
      <c r="C64" s="105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</row>
    <row r="65" spans="2:14">
      <c r="B65" s="105"/>
      <c r="C65" s="105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</row>
    <row r="66" spans="2:14">
      <c r="B66" s="105"/>
      <c r="C66" s="105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</row>
    <row r="67" spans="2:14">
      <c r="B67" s="107" t="s">
        <v>194</v>
      </c>
      <c r="C67" s="10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2:14">
      <c r="B68" s="107" t="s">
        <v>91</v>
      </c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spans="2:14">
      <c r="B69" s="107" t="s">
        <v>177</v>
      </c>
      <c r="C69" s="105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</row>
    <row r="70" spans="2:14">
      <c r="B70" s="107" t="s">
        <v>185</v>
      </c>
      <c r="C70" s="10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</row>
    <row r="71" spans="2:14">
      <c r="B71" s="107" t="s">
        <v>192</v>
      </c>
      <c r="C71" s="105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</row>
    <row r="72" spans="2:14">
      <c r="B72" s="105"/>
      <c r="C72" s="105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</row>
    <row r="73" spans="2:14">
      <c r="B73" s="105"/>
      <c r="C73" s="105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</row>
    <row r="74" spans="2:14">
      <c r="B74" s="105"/>
      <c r="C74" s="105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</row>
    <row r="75" spans="2:14">
      <c r="B75" s="105"/>
      <c r="C75" s="10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</row>
    <row r="76" spans="2:14">
      <c r="B76" s="105"/>
      <c r="C76" s="105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</row>
    <row r="77" spans="2:14">
      <c r="B77" s="105"/>
      <c r="C77" s="105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</row>
    <row r="78" spans="2:14">
      <c r="B78" s="105"/>
      <c r="C78" s="105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</row>
    <row r="79" spans="2:14">
      <c r="B79" s="105"/>
      <c r="C79" s="105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</row>
    <row r="80" spans="2:14">
      <c r="B80" s="105"/>
      <c r="C80" s="105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</row>
    <row r="81" spans="2:14">
      <c r="B81" s="105"/>
      <c r="C81" s="105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</row>
    <row r="82" spans="2:14">
      <c r="B82" s="105"/>
      <c r="C82" s="105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</row>
    <row r="83" spans="2:14">
      <c r="B83" s="105"/>
      <c r="C83" s="105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</row>
    <row r="84" spans="2:14">
      <c r="B84" s="105"/>
      <c r="C84" s="105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</row>
    <row r="85" spans="2:14">
      <c r="B85" s="105"/>
      <c r="C85" s="105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</row>
    <row r="86" spans="2:14">
      <c r="B86" s="105"/>
      <c r="C86" s="105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</row>
    <row r="87" spans="2:14">
      <c r="B87" s="105"/>
      <c r="C87" s="105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</row>
    <row r="88" spans="2:14">
      <c r="B88" s="105"/>
      <c r="C88" s="105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</row>
    <row r="89" spans="2:14">
      <c r="B89" s="105"/>
      <c r="C89" s="105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</row>
    <row r="90" spans="2:14">
      <c r="B90" s="105"/>
      <c r="C90" s="105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</row>
    <row r="91" spans="2:14">
      <c r="B91" s="105"/>
      <c r="C91" s="105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</row>
    <row r="92" spans="2:14">
      <c r="B92" s="105"/>
      <c r="C92" s="105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</row>
    <row r="93" spans="2:14">
      <c r="B93" s="105"/>
      <c r="C93" s="105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</row>
    <row r="94" spans="2:14">
      <c r="B94" s="105"/>
      <c r="C94" s="105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</row>
    <row r="95" spans="2:14">
      <c r="B95" s="105"/>
      <c r="C95" s="105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</row>
    <row r="96" spans="2:14">
      <c r="B96" s="105"/>
      <c r="C96" s="105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</row>
    <row r="97" spans="2:14">
      <c r="B97" s="105"/>
      <c r="C97" s="105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</row>
    <row r="98" spans="2:14">
      <c r="B98" s="105"/>
      <c r="C98" s="105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</row>
    <row r="99" spans="2:14">
      <c r="B99" s="105"/>
      <c r="C99" s="105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</row>
    <row r="100" spans="2:14">
      <c r="B100" s="105"/>
      <c r="C100" s="105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</row>
    <row r="101" spans="2:14">
      <c r="B101" s="105"/>
      <c r="C101" s="105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</row>
    <row r="102" spans="2:14">
      <c r="B102" s="105"/>
      <c r="C102" s="105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</row>
    <row r="103" spans="2:14">
      <c r="B103" s="105"/>
      <c r="C103" s="105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</row>
    <row r="104" spans="2:14">
      <c r="B104" s="105"/>
      <c r="C104" s="105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</row>
    <row r="105" spans="2:14">
      <c r="B105" s="105"/>
      <c r="C105" s="105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</row>
    <row r="106" spans="2:14">
      <c r="B106" s="105"/>
      <c r="C106" s="105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</row>
    <row r="107" spans="2:14">
      <c r="B107" s="105"/>
      <c r="C107" s="105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</row>
    <row r="108" spans="2:14">
      <c r="B108" s="105"/>
      <c r="C108" s="105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</row>
    <row r="109" spans="2:14">
      <c r="B109" s="105"/>
      <c r="C109" s="105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</row>
    <row r="110" spans="2:14">
      <c r="B110" s="105"/>
      <c r="C110" s="105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</row>
    <row r="111" spans="2:14"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</row>
    <row r="112" spans="2:14"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</row>
    <row r="113" spans="2:14"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</row>
    <row r="114" spans="2:14"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</row>
    <row r="115" spans="2:14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</row>
    <row r="116" spans="2:14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</row>
    <row r="117" spans="2:14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</row>
    <row r="118" spans="2:14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</row>
    <row r="119" spans="2:14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</row>
    <row r="120" spans="2:14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</row>
    <row r="121" spans="2:14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</row>
    <row r="122" spans="2:14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</row>
    <row r="123" spans="2:14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</row>
    <row r="124" spans="2:14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</row>
    <row r="125" spans="2:14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</row>
    <row r="126" spans="2:14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</row>
    <row r="127" spans="2:14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</row>
    <row r="128" spans="2:14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</row>
    <row r="129" spans="2:14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</row>
    <row r="130" spans="2:14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</row>
    <row r="131" spans="2:14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</row>
    <row r="132" spans="2:14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</row>
    <row r="133" spans="2:14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</row>
    <row r="134" spans="2:14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</row>
    <row r="135" spans="2:14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</row>
    <row r="136" spans="2:14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</row>
    <row r="137" spans="2:14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</row>
    <row r="138" spans="2:14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</row>
    <row r="139" spans="2:14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</row>
    <row r="140" spans="2:14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</row>
    <row r="141" spans="2:14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</row>
    <row r="142" spans="2:14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</row>
    <row r="143" spans="2:14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</row>
    <row r="144" spans="2:14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</row>
    <row r="145" spans="2:14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</row>
    <row r="146" spans="2:14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</row>
    <row r="147" spans="2:14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</row>
    <row r="148" spans="2:14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</row>
    <row r="149" spans="2:14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</row>
    <row r="150" spans="2:14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</row>
    <row r="151" spans="2:14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</row>
    <row r="152" spans="2:14"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</row>
    <row r="153" spans="2:14"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</row>
    <row r="154" spans="2:14"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</row>
    <row r="155" spans="2:14"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</row>
    <row r="156" spans="2:14"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</row>
    <row r="157" spans="2:14"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</row>
    <row r="158" spans="2:14"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</row>
    <row r="159" spans="2:14"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</row>
    <row r="160" spans="2:14"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</row>
    <row r="161" spans="2:14"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</row>
    <row r="162" spans="2:14"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</row>
    <row r="163" spans="2:14"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</row>
    <row r="164" spans="2:14"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</row>
    <row r="165" spans="2:14"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</row>
    <row r="166" spans="2:14"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</row>
    <row r="167" spans="2:14"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</row>
    <row r="168" spans="2:14"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</row>
    <row r="169" spans="2:14"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</row>
    <row r="170" spans="2:14"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</row>
    <row r="171" spans="2:14"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</row>
    <row r="172" spans="2:14"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</row>
    <row r="173" spans="2:14"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</row>
    <row r="174" spans="2:14"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</row>
    <row r="175" spans="2:14"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</row>
    <row r="176" spans="2:14"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</row>
    <row r="177" spans="2:14"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</row>
    <row r="178" spans="2:14"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</row>
    <row r="179" spans="2:14"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</row>
    <row r="180" spans="2:14"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</row>
    <row r="181" spans="2:14"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</row>
    <row r="182" spans="2:14"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</row>
    <row r="183" spans="2:14"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</row>
    <row r="184" spans="2:14"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</row>
    <row r="185" spans="2:14"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</row>
    <row r="186" spans="2:14"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</row>
    <row r="187" spans="2:14"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</row>
    <row r="188" spans="2:14"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</row>
    <row r="189" spans="2:14"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</row>
    <row r="190" spans="2:14"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</row>
    <row r="191" spans="2:14"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</row>
    <row r="192" spans="2:14"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</row>
    <row r="193" spans="2:14"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</row>
    <row r="194" spans="2:14"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</row>
    <row r="195" spans="2:14"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</row>
    <row r="196" spans="2:14"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</row>
    <row r="197" spans="2:14"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</row>
    <row r="198" spans="2:14"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</row>
    <row r="199" spans="2:14"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</row>
    <row r="200" spans="2:14"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</row>
    <row r="201" spans="2:14">
      <c r="B201" s="105"/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</row>
    <row r="202" spans="2:14">
      <c r="B202" s="105"/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</row>
    <row r="203" spans="2:14">
      <c r="B203" s="105"/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</row>
    <row r="204" spans="2:14"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</row>
    <row r="205" spans="2:14">
      <c r="B205" s="105"/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</row>
    <row r="206" spans="2:14">
      <c r="B206" s="105"/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</row>
    <row r="207" spans="2:14">
      <c r="B207" s="105"/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</row>
    <row r="208" spans="2:14">
      <c r="B208" s="105"/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</row>
    <row r="209" spans="2:14">
      <c r="B209" s="105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</row>
    <row r="210" spans="2:14">
      <c r="B210" s="105"/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</row>
    <row r="211" spans="2:14">
      <c r="B211" s="105"/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</row>
    <row r="212" spans="2:14">
      <c r="B212" s="105"/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</row>
    <row r="213" spans="2:14">
      <c r="B213" s="105"/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</row>
    <row r="214" spans="2:14">
      <c r="B214" s="105"/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</row>
    <row r="215" spans="2:14">
      <c r="B215" s="105"/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</row>
    <row r="216" spans="2:14">
      <c r="B216" s="105"/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</row>
    <row r="217" spans="2:14">
      <c r="B217" s="105"/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</row>
    <row r="218" spans="2:14">
      <c r="B218" s="105"/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</row>
    <row r="219" spans="2:14">
      <c r="B219" s="105"/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</row>
    <row r="220" spans="2:14">
      <c r="B220" s="105"/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</row>
    <row r="221" spans="2:14">
      <c r="B221" s="105"/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</row>
    <row r="222" spans="2:14">
      <c r="B222" s="105"/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</row>
    <row r="223" spans="2:14">
      <c r="B223" s="105"/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</row>
    <row r="224" spans="2:14">
      <c r="B224" s="105"/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</row>
    <row r="225" spans="2:14">
      <c r="B225" s="105"/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</row>
    <row r="226" spans="2:14">
      <c r="B226" s="105"/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</row>
    <row r="227" spans="2:14">
      <c r="B227" s="105"/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</row>
    <row r="228" spans="2:14">
      <c r="B228" s="105"/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</row>
    <row r="229" spans="2:14">
      <c r="B229" s="105"/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</row>
    <row r="230" spans="2:14">
      <c r="B230" s="105"/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</row>
    <row r="231" spans="2:14">
      <c r="B231" s="105"/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</row>
    <row r="232" spans="2:14">
      <c r="B232" s="105"/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</row>
    <row r="233" spans="2:14">
      <c r="B233" s="105"/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</row>
    <row r="234" spans="2:14">
      <c r="B234" s="105"/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</row>
    <row r="235" spans="2:14">
      <c r="B235" s="105"/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</row>
    <row r="236" spans="2:14">
      <c r="B236" s="105"/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</row>
    <row r="237" spans="2:14">
      <c r="B237" s="105"/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</row>
    <row r="238" spans="2:14">
      <c r="B238" s="105"/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</row>
    <row r="239" spans="2:14">
      <c r="B239" s="105"/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</row>
    <row r="240" spans="2:14">
      <c r="B240" s="105"/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</row>
    <row r="241" spans="2:14">
      <c r="B241" s="105"/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</row>
    <row r="242" spans="2:14">
      <c r="B242" s="105"/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</row>
    <row r="243" spans="2:14">
      <c r="B243" s="105"/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</row>
    <row r="244" spans="2:14">
      <c r="B244" s="105"/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</row>
    <row r="245" spans="2:14">
      <c r="B245" s="105"/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</row>
    <row r="246" spans="2:14">
      <c r="B246" s="105"/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</row>
    <row r="247" spans="2:14">
      <c r="B247" s="105"/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</row>
    <row r="248" spans="2:14">
      <c r="B248" s="105"/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</row>
    <row r="249" spans="2:14">
      <c r="B249" s="105"/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</row>
    <row r="250" spans="2:14">
      <c r="B250" s="111"/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</row>
    <row r="251" spans="2:14">
      <c r="B251" s="111"/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</row>
    <row r="252" spans="2:14">
      <c r="B252" s="112"/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</row>
    <row r="253" spans="2:14">
      <c r="B253" s="105"/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</row>
    <row r="254" spans="2:14">
      <c r="B254" s="105"/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</row>
    <row r="255" spans="2:14">
      <c r="B255" s="105"/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</row>
    <row r="256" spans="2:14">
      <c r="B256" s="105"/>
      <c r="C256" s="105"/>
      <c r="D256" s="105"/>
      <c r="E256" s="105"/>
      <c r="F256" s="105"/>
      <c r="G256" s="105"/>
      <c r="H256" s="106"/>
      <c r="I256" s="106"/>
      <c r="J256" s="106"/>
      <c r="K256" s="106"/>
      <c r="L256" s="106"/>
      <c r="M256" s="106"/>
      <c r="N256" s="106"/>
    </row>
    <row r="257" spans="2:14">
      <c r="B257" s="105"/>
      <c r="C257" s="105"/>
      <c r="D257" s="105"/>
      <c r="E257" s="105"/>
      <c r="F257" s="105"/>
      <c r="G257" s="105"/>
      <c r="H257" s="106"/>
      <c r="I257" s="106"/>
      <c r="J257" s="106"/>
      <c r="K257" s="106"/>
      <c r="L257" s="106"/>
      <c r="M257" s="106"/>
      <c r="N257" s="106"/>
    </row>
    <row r="258" spans="2:14">
      <c r="B258" s="105"/>
      <c r="C258" s="105"/>
      <c r="D258" s="105"/>
      <c r="E258" s="105"/>
      <c r="F258" s="105"/>
      <c r="G258" s="105"/>
      <c r="H258" s="106"/>
      <c r="I258" s="106"/>
      <c r="J258" s="106"/>
      <c r="K258" s="106"/>
      <c r="L258" s="106"/>
      <c r="M258" s="106"/>
      <c r="N258" s="106"/>
    </row>
    <row r="259" spans="2:14">
      <c r="B259" s="105"/>
      <c r="C259" s="105"/>
      <c r="D259" s="105"/>
      <c r="E259" s="105"/>
      <c r="F259" s="105"/>
      <c r="G259" s="105"/>
      <c r="H259" s="106"/>
      <c r="I259" s="106"/>
      <c r="J259" s="106"/>
      <c r="K259" s="106"/>
      <c r="L259" s="106"/>
      <c r="M259" s="106"/>
      <c r="N259" s="106"/>
    </row>
    <row r="260" spans="2:14">
      <c r="B260" s="105"/>
      <c r="C260" s="105"/>
      <c r="D260" s="105"/>
      <c r="E260" s="105"/>
      <c r="F260" s="105"/>
      <c r="G260" s="105"/>
      <c r="H260" s="106"/>
      <c r="I260" s="106"/>
      <c r="J260" s="106"/>
      <c r="K260" s="106"/>
      <c r="L260" s="106"/>
      <c r="M260" s="106"/>
      <c r="N260" s="106"/>
    </row>
    <row r="261" spans="2:14">
      <c r="B261" s="105"/>
      <c r="C261" s="105"/>
      <c r="D261" s="105"/>
      <c r="E261" s="105"/>
      <c r="F261" s="105"/>
      <c r="G261" s="105"/>
      <c r="H261" s="106"/>
      <c r="I261" s="106"/>
      <c r="J261" s="106"/>
      <c r="K261" s="106"/>
      <c r="L261" s="106"/>
      <c r="M261" s="106"/>
      <c r="N261" s="106"/>
    </row>
    <row r="262" spans="2:14">
      <c r="B262" s="105"/>
      <c r="C262" s="105"/>
      <c r="D262" s="105"/>
      <c r="E262" s="105"/>
      <c r="F262" s="105"/>
      <c r="G262" s="105"/>
      <c r="H262" s="106"/>
      <c r="I262" s="106"/>
      <c r="J262" s="106"/>
      <c r="K262" s="106"/>
      <c r="L262" s="106"/>
      <c r="M262" s="106"/>
      <c r="N262" s="106"/>
    </row>
    <row r="263" spans="2:14">
      <c r="B263" s="105"/>
      <c r="C263" s="105"/>
      <c r="D263" s="105"/>
      <c r="E263" s="105"/>
      <c r="F263" s="105"/>
      <c r="G263" s="105"/>
      <c r="H263" s="106"/>
      <c r="I263" s="106"/>
      <c r="J263" s="106"/>
      <c r="K263" s="106"/>
      <c r="L263" s="106"/>
      <c r="M263" s="106"/>
      <c r="N263" s="106"/>
    </row>
    <row r="264" spans="2:14">
      <c r="B264" s="105"/>
      <c r="C264" s="105"/>
      <c r="D264" s="105"/>
      <c r="E264" s="105"/>
      <c r="F264" s="105"/>
      <c r="G264" s="105"/>
      <c r="H264" s="106"/>
      <c r="I264" s="106"/>
      <c r="J264" s="106"/>
      <c r="K264" s="106"/>
      <c r="L264" s="106"/>
      <c r="M264" s="106"/>
      <c r="N264" s="106"/>
    </row>
    <row r="265" spans="2:14">
      <c r="B265" s="105"/>
      <c r="C265" s="105"/>
      <c r="D265" s="105"/>
      <c r="E265" s="105"/>
      <c r="F265" s="105"/>
      <c r="G265" s="105"/>
      <c r="H265" s="106"/>
      <c r="I265" s="106"/>
      <c r="J265" s="106"/>
      <c r="K265" s="106"/>
      <c r="L265" s="106"/>
      <c r="M265" s="106"/>
      <c r="N265" s="106"/>
    </row>
    <row r="266" spans="2:14">
      <c r="B266" s="105"/>
      <c r="C266" s="105"/>
      <c r="D266" s="105"/>
      <c r="E266" s="105"/>
      <c r="F266" s="105"/>
      <c r="G266" s="105"/>
      <c r="H266" s="106"/>
      <c r="I266" s="106"/>
      <c r="J266" s="106"/>
      <c r="K266" s="106"/>
      <c r="L266" s="106"/>
      <c r="M266" s="106"/>
      <c r="N266" s="106"/>
    </row>
    <row r="267" spans="2:14">
      <c r="B267" s="105"/>
      <c r="C267" s="105"/>
      <c r="D267" s="105"/>
      <c r="E267" s="105"/>
      <c r="F267" s="105"/>
      <c r="G267" s="105"/>
      <c r="H267" s="106"/>
      <c r="I267" s="106"/>
      <c r="J267" s="106"/>
      <c r="K267" s="106"/>
      <c r="L267" s="106"/>
      <c r="M267" s="106"/>
      <c r="N267" s="106"/>
    </row>
    <row r="268" spans="2:14">
      <c r="B268" s="105"/>
      <c r="C268" s="105"/>
      <c r="D268" s="105"/>
      <c r="E268" s="105"/>
      <c r="F268" s="105"/>
      <c r="G268" s="105"/>
      <c r="H268" s="106"/>
      <c r="I268" s="106"/>
      <c r="J268" s="106"/>
      <c r="K268" s="106"/>
      <c r="L268" s="106"/>
      <c r="M268" s="106"/>
      <c r="N268" s="106"/>
    </row>
    <row r="269" spans="2:14">
      <c r="B269" s="105"/>
      <c r="C269" s="105"/>
      <c r="D269" s="105"/>
      <c r="E269" s="105"/>
      <c r="F269" s="105"/>
      <c r="G269" s="105"/>
      <c r="H269" s="106"/>
      <c r="I269" s="106"/>
      <c r="J269" s="106"/>
      <c r="K269" s="106"/>
      <c r="L269" s="106"/>
      <c r="M269" s="106"/>
      <c r="N269" s="106"/>
    </row>
    <row r="270" spans="2:14">
      <c r="B270" s="105"/>
      <c r="C270" s="105"/>
      <c r="D270" s="105"/>
      <c r="E270" s="105"/>
      <c r="F270" s="105"/>
      <c r="G270" s="105"/>
      <c r="H270" s="106"/>
      <c r="I270" s="106"/>
      <c r="J270" s="106"/>
      <c r="K270" s="106"/>
      <c r="L270" s="106"/>
      <c r="M270" s="106"/>
      <c r="N270" s="106"/>
    </row>
    <row r="271" spans="2:14">
      <c r="B271" s="105"/>
      <c r="C271" s="105"/>
      <c r="D271" s="105"/>
      <c r="E271" s="105"/>
      <c r="F271" s="105"/>
      <c r="G271" s="105"/>
      <c r="H271" s="106"/>
      <c r="I271" s="106"/>
      <c r="J271" s="106"/>
      <c r="K271" s="106"/>
      <c r="L271" s="106"/>
      <c r="M271" s="106"/>
      <c r="N271" s="106"/>
    </row>
    <row r="272" spans="2:14">
      <c r="B272" s="105"/>
      <c r="C272" s="105"/>
      <c r="D272" s="105"/>
      <c r="E272" s="105"/>
      <c r="F272" s="105"/>
      <c r="G272" s="105"/>
      <c r="H272" s="106"/>
      <c r="I272" s="106"/>
      <c r="J272" s="106"/>
      <c r="K272" s="106"/>
      <c r="L272" s="106"/>
      <c r="M272" s="106"/>
      <c r="N272" s="106"/>
    </row>
    <row r="273" spans="2:14">
      <c r="B273" s="105"/>
      <c r="C273" s="105"/>
      <c r="D273" s="105"/>
      <c r="E273" s="105"/>
      <c r="F273" s="105"/>
      <c r="G273" s="105"/>
      <c r="H273" s="106"/>
      <c r="I273" s="106"/>
      <c r="J273" s="106"/>
      <c r="K273" s="106"/>
      <c r="L273" s="106"/>
      <c r="M273" s="106"/>
      <c r="N273" s="106"/>
    </row>
    <row r="274" spans="2:14">
      <c r="B274" s="105"/>
      <c r="C274" s="105"/>
      <c r="D274" s="105"/>
      <c r="E274" s="105"/>
      <c r="F274" s="105"/>
      <c r="G274" s="105"/>
      <c r="H274" s="106"/>
      <c r="I274" s="106"/>
      <c r="J274" s="106"/>
      <c r="K274" s="106"/>
      <c r="L274" s="106"/>
      <c r="M274" s="106"/>
      <c r="N274" s="106"/>
    </row>
    <row r="275" spans="2:14">
      <c r="B275" s="105"/>
      <c r="C275" s="105"/>
      <c r="D275" s="105"/>
      <c r="E275" s="105"/>
      <c r="F275" s="105"/>
      <c r="G275" s="105"/>
      <c r="H275" s="106"/>
      <c r="I275" s="106"/>
      <c r="J275" s="106"/>
      <c r="K275" s="106"/>
      <c r="L275" s="106"/>
      <c r="M275" s="106"/>
      <c r="N275" s="106"/>
    </row>
    <row r="276" spans="2:14">
      <c r="B276" s="105"/>
      <c r="C276" s="105"/>
      <c r="D276" s="105"/>
      <c r="E276" s="105"/>
      <c r="F276" s="105"/>
      <c r="G276" s="105"/>
      <c r="H276" s="106"/>
      <c r="I276" s="106"/>
      <c r="J276" s="106"/>
      <c r="K276" s="106"/>
      <c r="L276" s="106"/>
      <c r="M276" s="106"/>
      <c r="N276" s="106"/>
    </row>
    <row r="277" spans="2:14">
      <c r="B277" s="105"/>
      <c r="C277" s="105"/>
      <c r="D277" s="105"/>
      <c r="E277" s="105"/>
      <c r="F277" s="105"/>
      <c r="G277" s="105"/>
      <c r="H277" s="106"/>
      <c r="I277" s="106"/>
      <c r="J277" s="106"/>
      <c r="K277" s="106"/>
      <c r="L277" s="106"/>
      <c r="M277" s="106"/>
      <c r="N277" s="106"/>
    </row>
    <row r="278" spans="2:14">
      <c r="B278" s="105"/>
      <c r="C278" s="105"/>
      <c r="D278" s="105"/>
      <c r="E278" s="105"/>
      <c r="F278" s="105"/>
      <c r="G278" s="105"/>
      <c r="H278" s="106"/>
      <c r="I278" s="106"/>
      <c r="J278" s="106"/>
      <c r="K278" s="106"/>
      <c r="L278" s="106"/>
      <c r="M278" s="106"/>
      <c r="N278" s="106"/>
    </row>
    <row r="279" spans="2:14">
      <c r="B279" s="105"/>
      <c r="C279" s="105"/>
      <c r="D279" s="105"/>
      <c r="E279" s="105"/>
      <c r="F279" s="105"/>
      <c r="G279" s="105"/>
      <c r="H279" s="106"/>
      <c r="I279" s="106"/>
      <c r="J279" s="106"/>
      <c r="K279" s="106"/>
      <c r="L279" s="106"/>
      <c r="M279" s="106"/>
      <c r="N279" s="106"/>
    </row>
    <row r="280" spans="2:14">
      <c r="B280" s="105"/>
      <c r="C280" s="105"/>
      <c r="D280" s="105"/>
      <c r="E280" s="105"/>
      <c r="F280" s="105"/>
      <c r="G280" s="105"/>
      <c r="H280" s="106"/>
      <c r="I280" s="106"/>
      <c r="J280" s="106"/>
      <c r="K280" s="106"/>
      <c r="L280" s="106"/>
      <c r="M280" s="106"/>
      <c r="N280" s="106"/>
    </row>
    <row r="281" spans="2:14">
      <c r="B281" s="105"/>
      <c r="C281" s="105"/>
      <c r="D281" s="105"/>
      <c r="E281" s="105"/>
      <c r="F281" s="105"/>
      <c r="G281" s="105"/>
      <c r="H281" s="106"/>
      <c r="I281" s="106"/>
      <c r="J281" s="106"/>
      <c r="K281" s="106"/>
      <c r="L281" s="106"/>
      <c r="M281" s="106"/>
      <c r="N281" s="106"/>
    </row>
    <row r="282" spans="2:14">
      <c r="B282" s="105"/>
      <c r="C282" s="105"/>
      <c r="D282" s="105"/>
      <c r="E282" s="105"/>
      <c r="F282" s="105"/>
      <c r="G282" s="105"/>
      <c r="H282" s="106"/>
      <c r="I282" s="106"/>
      <c r="J282" s="106"/>
      <c r="K282" s="106"/>
      <c r="L282" s="106"/>
      <c r="M282" s="106"/>
      <c r="N282" s="106"/>
    </row>
    <row r="283" spans="2:14">
      <c r="B283" s="105"/>
      <c r="C283" s="105"/>
      <c r="D283" s="105"/>
      <c r="E283" s="105"/>
      <c r="F283" s="105"/>
      <c r="G283" s="105"/>
      <c r="H283" s="106"/>
      <c r="I283" s="106"/>
      <c r="J283" s="106"/>
      <c r="K283" s="106"/>
      <c r="L283" s="106"/>
      <c r="M283" s="106"/>
      <c r="N283" s="106"/>
    </row>
    <row r="284" spans="2:14">
      <c r="B284" s="105"/>
      <c r="C284" s="105"/>
      <c r="D284" s="105"/>
      <c r="E284" s="105"/>
      <c r="F284" s="105"/>
      <c r="G284" s="105"/>
      <c r="H284" s="106"/>
      <c r="I284" s="106"/>
      <c r="J284" s="106"/>
      <c r="K284" s="106"/>
      <c r="L284" s="106"/>
      <c r="M284" s="106"/>
      <c r="N284" s="106"/>
    </row>
    <row r="285" spans="2:14">
      <c r="B285" s="105"/>
      <c r="C285" s="105"/>
      <c r="D285" s="105"/>
      <c r="E285" s="105"/>
      <c r="F285" s="105"/>
      <c r="G285" s="105"/>
      <c r="H285" s="106"/>
      <c r="I285" s="106"/>
      <c r="J285" s="106"/>
      <c r="K285" s="106"/>
      <c r="L285" s="106"/>
      <c r="M285" s="106"/>
      <c r="N285" s="106"/>
    </row>
    <row r="286" spans="2:14">
      <c r="B286" s="105"/>
      <c r="C286" s="105"/>
      <c r="D286" s="105"/>
      <c r="E286" s="105"/>
      <c r="F286" s="105"/>
      <c r="G286" s="105"/>
      <c r="H286" s="106"/>
      <c r="I286" s="106"/>
      <c r="J286" s="106"/>
      <c r="K286" s="106"/>
      <c r="L286" s="106"/>
      <c r="M286" s="106"/>
      <c r="N286" s="106"/>
    </row>
    <row r="287" spans="2:14">
      <c r="B287" s="105"/>
      <c r="C287" s="105"/>
      <c r="D287" s="105"/>
      <c r="E287" s="105"/>
      <c r="F287" s="105"/>
      <c r="G287" s="105"/>
      <c r="H287" s="106"/>
      <c r="I287" s="106"/>
      <c r="J287" s="106"/>
      <c r="K287" s="106"/>
      <c r="L287" s="106"/>
      <c r="M287" s="106"/>
      <c r="N287" s="106"/>
    </row>
    <row r="288" spans="2:14">
      <c r="B288" s="105"/>
      <c r="C288" s="105"/>
      <c r="D288" s="105"/>
      <c r="E288" s="105"/>
      <c r="F288" s="105"/>
      <c r="G288" s="105"/>
      <c r="H288" s="106"/>
      <c r="I288" s="106"/>
      <c r="J288" s="106"/>
      <c r="K288" s="106"/>
      <c r="L288" s="106"/>
      <c r="M288" s="106"/>
      <c r="N288" s="106"/>
    </row>
    <row r="289" spans="2:14">
      <c r="B289" s="105"/>
      <c r="C289" s="105"/>
      <c r="D289" s="105"/>
      <c r="E289" s="105"/>
      <c r="F289" s="105"/>
      <c r="G289" s="105"/>
      <c r="H289" s="106"/>
      <c r="I289" s="106"/>
      <c r="J289" s="106"/>
      <c r="K289" s="106"/>
      <c r="L289" s="106"/>
      <c r="M289" s="106"/>
      <c r="N289" s="106"/>
    </row>
    <row r="290" spans="2:14">
      <c r="B290" s="105"/>
      <c r="C290" s="105"/>
      <c r="D290" s="105"/>
      <c r="E290" s="105"/>
      <c r="F290" s="105"/>
      <c r="G290" s="105"/>
      <c r="H290" s="106"/>
      <c r="I290" s="106"/>
      <c r="J290" s="106"/>
      <c r="K290" s="106"/>
      <c r="L290" s="106"/>
      <c r="M290" s="106"/>
      <c r="N290" s="106"/>
    </row>
    <row r="291" spans="2:14">
      <c r="B291" s="105"/>
      <c r="C291" s="105"/>
      <c r="D291" s="105"/>
      <c r="E291" s="105"/>
      <c r="F291" s="105"/>
      <c r="G291" s="105"/>
      <c r="H291" s="106"/>
      <c r="I291" s="106"/>
      <c r="J291" s="106"/>
      <c r="K291" s="106"/>
      <c r="L291" s="106"/>
      <c r="M291" s="106"/>
      <c r="N291" s="106"/>
    </row>
    <row r="292" spans="2:14">
      <c r="B292" s="105"/>
      <c r="C292" s="105"/>
      <c r="D292" s="105"/>
      <c r="E292" s="105"/>
      <c r="F292" s="105"/>
      <c r="G292" s="105"/>
      <c r="H292" s="106"/>
      <c r="I292" s="106"/>
      <c r="J292" s="106"/>
      <c r="K292" s="106"/>
      <c r="L292" s="106"/>
      <c r="M292" s="106"/>
      <c r="N292" s="106"/>
    </row>
    <row r="293" spans="2:14">
      <c r="B293" s="105"/>
      <c r="C293" s="105"/>
      <c r="D293" s="105"/>
      <c r="E293" s="105"/>
      <c r="F293" s="105"/>
      <c r="G293" s="105"/>
      <c r="H293" s="106"/>
      <c r="I293" s="106"/>
      <c r="J293" s="106"/>
      <c r="K293" s="106"/>
      <c r="L293" s="106"/>
      <c r="M293" s="106"/>
      <c r="N293" s="106"/>
    </row>
    <row r="294" spans="2:14">
      <c r="B294" s="105"/>
      <c r="C294" s="105"/>
      <c r="D294" s="105"/>
      <c r="E294" s="105"/>
      <c r="F294" s="105"/>
      <c r="G294" s="105"/>
      <c r="H294" s="106"/>
      <c r="I294" s="106"/>
      <c r="J294" s="106"/>
      <c r="K294" s="106"/>
      <c r="L294" s="106"/>
      <c r="M294" s="106"/>
      <c r="N294" s="106"/>
    </row>
    <row r="295" spans="2:14">
      <c r="B295" s="105"/>
      <c r="C295" s="105"/>
      <c r="D295" s="105"/>
      <c r="E295" s="105"/>
      <c r="F295" s="105"/>
      <c r="G295" s="105"/>
      <c r="H295" s="106"/>
      <c r="I295" s="106"/>
      <c r="J295" s="106"/>
      <c r="K295" s="106"/>
      <c r="L295" s="106"/>
      <c r="M295" s="106"/>
      <c r="N295" s="106"/>
    </row>
    <row r="296" spans="2:14">
      <c r="B296" s="105"/>
      <c r="C296" s="105"/>
      <c r="D296" s="105"/>
      <c r="E296" s="105"/>
      <c r="F296" s="105"/>
      <c r="G296" s="105"/>
      <c r="H296" s="106"/>
      <c r="I296" s="106"/>
      <c r="J296" s="106"/>
      <c r="K296" s="106"/>
      <c r="L296" s="106"/>
      <c r="M296" s="106"/>
      <c r="N296" s="106"/>
    </row>
    <row r="297" spans="2:14">
      <c r="B297" s="105"/>
      <c r="C297" s="105"/>
      <c r="D297" s="105"/>
      <c r="E297" s="105"/>
      <c r="F297" s="105"/>
      <c r="G297" s="105"/>
      <c r="H297" s="106"/>
      <c r="I297" s="106"/>
      <c r="J297" s="106"/>
      <c r="K297" s="106"/>
      <c r="L297" s="106"/>
      <c r="M297" s="106"/>
      <c r="N297" s="106"/>
    </row>
    <row r="298" spans="2:14">
      <c r="B298" s="105"/>
      <c r="C298" s="105"/>
      <c r="D298" s="105"/>
      <c r="E298" s="105"/>
      <c r="F298" s="105"/>
      <c r="G298" s="105"/>
      <c r="H298" s="106"/>
      <c r="I298" s="106"/>
      <c r="J298" s="106"/>
      <c r="K298" s="106"/>
      <c r="L298" s="106"/>
      <c r="M298" s="106"/>
      <c r="N298" s="106"/>
    </row>
    <row r="299" spans="2:14">
      <c r="B299" s="105"/>
      <c r="C299" s="105"/>
      <c r="D299" s="105"/>
      <c r="E299" s="105"/>
      <c r="F299" s="105"/>
      <c r="G299" s="105"/>
      <c r="H299" s="106"/>
      <c r="I299" s="106"/>
      <c r="J299" s="106"/>
      <c r="K299" s="106"/>
      <c r="L299" s="106"/>
      <c r="M299" s="106"/>
      <c r="N299" s="106"/>
    </row>
    <row r="300" spans="2:14">
      <c r="B300" s="105"/>
      <c r="C300" s="105"/>
      <c r="D300" s="105"/>
      <c r="E300" s="105"/>
      <c r="F300" s="105"/>
      <c r="G300" s="105"/>
      <c r="H300" s="106"/>
      <c r="I300" s="106"/>
      <c r="J300" s="106"/>
      <c r="K300" s="106"/>
      <c r="L300" s="106"/>
      <c r="M300" s="106"/>
      <c r="N300" s="106"/>
    </row>
    <row r="301" spans="2:14">
      <c r="B301" s="105"/>
      <c r="C301" s="105"/>
      <c r="D301" s="105"/>
      <c r="E301" s="105"/>
      <c r="F301" s="105"/>
      <c r="G301" s="105"/>
      <c r="H301" s="106"/>
      <c r="I301" s="106"/>
      <c r="J301" s="106"/>
      <c r="K301" s="106"/>
      <c r="L301" s="106"/>
      <c r="M301" s="106"/>
      <c r="N301" s="106"/>
    </row>
    <row r="302" spans="2:14">
      <c r="B302" s="105"/>
      <c r="C302" s="105"/>
      <c r="D302" s="105"/>
      <c r="E302" s="105"/>
      <c r="F302" s="105"/>
      <c r="G302" s="105"/>
      <c r="H302" s="106"/>
      <c r="I302" s="106"/>
      <c r="J302" s="106"/>
      <c r="K302" s="106"/>
      <c r="L302" s="106"/>
      <c r="M302" s="106"/>
      <c r="N302" s="106"/>
    </row>
    <row r="303" spans="2:14">
      <c r="B303" s="105"/>
      <c r="C303" s="105"/>
      <c r="D303" s="105"/>
      <c r="E303" s="105"/>
      <c r="F303" s="105"/>
      <c r="G303" s="105"/>
      <c r="H303" s="106"/>
      <c r="I303" s="106"/>
      <c r="J303" s="106"/>
      <c r="K303" s="106"/>
      <c r="L303" s="106"/>
      <c r="M303" s="106"/>
      <c r="N303" s="106"/>
    </row>
    <row r="304" spans="2:14">
      <c r="B304" s="105"/>
      <c r="C304" s="105"/>
      <c r="D304" s="105"/>
      <c r="E304" s="105"/>
      <c r="F304" s="105"/>
      <c r="G304" s="105"/>
      <c r="H304" s="106"/>
      <c r="I304" s="106"/>
      <c r="J304" s="106"/>
      <c r="K304" s="106"/>
      <c r="L304" s="106"/>
      <c r="M304" s="106"/>
      <c r="N304" s="106"/>
    </row>
    <row r="305" spans="2:14">
      <c r="B305" s="105"/>
      <c r="C305" s="105"/>
      <c r="D305" s="105"/>
      <c r="E305" s="105"/>
      <c r="F305" s="105"/>
      <c r="G305" s="105"/>
      <c r="H305" s="106"/>
      <c r="I305" s="106"/>
      <c r="J305" s="106"/>
      <c r="K305" s="106"/>
      <c r="L305" s="106"/>
      <c r="M305" s="106"/>
      <c r="N305" s="106"/>
    </row>
    <row r="306" spans="2:14">
      <c r="B306" s="105"/>
      <c r="C306" s="105"/>
      <c r="D306" s="105"/>
      <c r="E306" s="105"/>
      <c r="F306" s="105"/>
      <c r="G306" s="105"/>
      <c r="H306" s="106"/>
      <c r="I306" s="106"/>
      <c r="J306" s="106"/>
      <c r="K306" s="106"/>
      <c r="L306" s="106"/>
      <c r="M306" s="106"/>
      <c r="N306" s="106"/>
    </row>
    <row r="307" spans="2:14">
      <c r="B307" s="105"/>
      <c r="C307" s="105"/>
      <c r="D307" s="105"/>
      <c r="E307" s="105"/>
      <c r="F307" s="105"/>
      <c r="G307" s="105"/>
      <c r="H307" s="106"/>
      <c r="I307" s="106"/>
      <c r="J307" s="106"/>
      <c r="K307" s="106"/>
      <c r="L307" s="106"/>
      <c r="M307" s="106"/>
      <c r="N307" s="106"/>
    </row>
    <row r="308" spans="2:14">
      <c r="B308" s="105"/>
      <c r="C308" s="105"/>
      <c r="D308" s="105"/>
      <c r="E308" s="105"/>
      <c r="F308" s="105"/>
      <c r="G308" s="105"/>
      <c r="H308" s="106"/>
      <c r="I308" s="106"/>
      <c r="J308" s="106"/>
      <c r="K308" s="106"/>
      <c r="L308" s="106"/>
      <c r="M308" s="106"/>
      <c r="N308" s="106"/>
    </row>
    <row r="309" spans="2:14">
      <c r="B309" s="105"/>
      <c r="C309" s="105"/>
      <c r="D309" s="105"/>
      <c r="E309" s="105"/>
      <c r="F309" s="105"/>
      <c r="G309" s="105"/>
      <c r="H309" s="106"/>
      <c r="I309" s="106"/>
      <c r="J309" s="106"/>
      <c r="K309" s="106"/>
      <c r="L309" s="106"/>
      <c r="M309" s="106"/>
      <c r="N309" s="106"/>
    </row>
    <row r="310" spans="2:14">
      <c r="B310" s="105"/>
      <c r="C310" s="105"/>
      <c r="D310" s="105"/>
      <c r="E310" s="105"/>
      <c r="F310" s="105"/>
      <c r="G310" s="105"/>
      <c r="H310" s="106"/>
      <c r="I310" s="106"/>
      <c r="J310" s="106"/>
      <c r="K310" s="106"/>
      <c r="L310" s="106"/>
      <c r="M310" s="106"/>
      <c r="N310" s="106"/>
    </row>
    <row r="311" spans="2:14">
      <c r="B311" s="105"/>
      <c r="C311" s="105"/>
      <c r="D311" s="105"/>
      <c r="E311" s="105"/>
      <c r="F311" s="105"/>
      <c r="G311" s="105"/>
      <c r="H311" s="106"/>
      <c r="I311" s="106"/>
      <c r="J311" s="106"/>
      <c r="K311" s="106"/>
      <c r="L311" s="106"/>
      <c r="M311" s="106"/>
      <c r="N311" s="106"/>
    </row>
    <row r="312" spans="2:14">
      <c r="B312" s="105"/>
      <c r="C312" s="105"/>
      <c r="D312" s="105"/>
      <c r="E312" s="105"/>
      <c r="F312" s="105"/>
      <c r="G312" s="105"/>
      <c r="H312" s="106"/>
      <c r="I312" s="106"/>
      <c r="J312" s="106"/>
      <c r="K312" s="106"/>
      <c r="L312" s="106"/>
      <c r="M312" s="106"/>
      <c r="N312" s="106"/>
    </row>
    <row r="313" spans="2:14">
      <c r="B313" s="105"/>
      <c r="C313" s="105"/>
      <c r="D313" s="105"/>
      <c r="E313" s="105"/>
      <c r="F313" s="105"/>
      <c r="G313" s="105"/>
      <c r="H313" s="106"/>
      <c r="I313" s="106"/>
      <c r="J313" s="106"/>
      <c r="K313" s="106"/>
      <c r="L313" s="106"/>
      <c r="M313" s="106"/>
      <c r="N313" s="106"/>
    </row>
    <row r="314" spans="2:14">
      <c r="B314" s="105"/>
      <c r="C314" s="105"/>
      <c r="D314" s="105"/>
      <c r="E314" s="105"/>
      <c r="F314" s="105"/>
      <c r="G314" s="105"/>
      <c r="H314" s="106"/>
      <c r="I314" s="106"/>
      <c r="J314" s="106"/>
      <c r="K314" s="106"/>
      <c r="L314" s="106"/>
      <c r="M314" s="106"/>
      <c r="N314" s="106"/>
    </row>
    <row r="315" spans="2:14">
      <c r="B315" s="105"/>
      <c r="C315" s="105"/>
      <c r="D315" s="105"/>
      <c r="E315" s="105"/>
      <c r="F315" s="105"/>
      <c r="G315" s="105"/>
      <c r="H315" s="106"/>
      <c r="I315" s="106"/>
      <c r="J315" s="106"/>
      <c r="K315" s="106"/>
      <c r="L315" s="106"/>
      <c r="M315" s="106"/>
      <c r="N315" s="106"/>
    </row>
    <row r="316" spans="2:14">
      <c r="B316" s="105"/>
      <c r="C316" s="105"/>
      <c r="D316" s="105"/>
      <c r="E316" s="105"/>
      <c r="F316" s="105"/>
      <c r="G316" s="105"/>
      <c r="H316" s="106"/>
      <c r="I316" s="106"/>
      <c r="J316" s="106"/>
      <c r="K316" s="106"/>
      <c r="L316" s="106"/>
      <c r="M316" s="106"/>
      <c r="N316" s="106"/>
    </row>
    <row r="317" spans="2:14">
      <c r="B317" s="105"/>
      <c r="C317" s="105"/>
      <c r="D317" s="105"/>
      <c r="E317" s="105"/>
      <c r="F317" s="105"/>
      <c r="G317" s="105"/>
      <c r="H317" s="106"/>
      <c r="I317" s="106"/>
      <c r="J317" s="106"/>
      <c r="K317" s="106"/>
      <c r="L317" s="106"/>
      <c r="M317" s="106"/>
      <c r="N317" s="106"/>
    </row>
    <row r="318" spans="2:14">
      <c r="B318" s="105"/>
      <c r="C318" s="105"/>
      <c r="D318" s="105"/>
      <c r="E318" s="105"/>
      <c r="F318" s="105"/>
      <c r="G318" s="105"/>
      <c r="H318" s="106"/>
      <c r="I318" s="106"/>
      <c r="J318" s="106"/>
      <c r="K318" s="106"/>
      <c r="L318" s="106"/>
      <c r="M318" s="106"/>
      <c r="N318" s="106"/>
    </row>
    <row r="319" spans="2:14">
      <c r="B319" s="105"/>
      <c r="C319" s="105"/>
      <c r="D319" s="105"/>
      <c r="E319" s="105"/>
      <c r="F319" s="105"/>
      <c r="G319" s="105"/>
      <c r="H319" s="106"/>
      <c r="I319" s="106"/>
      <c r="J319" s="106"/>
      <c r="K319" s="106"/>
      <c r="L319" s="106"/>
      <c r="M319" s="106"/>
      <c r="N319" s="106"/>
    </row>
    <row r="320" spans="2:14">
      <c r="B320" s="105"/>
      <c r="C320" s="105"/>
      <c r="D320" s="105"/>
      <c r="E320" s="105"/>
      <c r="F320" s="105"/>
      <c r="G320" s="105"/>
      <c r="H320" s="106"/>
      <c r="I320" s="106"/>
      <c r="J320" s="106"/>
      <c r="K320" s="106"/>
      <c r="L320" s="106"/>
      <c r="M320" s="106"/>
      <c r="N320" s="106"/>
    </row>
    <row r="321" spans="2:14">
      <c r="B321" s="105"/>
      <c r="C321" s="105"/>
      <c r="D321" s="105"/>
      <c r="E321" s="105"/>
      <c r="F321" s="105"/>
      <c r="G321" s="105"/>
      <c r="H321" s="106"/>
      <c r="I321" s="106"/>
      <c r="J321" s="106"/>
      <c r="K321" s="106"/>
      <c r="L321" s="106"/>
      <c r="M321" s="106"/>
      <c r="N321" s="106"/>
    </row>
    <row r="322" spans="2:14">
      <c r="B322" s="105"/>
      <c r="C322" s="105"/>
      <c r="D322" s="105"/>
      <c r="E322" s="105"/>
      <c r="F322" s="105"/>
      <c r="G322" s="105"/>
      <c r="H322" s="106"/>
      <c r="I322" s="106"/>
      <c r="J322" s="106"/>
      <c r="K322" s="106"/>
      <c r="L322" s="106"/>
      <c r="M322" s="106"/>
      <c r="N322" s="106"/>
    </row>
    <row r="323" spans="2:14">
      <c r="B323" s="105"/>
      <c r="C323" s="105"/>
      <c r="D323" s="105"/>
      <c r="E323" s="105"/>
      <c r="F323" s="105"/>
      <c r="G323" s="105"/>
      <c r="H323" s="106"/>
      <c r="I323" s="106"/>
      <c r="J323" s="106"/>
      <c r="K323" s="106"/>
      <c r="L323" s="106"/>
      <c r="M323" s="106"/>
      <c r="N323" s="106"/>
    </row>
    <row r="324" spans="2:14">
      <c r="B324" s="105"/>
      <c r="C324" s="105"/>
      <c r="D324" s="105"/>
      <c r="E324" s="105"/>
      <c r="F324" s="105"/>
      <c r="G324" s="105"/>
      <c r="H324" s="106"/>
      <c r="I324" s="106"/>
      <c r="J324" s="106"/>
      <c r="K324" s="106"/>
      <c r="L324" s="106"/>
      <c r="M324" s="106"/>
      <c r="N324" s="106"/>
    </row>
    <row r="325" spans="2:14">
      <c r="B325" s="105"/>
      <c r="C325" s="105"/>
      <c r="D325" s="105"/>
      <c r="E325" s="105"/>
      <c r="F325" s="105"/>
      <c r="G325" s="105"/>
      <c r="H325" s="106"/>
      <c r="I325" s="106"/>
      <c r="J325" s="106"/>
      <c r="K325" s="106"/>
      <c r="L325" s="106"/>
      <c r="M325" s="106"/>
      <c r="N325" s="106"/>
    </row>
    <row r="326" spans="2:14">
      <c r="B326" s="105"/>
      <c r="C326" s="105"/>
      <c r="D326" s="105"/>
      <c r="E326" s="105"/>
      <c r="F326" s="105"/>
      <c r="G326" s="105"/>
      <c r="H326" s="106"/>
      <c r="I326" s="106"/>
      <c r="J326" s="106"/>
      <c r="K326" s="106"/>
      <c r="L326" s="106"/>
      <c r="M326" s="106"/>
      <c r="N326" s="106"/>
    </row>
    <row r="327" spans="2:14">
      <c r="B327" s="105"/>
      <c r="C327" s="105"/>
      <c r="D327" s="105"/>
      <c r="E327" s="105"/>
      <c r="F327" s="105"/>
      <c r="G327" s="105"/>
      <c r="H327" s="106"/>
      <c r="I327" s="106"/>
      <c r="J327" s="106"/>
      <c r="K327" s="106"/>
      <c r="L327" s="106"/>
      <c r="M327" s="106"/>
      <c r="N327" s="106"/>
    </row>
    <row r="328" spans="2:14">
      <c r="B328" s="105"/>
      <c r="C328" s="105"/>
      <c r="D328" s="105"/>
      <c r="E328" s="105"/>
      <c r="F328" s="105"/>
      <c r="G328" s="105"/>
      <c r="H328" s="106"/>
      <c r="I328" s="106"/>
      <c r="J328" s="106"/>
      <c r="K328" s="106"/>
      <c r="L328" s="106"/>
      <c r="M328" s="106"/>
      <c r="N328" s="106"/>
    </row>
    <row r="329" spans="2:14">
      <c r="B329" s="105"/>
      <c r="C329" s="105"/>
      <c r="D329" s="105"/>
      <c r="E329" s="105"/>
      <c r="F329" s="105"/>
      <c r="G329" s="105"/>
      <c r="H329" s="106"/>
      <c r="I329" s="106"/>
      <c r="J329" s="106"/>
      <c r="K329" s="106"/>
      <c r="L329" s="106"/>
      <c r="M329" s="106"/>
      <c r="N329" s="106"/>
    </row>
    <row r="330" spans="2:14">
      <c r="B330" s="105"/>
      <c r="C330" s="105"/>
      <c r="D330" s="105"/>
      <c r="E330" s="105"/>
      <c r="F330" s="105"/>
      <c r="G330" s="105"/>
      <c r="H330" s="106"/>
      <c r="I330" s="106"/>
      <c r="J330" s="106"/>
      <c r="K330" s="106"/>
      <c r="L330" s="106"/>
      <c r="M330" s="106"/>
      <c r="N330" s="106"/>
    </row>
    <row r="331" spans="2:14">
      <c r="B331" s="105"/>
      <c r="C331" s="105"/>
      <c r="D331" s="105"/>
      <c r="E331" s="105"/>
      <c r="F331" s="105"/>
      <c r="G331" s="105"/>
      <c r="H331" s="106"/>
      <c r="I331" s="106"/>
      <c r="J331" s="106"/>
      <c r="K331" s="106"/>
      <c r="L331" s="106"/>
      <c r="M331" s="106"/>
      <c r="N331" s="106"/>
    </row>
    <row r="332" spans="2:14">
      <c r="B332" s="105"/>
      <c r="C332" s="105"/>
      <c r="D332" s="105"/>
      <c r="E332" s="105"/>
      <c r="F332" s="105"/>
      <c r="G332" s="105"/>
      <c r="H332" s="106"/>
      <c r="I332" s="106"/>
      <c r="J332" s="106"/>
      <c r="K332" s="106"/>
      <c r="L332" s="106"/>
      <c r="M332" s="106"/>
      <c r="N332" s="106"/>
    </row>
    <row r="333" spans="2:14">
      <c r="B333" s="105"/>
      <c r="C333" s="105"/>
      <c r="D333" s="105"/>
      <c r="E333" s="105"/>
      <c r="F333" s="105"/>
      <c r="G333" s="105"/>
      <c r="H333" s="106"/>
      <c r="I333" s="106"/>
      <c r="J333" s="106"/>
      <c r="K333" s="106"/>
      <c r="L333" s="106"/>
      <c r="M333" s="106"/>
      <c r="N333" s="106"/>
    </row>
    <row r="334" spans="2:14">
      <c r="B334" s="105"/>
      <c r="C334" s="105"/>
      <c r="D334" s="105"/>
      <c r="E334" s="105"/>
      <c r="F334" s="105"/>
      <c r="G334" s="105"/>
      <c r="H334" s="106"/>
      <c r="I334" s="106"/>
      <c r="J334" s="106"/>
      <c r="K334" s="106"/>
      <c r="L334" s="106"/>
      <c r="M334" s="106"/>
      <c r="N334" s="106"/>
    </row>
    <row r="335" spans="2:14">
      <c r="B335" s="105"/>
      <c r="C335" s="105"/>
      <c r="D335" s="105"/>
      <c r="E335" s="105"/>
      <c r="F335" s="105"/>
      <c r="G335" s="105"/>
      <c r="H335" s="106"/>
      <c r="I335" s="106"/>
      <c r="J335" s="106"/>
      <c r="K335" s="106"/>
      <c r="L335" s="106"/>
      <c r="M335" s="106"/>
      <c r="N335" s="106"/>
    </row>
    <row r="336" spans="2:14">
      <c r="B336" s="105"/>
      <c r="C336" s="105"/>
      <c r="D336" s="105"/>
      <c r="E336" s="105"/>
      <c r="F336" s="105"/>
      <c r="G336" s="105"/>
      <c r="H336" s="106"/>
      <c r="I336" s="106"/>
      <c r="J336" s="106"/>
      <c r="K336" s="106"/>
      <c r="L336" s="106"/>
      <c r="M336" s="106"/>
      <c r="N336" s="106"/>
    </row>
    <row r="337" spans="2:14">
      <c r="B337" s="105"/>
      <c r="C337" s="105"/>
      <c r="D337" s="105"/>
      <c r="E337" s="105"/>
      <c r="F337" s="105"/>
      <c r="G337" s="105"/>
      <c r="H337" s="106"/>
      <c r="I337" s="106"/>
      <c r="J337" s="106"/>
      <c r="K337" s="106"/>
      <c r="L337" s="106"/>
      <c r="M337" s="106"/>
      <c r="N337" s="106"/>
    </row>
    <row r="338" spans="2:14">
      <c r="B338" s="105"/>
      <c r="C338" s="105"/>
      <c r="D338" s="105"/>
      <c r="E338" s="105"/>
      <c r="F338" s="105"/>
      <c r="G338" s="105"/>
      <c r="H338" s="106"/>
      <c r="I338" s="106"/>
      <c r="J338" s="106"/>
      <c r="K338" s="106"/>
      <c r="L338" s="106"/>
      <c r="M338" s="106"/>
      <c r="N338" s="106"/>
    </row>
    <row r="339" spans="2:14">
      <c r="B339" s="105"/>
      <c r="C339" s="105"/>
      <c r="D339" s="105"/>
      <c r="E339" s="105"/>
      <c r="F339" s="105"/>
      <c r="G339" s="105"/>
      <c r="H339" s="106"/>
      <c r="I339" s="106"/>
      <c r="J339" s="106"/>
      <c r="K339" s="106"/>
      <c r="L339" s="106"/>
      <c r="M339" s="106"/>
      <c r="N339" s="106"/>
    </row>
    <row r="340" spans="2:14">
      <c r="B340" s="105"/>
      <c r="C340" s="105"/>
      <c r="D340" s="105"/>
      <c r="E340" s="105"/>
      <c r="F340" s="105"/>
      <c r="G340" s="105"/>
      <c r="H340" s="106"/>
      <c r="I340" s="106"/>
      <c r="J340" s="106"/>
      <c r="K340" s="106"/>
      <c r="L340" s="106"/>
      <c r="M340" s="106"/>
      <c r="N340" s="106"/>
    </row>
    <row r="341" spans="2:14">
      <c r="B341" s="105"/>
      <c r="C341" s="105"/>
      <c r="D341" s="105"/>
      <c r="E341" s="105"/>
      <c r="F341" s="105"/>
      <c r="G341" s="105"/>
      <c r="H341" s="106"/>
      <c r="I341" s="106"/>
      <c r="J341" s="106"/>
      <c r="K341" s="106"/>
      <c r="L341" s="106"/>
      <c r="M341" s="106"/>
      <c r="N341" s="106"/>
    </row>
    <row r="342" spans="2:14">
      <c r="B342" s="105"/>
      <c r="C342" s="105"/>
      <c r="D342" s="105"/>
      <c r="E342" s="105"/>
      <c r="F342" s="105"/>
      <c r="G342" s="105"/>
      <c r="H342" s="106"/>
      <c r="I342" s="106"/>
      <c r="J342" s="106"/>
      <c r="K342" s="106"/>
      <c r="L342" s="106"/>
      <c r="M342" s="106"/>
      <c r="N342" s="106"/>
    </row>
    <row r="343" spans="2:14">
      <c r="B343" s="105"/>
      <c r="C343" s="105"/>
      <c r="D343" s="105"/>
      <c r="E343" s="105"/>
      <c r="F343" s="105"/>
      <c r="G343" s="105"/>
      <c r="H343" s="106"/>
      <c r="I343" s="106"/>
      <c r="J343" s="106"/>
      <c r="K343" s="106"/>
      <c r="L343" s="106"/>
      <c r="M343" s="106"/>
      <c r="N343" s="106"/>
    </row>
    <row r="344" spans="2:14">
      <c r="B344" s="105"/>
      <c r="C344" s="105"/>
      <c r="D344" s="105"/>
      <c r="E344" s="105"/>
      <c r="F344" s="105"/>
      <c r="G344" s="105"/>
      <c r="H344" s="106"/>
      <c r="I344" s="106"/>
      <c r="J344" s="106"/>
      <c r="K344" s="106"/>
      <c r="L344" s="106"/>
      <c r="M344" s="106"/>
      <c r="N344" s="106"/>
    </row>
    <row r="345" spans="2:14">
      <c r="B345" s="105"/>
      <c r="C345" s="105"/>
      <c r="D345" s="105"/>
      <c r="E345" s="105"/>
      <c r="F345" s="105"/>
      <c r="G345" s="105"/>
      <c r="H345" s="106"/>
      <c r="I345" s="106"/>
      <c r="J345" s="106"/>
      <c r="K345" s="106"/>
      <c r="L345" s="106"/>
      <c r="M345" s="106"/>
      <c r="N345" s="106"/>
    </row>
    <row r="346" spans="2:14">
      <c r="B346" s="105"/>
      <c r="C346" s="105"/>
      <c r="D346" s="105"/>
      <c r="E346" s="105"/>
      <c r="F346" s="105"/>
      <c r="G346" s="105"/>
      <c r="H346" s="106"/>
      <c r="I346" s="106"/>
      <c r="J346" s="106"/>
      <c r="K346" s="106"/>
      <c r="L346" s="106"/>
      <c r="M346" s="106"/>
      <c r="N346" s="106"/>
    </row>
    <row r="347" spans="2:14">
      <c r="B347" s="105"/>
      <c r="C347" s="105"/>
      <c r="D347" s="105"/>
      <c r="E347" s="105"/>
      <c r="F347" s="105"/>
      <c r="G347" s="105"/>
      <c r="H347" s="106"/>
      <c r="I347" s="106"/>
      <c r="J347" s="106"/>
      <c r="K347" s="106"/>
      <c r="L347" s="106"/>
      <c r="M347" s="106"/>
      <c r="N347" s="106"/>
    </row>
    <row r="348" spans="2:14">
      <c r="B348" s="105"/>
      <c r="C348" s="105"/>
      <c r="D348" s="105"/>
      <c r="E348" s="105"/>
      <c r="F348" s="105"/>
      <c r="G348" s="105"/>
      <c r="H348" s="106"/>
      <c r="I348" s="106"/>
      <c r="J348" s="106"/>
      <c r="K348" s="106"/>
      <c r="L348" s="106"/>
      <c r="M348" s="106"/>
      <c r="N348" s="106"/>
    </row>
    <row r="349" spans="2:14">
      <c r="B349" s="105"/>
      <c r="C349" s="105"/>
      <c r="D349" s="105"/>
      <c r="E349" s="105"/>
      <c r="F349" s="105"/>
      <c r="G349" s="105"/>
      <c r="H349" s="106"/>
      <c r="I349" s="106"/>
      <c r="J349" s="106"/>
      <c r="K349" s="106"/>
      <c r="L349" s="106"/>
      <c r="M349" s="106"/>
      <c r="N349" s="106"/>
    </row>
    <row r="350" spans="2:14">
      <c r="B350" s="105"/>
      <c r="C350" s="105"/>
      <c r="D350" s="105"/>
      <c r="E350" s="105"/>
      <c r="F350" s="105"/>
      <c r="G350" s="105"/>
      <c r="H350" s="106"/>
      <c r="I350" s="106"/>
      <c r="J350" s="106"/>
      <c r="K350" s="106"/>
      <c r="L350" s="106"/>
      <c r="M350" s="106"/>
      <c r="N350" s="106"/>
    </row>
    <row r="351" spans="2:14">
      <c r="B351" s="105"/>
      <c r="C351" s="105"/>
      <c r="D351" s="105"/>
      <c r="E351" s="105"/>
      <c r="F351" s="105"/>
      <c r="G351" s="105"/>
      <c r="H351" s="106"/>
      <c r="I351" s="106"/>
      <c r="J351" s="106"/>
      <c r="K351" s="106"/>
      <c r="L351" s="106"/>
      <c r="M351" s="106"/>
      <c r="N351" s="106"/>
    </row>
    <row r="352" spans="2:14">
      <c r="B352" s="105"/>
      <c r="C352" s="105"/>
      <c r="D352" s="105"/>
      <c r="E352" s="105"/>
      <c r="F352" s="105"/>
      <c r="G352" s="105"/>
      <c r="H352" s="106"/>
      <c r="I352" s="106"/>
      <c r="J352" s="106"/>
      <c r="K352" s="106"/>
      <c r="L352" s="106"/>
      <c r="M352" s="106"/>
      <c r="N352" s="106"/>
    </row>
    <row r="353" spans="2:14">
      <c r="B353" s="105"/>
      <c r="C353" s="105"/>
      <c r="D353" s="105"/>
      <c r="E353" s="105"/>
      <c r="F353" s="105"/>
      <c r="G353" s="105"/>
      <c r="H353" s="106"/>
      <c r="I353" s="106"/>
      <c r="J353" s="106"/>
      <c r="K353" s="106"/>
      <c r="L353" s="106"/>
      <c r="M353" s="106"/>
      <c r="N353" s="106"/>
    </row>
    <row r="354" spans="2:14">
      <c r="B354" s="105"/>
      <c r="C354" s="105"/>
      <c r="D354" s="105"/>
      <c r="E354" s="105"/>
      <c r="F354" s="105"/>
      <c r="G354" s="105"/>
      <c r="H354" s="106"/>
      <c r="I354" s="106"/>
      <c r="J354" s="106"/>
      <c r="K354" s="106"/>
      <c r="L354" s="106"/>
      <c r="M354" s="106"/>
      <c r="N354" s="106"/>
    </row>
    <row r="355" spans="2:14">
      <c r="B355" s="105"/>
      <c r="C355" s="105"/>
      <c r="D355" s="105"/>
      <c r="E355" s="105"/>
      <c r="F355" s="105"/>
      <c r="G355" s="105"/>
      <c r="H355" s="106"/>
      <c r="I355" s="106"/>
      <c r="J355" s="106"/>
      <c r="K355" s="106"/>
      <c r="L355" s="106"/>
      <c r="M355" s="106"/>
      <c r="N355" s="106"/>
    </row>
    <row r="356" spans="2:14">
      <c r="B356" s="105"/>
      <c r="C356" s="105"/>
      <c r="D356" s="105"/>
      <c r="E356" s="105"/>
      <c r="F356" s="105"/>
      <c r="G356" s="105"/>
      <c r="H356" s="106"/>
      <c r="I356" s="106"/>
      <c r="J356" s="106"/>
      <c r="K356" s="106"/>
      <c r="L356" s="106"/>
      <c r="M356" s="106"/>
      <c r="N356" s="106"/>
    </row>
    <row r="357" spans="2:14">
      <c r="B357" s="105"/>
      <c r="C357" s="105"/>
      <c r="D357" s="105"/>
      <c r="E357" s="105"/>
      <c r="F357" s="105"/>
      <c r="G357" s="105"/>
      <c r="H357" s="106"/>
      <c r="I357" s="106"/>
      <c r="J357" s="106"/>
      <c r="K357" s="106"/>
      <c r="L357" s="106"/>
      <c r="M357" s="106"/>
      <c r="N357" s="106"/>
    </row>
    <row r="358" spans="2:14">
      <c r="B358" s="105"/>
      <c r="C358" s="105"/>
      <c r="D358" s="105"/>
      <c r="E358" s="105"/>
      <c r="F358" s="105"/>
      <c r="G358" s="105"/>
      <c r="H358" s="106"/>
      <c r="I358" s="106"/>
      <c r="J358" s="106"/>
      <c r="K358" s="106"/>
      <c r="L358" s="106"/>
      <c r="M358" s="106"/>
      <c r="N358" s="106"/>
    </row>
    <row r="359" spans="2:14">
      <c r="B359" s="105"/>
      <c r="C359" s="105"/>
      <c r="D359" s="105"/>
      <c r="E359" s="105"/>
      <c r="F359" s="105"/>
      <c r="G359" s="105"/>
      <c r="H359" s="106"/>
      <c r="I359" s="106"/>
      <c r="J359" s="106"/>
      <c r="K359" s="106"/>
      <c r="L359" s="106"/>
      <c r="M359" s="106"/>
      <c r="N359" s="106"/>
    </row>
    <row r="360" spans="2:14">
      <c r="B360" s="105"/>
      <c r="C360" s="105"/>
      <c r="D360" s="105"/>
      <c r="E360" s="105"/>
      <c r="F360" s="105"/>
      <c r="G360" s="105"/>
      <c r="H360" s="106"/>
      <c r="I360" s="106"/>
      <c r="J360" s="106"/>
      <c r="K360" s="106"/>
      <c r="L360" s="106"/>
      <c r="M360" s="106"/>
      <c r="N360" s="106"/>
    </row>
    <row r="361" spans="2:14">
      <c r="B361" s="105"/>
      <c r="C361" s="105"/>
      <c r="D361" s="105"/>
      <c r="E361" s="105"/>
      <c r="F361" s="105"/>
      <c r="G361" s="105"/>
      <c r="H361" s="106"/>
      <c r="I361" s="106"/>
      <c r="J361" s="106"/>
      <c r="K361" s="106"/>
      <c r="L361" s="106"/>
      <c r="M361" s="106"/>
      <c r="N361" s="106"/>
    </row>
    <row r="362" spans="2:14">
      <c r="B362" s="105"/>
      <c r="C362" s="105"/>
      <c r="D362" s="105"/>
      <c r="E362" s="105"/>
      <c r="F362" s="105"/>
      <c r="G362" s="105"/>
      <c r="H362" s="106"/>
      <c r="I362" s="106"/>
      <c r="J362" s="106"/>
      <c r="K362" s="106"/>
      <c r="L362" s="106"/>
      <c r="M362" s="106"/>
      <c r="N362" s="106"/>
    </row>
    <row r="363" spans="2:14">
      <c r="B363" s="105"/>
      <c r="C363" s="105"/>
      <c r="D363" s="105"/>
      <c r="E363" s="105"/>
      <c r="F363" s="105"/>
      <c r="G363" s="105"/>
      <c r="H363" s="106"/>
      <c r="I363" s="106"/>
      <c r="J363" s="106"/>
      <c r="K363" s="106"/>
      <c r="L363" s="106"/>
      <c r="M363" s="106"/>
      <c r="N363" s="106"/>
    </row>
    <row r="364" spans="2:14">
      <c r="B364" s="105"/>
      <c r="C364" s="105"/>
      <c r="D364" s="105"/>
      <c r="E364" s="105"/>
      <c r="F364" s="105"/>
      <c r="G364" s="105"/>
      <c r="H364" s="106"/>
      <c r="I364" s="106"/>
      <c r="J364" s="106"/>
      <c r="K364" s="106"/>
      <c r="L364" s="106"/>
      <c r="M364" s="106"/>
      <c r="N364" s="106"/>
    </row>
    <row r="365" spans="2:14">
      <c r="B365" s="105"/>
      <c r="C365" s="105"/>
      <c r="D365" s="105"/>
      <c r="E365" s="105"/>
      <c r="F365" s="105"/>
      <c r="G365" s="105"/>
      <c r="H365" s="106"/>
      <c r="I365" s="106"/>
      <c r="J365" s="106"/>
      <c r="K365" s="106"/>
      <c r="L365" s="106"/>
      <c r="M365" s="106"/>
      <c r="N365" s="106"/>
    </row>
    <row r="366" spans="2:14">
      <c r="B366" s="105"/>
      <c r="C366" s="105"/>
      <c r="D366" s="105"/>
      <c r="E366" s="105"/>
      <c r="F366" s="105"/>
      <c r="G366" s="105"/>
      <c r="H366" s="106"/>
      <c r="I366" s="106"/>
      <c r="J366" s="106"/>
      <c r="K366" s="106"/>
      <c r="L366" s="106"/>
      <c r="M366" s="106"/>
      <c r="N366" s="106"/>
    </row>
    <row r="367" spans="2:14">
      <c r="B367" s="105"/>
      <c r="C367" s="105"/>
      <c r="D367" s="105"/>
      <c r="E367" s="105"/>
      <c r="F367" s="105"/>
      <c r="G367" s="105"/>
      <c r="H367" s="106"/>
      <c r="I367" s="106"/>
      <c r="J367" s="106"/>
      <c r="K367" s="106"/>
      <c r="L367" s="106"/>
      <c r="M367" s="106"/>
      <c r="N367" s="106"/>
    </row>
    <row r="368" spans="2:14">
      <c r="B368" s="105"/>
      <c r="C368" s="105"/>
      <c r="D368" s="105"/>
      <c r="E368" s="105"/>
      <c r="F368" s="105"/>
      <c r="G368" s="105"/>
      <c r="H368" s="106"/>
      <c r="I368" s="106"/>
      <c r="J368" s="106"/>
      <c r="K368" s="106"/>
      <c r="L368" s="106"/>
      <c r="M368" s="106"/>
      <c r="N368" s="106"/>
    </row>
    <row r="369" spans="2:14">
      <c r="B369" s="105"/>
      <c r="C369" s="105"/>
      <c r="D369" s="105"/>
      <c r="E369" s="105"/>
      <c r="F369" s="105"/>
      <c r="G369" s="105"/>
      <c r="H369" s="106"/>
      <c r="I369" s="106"/>
      <c r="J369" s="106"/>
      <c r="K369" s="106"/>
      <c r="L369" s="106"/>
      <c r="M369" s="106"/>
      <c r="N369" s="106"/>
    </row>
    <row r="370" spans="2:14">
      <c r="B370" s="105"/>
      <c r="C370" s="105"/>
      <c r="D370" s="105"/>
      <c r="E370" s="105"/>
      <c r="F370" s="105"/>
      <c r="G370" s="105"/>
      <c r="H370" s="106"/>
      <c r="I370" s="106"/>
      <c r="J370" s="106"/>
      <c r="K370" s="106"/>
      <c r="L370" s="106"/>
      <c r="M370" s="106"/>
      <c r="N370" s="106"/>
    </row>
    <row r="371" spans="2:14">
      <c r="B371" s="105"/>
      <c r="C371" s="105"/>
      <c r="D371" s="105"/>
      <c r="E371" s="105"/>
      <c r="F371" s="105"/>
      <c r="G371" s="105"/>
      <c r="H371" s="106"/>
      <c r="I371" s="106"/>
      <c r="J371" s="106"/>
      <c r="K371" s="106"/>
      <c r="L371" s="106"/>
      <c r="M371" s="106"/>
      <c r="N371" s="106"/>
    </row>
    <row r="372" spans="2:14">
      <c r="B372" s="105"/>
      <c r="C372" s="105"/>
      <c r="D372" s="105"/>
      <c r="E372" s="105"/>
      <c r="F372" s="105"/>
      <c r="G372" s="105"/>
      <c r="H372" s="106"/>
      <c r="I372" s="106"/>
      <c r="J372" s="106"/>
      <c r="K372" s="106"/>
      <c r="L372" s="106"/>
      <c r="M372" s="106"/>
      <c r="N372" s="106"/>
    </row>
    <row r="373" spans="2:14">
      <c r="B373" s="105"/>
      <c r="C373" s="105"/>
      <c r="D373" s="105"/>
      <c r="E373" s="105"/>
      <c r="F373" s="105"/>
      <c r="G373" s="105"/>
      <c r="H373" s="106"/>
      <c r="I373" s="106"/>
      <c r="J373" s="106"/>
      <c r="K373" s="106"/>
      <c r="L373" s="106"/>
      <c r="M373" s="106"/>
      <c r="N373" s="106"/>
    </row>
    <row r="374" spans="2:14">
      <c r="B374" s="105"/>
      <c r="C374" s="105"/>
      <c r="D374" s="105"/>
      <c r="E374" s="105"/>
      <c r="F374" s="105"/>
      <c r="G374" s="105"/>
      <c r="H374" s="106"/>
      <c r="I374" s="106"/>
      <c r="J374" s="106"/>
      <c r="K374" s="106"/>
      <c r="L374" s="106"/>
      <c r="M374" s="106"/>
      <c r="N374" s="106"/>
    </row>
    <row r="375" spans="2:14">
      <c r="B375" s="105"/>
      <c r="C375" s="105"/>
      <c r="D375" s="105"/>
      <c r="E375" s="105"/>
      <c r="F375" s="105"/>
      <c r="G375" s="105"/>
      <c r="H375" s="106"/>
      <c r="I375" s="106"/>
      <c r="J375" s="106"/>
      <c r="K375" s="106"/>
      <c r="L375" s="106"/>
      <c r="M375" s="106"/>
      <c r="N375" s="106"/>
    </row>
    <row r="376" spans="2:14">
      <c r="B376" s="105"/>
      <c r="C376" s="105"/>
      <c r="D376" s="105"/>
      <c r="E376" s="105"/>
      <c r="F376" s="105"/>
      <c r="G376" s="105"/>
      <c r="H376" s="106"/>
      <c r="I376" s="106"/>
      <c r="J376" s="106"/>
      <c r="K376" s="106"/>
      <c r="L376" s="106"/>
      <c r="M376" s="106"/>
      <c r="N376" s="106"/>
    </row>
    <row r="377" spans="2:14">
      <c r="B377" s="105"/>
      <c r="C377" s="105"/>
      <c r="D377" s="105"/>
      <c r="E377" s="105"/>
      <c r="F377" s="105"/>
      <c r="G377" s="105"/>
      <c r="H377" s="106"/>
      <c r="I377" s="106"/>
      <c r="J377" s="106"/>
      <c r="K377" s="106"/>
      <c r="L377" s="106"/>
      <c r="M377" s="106"/>
      <c r="N377" s="106"/>
    </row>
    <row r="378" spans="2:14">
      <c r="B378" s="105"/>
      <c r="C378" s="105"/>
      <c r="D378" s="105"/>
      <c r="E378" s="105"/>
      <c r="F378" s="105"/>
      <c r="G378" s="105"/>
      <c r="H378" s="106"/>
      <c r="I378" s="106"/>
      <c r="J378" s="106"/>
      <c r="K378" s="106"/>
      <c r="L378" s="106"/>
      <c r="M378" s="106"/>
      <c r="N378" s="106"/>
    </row>
    <row r="379" spans="2:14">
      <c r="B379" s="105"/>
      <c r="C379" s="105"/>
      <c r="D379" s="105"/>
      <c r="E379" s="105"/>
      <c r="F379" s="105"/>
      <c r="G379" s="105"/>
      <c r="H379" s="106"/>
      <c r="I379" s="106"/>
      <c r="J379" s="106"/>
      <c r="K379" s="106"/>
      <c r="L379" s="106"/>
      <c r="M379" s="106"/>
      <c r="N379" s="106"/>
    </row>
    <row r="380" spans="2:14">
      <c r="B380" s="105"/>
      <c r="C380" s="105"/>
      <c r="D380" s="105"/>
      <c r="E380" s="105"/>
      <c r="F380" s="105"/>
      <c r="G380" s="105"/>
      <c r="H380" s="106"/>
      <c r="I380" s="106"/>
      <c r="J380" s="106"/>
      <c r="K380" s="106"/>
      <c r="L380" s="106"/>
      <c r="M380" s="106"/>
      <c r="N380" s="106"/>
    </row>
    <row r="381" spans="2:14">
      <c r="B381" s="105"/>
      <c r="C381" s="105"/>
      <c r="D381" s="105"/>
      <c r="E381" s="105"/>
      <c r="F381" s="105"/>
      <c r="G381" s="105"/>
      <c r="H381" s="106"/>
      <c r="I381" s="106"/>
      <c r="J381" s="106"/>
      <c r="K381" s="106"/>
      <c r="L381" s="106"/>
      <c r="M381" s="106"/>
      <c r="N381" s="106"/>
    </row>
    <row r="382" spans="2:14">
      <c r="B382" s="105"/>
      <c r="C382" s="105"/>
      <c r="D382" s="105"/>
      <c r="E382" s="105"/>
      <c r="F382" s="105"/>
      <c r="G382" s="105"/>
      <c r="H382" s="106"/>
      <c r="I382" s="106"/>
      <c r="J382" s="106"/>
      <c r="K382" s="106"/>
      <c r="L382" s="106"/>
      <c r="M382" s="106"/>
      <c r="N382" s="106"/>
    </row>
    <row r="383" spans="2:14">
      <c r="B383" s="105"/>
      <c r="C383" s="105"/>
      <c r="D383" s="105"/>
      <c r="E383" s="105"/>
      <c r="F383" s="105"/>
      <c r="G383" s="105"/>
      <c r="H383" s="106"/>
      <c r="I383" s="106"/>
      <c r="J383" s="106"/>
      <c r="K383" s="106"/>
      <c r="L383" s="106"/>
      <c r="M383" s="106"/>
      <c r="N383" s="106"/>
    </row>
    <row r="384" spans="2:14">
      <c r="B384" s="105"/>
      <c r="C384" s="105"/>
      <c r="D384" s="105"/>
      <c r="E384" s="105"/>
      <c r="F384" s="105"/>
      <c r="G384" s="105"/>
      <c r="H384" s="106"/>
      <c r="I384" s="106"/>
      <c r="J384" s="106"/>
      <c r="K384" s="106"/>
      <c r="L384" s="106"/>
      <c r="M384" s="106"/>
      <c r="N384" s="106"/>
    </row>
    <row r="385" spans="2:14">
      <c r="B385" s="105"/>
      <c r="C385" s="105"/>
      <c r="D385" s="105"/>
      <c r="E385" s="105"/>
      <c r="F385" s="105"/>
      <c r="G385" s="105"/>
      <c r="H385" s="106"/>
      <c r="I385" s="106"/>
      <c r="J385" s="106"/>
      <c r="K385" s="106"/>
      <c r="L385" s="106"/>
      <c r="M385" s="106"/>
      <c r="N385" s="106"/>
    </row>
    <row r="386" spans="2:14">
      <c r="B386" s="105"/>
      <c r="C386" s="105"/>
      <c r="D386" s="105"/>
      <c r="E386" s="105"/>
      <c r="F386" s="105"/>
      <c r="G386" s="105"/>
      <c r="H386" s="106"/>
      <c r="I386" s="106"/>
      <c r="J386" s="106"/>
      <c r="K386" s="106"/>
      <c r="L386" s="106"/>
      <c r="M386" s="106"/>
      <c r="N386" s="106"/>
    </row>
    <row r="387" spans="2:14">
      <c r="B387" s="105"/>
      <c r="C387" s="105"/>
      <c r="D387" s="105"/>
      <c r="E387" s="105"/>
      <c r="F387" s="105"/>
      <c r="G387" s="105"/>
      <c r="H387" s="106"/>
      <c r="I387" s="106"/>
      <c r="J387" s="106"/>
      <c r="K387" s="106"/>
      <c r="L387" s="106"/>
      <c r="M387" s="106"/>
      <c r="N387" s="106"/>
    </row>
    <row r="388" spans="2:14">
      <c r="B388" s="105"/>
      <c r="C388" s="105"/>
      <c r="D388" s="105"/>
      <c r="E388" s="105"/>
      <c r="F388" s="105"/>
      <c r="G388" s="105"/>
      <c r="H388" s="106"/>
      <c r="I388" s="106"/>
      <c r="J388" s="106"/>
      <c r="K388" s="106"/>
      <c r="L388" s="106"/>
      <c r="M388" s="106"/>
      <c r="N388" s="106"/>
    </row>
    <row r="389" spans="2:14">
      <c r="B389" s="105"/>
      <c r="C389" s="105"/>
      <c r="D389" s="105"/>
      <c r="E389" s="105"/>
      <c r="F389" s="105"/>
      <c r="G389" s="105"/>
      <c r="H389" s="106"/>
      <c r="I389" s="106"/>
      <c r="J389" s="106"/>
      <c r="K389" s="106"/>
      <c r="L389" s="106"/>
      <c r="M389" s="106"/>
      <c r="N389" s="106"/>
    </row>
    <row r="390" spans="2:14">
      <c r="B390" s="105"/>
      <c r="C390" s="105"/>
      <c r="D390" s="105"/>
      <c r="E390" s="105"/>
      <c r="F390" s="105"/>
      <c r="G390" s="105"/>
      <c r="H390" s="106"/>
      <c r="I390" s="106"/>
      <c r="J390" s="106"/>
      <c r="K390" s="106"/>
      <c r="L390" s="106"/>
      <c r="M390" s="106"/>
      <c r="N390" s="106"/>
    </row>
    <row r="391" spans="2:14">
      <c r="B391" s="105"/>
      <c r="C391" s="105"/>
      <c r="D391" s="105"/>
      <c r="E391" s="105"/>
      <c r="F391" s="105"/>
      <c r="G391" s="105"/>
      <c r="H391" s="106"/>
      <c r="I391" s="106"/>
      <c r="J391" s="106"/>
      <c r="K391" s="106"/>
      <c r="L391" s="106"/>
      <c r="M391" s="106"/>
      <c r="N391" s="106"/>
    </row>
    <row r="392" spans="2:14">
      <c r="B392" s="105"/>
      <c r="C392" s="105"/>
      <c r="D392" s="105"/>
      <c r="E392" s="105"/>
      <c r="F392" s="105"/>
      <c r="G392" s="105"/>
      <c r="H392" s="106"/>
      <c r="I392" s="106"/>
      <c r="J392" s="106"/>
      <c r="K392" s="106"/>
      <c r="L392" s="106"/>
      <c r="M392" s="106"/>
      <c r="N392" s="106"/>
    </row>
    <row r="393" spans="2:14">
      <c r="B393" s="105"/>
      <c r="C393" s="105"/>
      <c r="D393" s="105"/>
      <c r="E393" s="105"/>
      <c r="F393" s="105"/>
      <c r="G393" s="105"/>
      <c r="H393" s="106"/>
      <c r="I393" s="106"/>
      <c r="J393" s="106"/>
      <c r="K393" s="106"/>
      <c r="L393" s="106"/>
      <c r="M393" s="106"/>
      <c r="N393" s="106"/>
    </row>
    <row r="394" spans="2:14">
      <c r="B394" s="105"/>
      <c r="C394" s="105"/>
      <c r="D394" s="105"/>
      <c r="E394" s="105"/>
      <c r="F394" s="105"/>
      <c r="G394" s="105"/>
      <c r="H394" s="106"/>
      <c r="I394" s="106"/>
      <c r="J394" s="106"/>
      <c r="K394" s="106"/>
      <c r="L394" s="106"/>
      <c r="M394" s="106"/>
      <c r="N394" s="106"/>
    </row>
    <row r="395" spans="2:14">
      <c r="B395" s="105"/>
      <c r="C395" s="105"/>
      <c r="D395" s="105"/>
      <c r="E395" s="105"/>
      <c r="F395" s="105"/>
      <c r="G395" s="105"/>
      <c r="H395" s="106"/>
      <c r="I395" s="106"/>
      <c r="J395" s="106"/>
      <c r="K395" s="106"/>
      <c r="L395" s="106"/>
      <c r="M395" s="106"/>
      <c r="N395" s="106"/>
    </row>
    <row r="396" spans="2:14">
      <c r="B396" s="105"/>
      <c r="C396" s="105"/>
      <c r="D396" s="105"/>
      <c r="E396" s="105"/>
      <c r="F396" s="105"/>
      <c r="G396" s="105"/>
      <c r="H396" s="106"/>
      <c r="I396" s="106"/>
      <c r="J396" s="106"/>
      <c r="K396" s="106"/>
      <c r="L396" s="106"/>
      <c r="M396" s="106"/>
      <c r="N396" s="106"/>
    </row>
    <row r="397" spans="2:14">
      <c r="B397" s="105"/>
      <c r="C397" s="105"/>
      <c r="D397" s="105"/>
      <c r="E397" s="105"/>
      <c r="F397" s="105"/>
      <c r="G397" s="105"/>
      <c r="H397" s="106"/>
      <c r="I397" s="106"/>
      <c r="J397" s="106"/>
      <c r="K397" s="106"/>
      <c r="L397" s="106"/>
      <c r="M397" s="106"/>
      <c r="N397" s="106"/>
    </row>
    <row r="398" spans="2:14">
      <c r="B398" s="105"/>
      <c r="C398" s="105"/>
      <c r="D398" s="105"/>
      <c r="E398" s="105"/>
      <c r="F398" s="105"/>
      <c r="G398" s="105"/>
      <c r="H398" s="106"/>
      <c r="I398" s="106"/>
      <c r="J398" s="106"/>
      <c r="K398" s="106"/>
      <c r="L398" s="106"/>
      <c r="M398" s="106"/>
      <c r="N398" s="106"/>
    </row>
    <row r="399" spans="2:14">
      <c r="B399" s="105"/>
      <c r="C399" s="105"/>
      <c r="D399" s="105"/>
      <c r="E399" s="105"/>
      <c r="F399" s="105"/>
      <c r="G399" s="105"/>
      <c r="H399" s="106"/>
      <c r="I399" s="106"/>
      <c r="J399" s="106"/>
      <c r="K399" s="106"/>
      <c r="L399" s="106"/>
      <c r="M399" s="106"/>
      <c r="N399" s="106"/>
    </row>
    <row r="400" spans="2:14">
      <c r="B400" s="105"/>
      <c r="C400" s="105"/>
      <c r="D400" s="105"/>
      <c r="E400" s="105"/>
      <c r="F400" s="105"/>
      <c r="G400" s="105"/>
      <c r="H400" s="106"/>
      <c r="I400" s="106"/>
      <c r="J400" s="106"/>
      <c r="K400" s="106"/>
      <c r="L400" s="106"/>
      <c r="M400" s="106"/>
      <c r="N400" s="106"/>
    </row>
    <row r="401" spans="2:14">
      <c r="B401" s="105"/>
      <c r="C401" s="105"/>
      <c r="D401" s="105"/>
      <c r="E401" s="105"/>
      <c r="F401" s="105"/>
      <c r="G401" s="105"/>
      <c r="H401" s="106"/>
      <c r="I401" s="106"/>
      <c r="J401" s="106"/>
      <c r="K401" s="106"/>
      <c r="L401" s="106"/>
      <c r="M401" s="106"/>
      <c r="N401" s="106"/>
    </row>
    <row r="402" spans="2:14">
      <c r="B402" s="105"/>
      <c r="C402" s="105"/>
      <c r="D402" s="105"/>
      <c r="E402" s="105"/>
      <c r="F402" s="105"/>
      <c r="G402" s="105"/>
      <c r="H402" s="106"/>
      <c r="I402" s="106"/>
      <c r="J402" s="106"/>
      <c r="K402" s="106"/>
      <c r="L402" s="106"/>
      <c r="M402" s="106"/>
      <c r="N402" s="106"/>
    </row>
    <row r="403" spans="2:14">
      <c r="B403" s="105"/>
      <c r="C403" s="105"/>
      <c r="D403" s="105"/>
      <c r="E403" s="105"/>
      <c r="F403" s="105"/>
      <c r="G403" s="105"/>
      <c r="H403" s="106"/>
      <c r="I403" s="106"/>
      <c r="J403" s="106"/>
      <c r="K403" s="106"/>
      <c r="L403" s="106"/>
      <c r="M403" s="106"/>
      <c r="N403" s="106"/>
    </row>
    <row r="404" spans="2:14">
      <c r="B404" s="105"/>
      <c r="C404" s="105"/>
      <c r="D404" s="105"/>
      <c r="E404" s="105"/>
      <c r="F404" s="105"/>
      <c r="G404" s="105"/>
      <c r="H404" s="106"/>
      <c r="I404" s="106"/>
      <c r="J404" s="106"/>
      <c r="K404" s="106"/>
      <c r="L404" s="106"/>
      <c r="M404" s="106"/>
      <c r="N404" s="106"/>
    </row>
    <row r="405" spans="2:14">
      <c r="B405" s="105"/>
      <c r="C405" s="105"/>
      <c r="D405" s="105"/>
      <c r="E405" s="105"/>
      <c r="F405" s="105"/>
      <c r="G405" s="105"/>
      <c r="H405" s="106"/>
      <c r="I405" s="106"/>
      <c r="J405" s="106"/>
      <c r="K405" s="106"/>
      <c r="L405" s="106"/>
      <c r="M405" s="106"/>
      <c r="N405" s="106"/>
    </row>
    <row r="406" spans="2:14">
      <c r="B406" s="105"/>
      <c r="C406" s="105"/>
      <c r="D406" s="105"/>
      <c r="E406" s="105"/>
      <c r="F406" s="105"/>
      <c r="G406" s="105"/>
      <c r="H406" s="106"/>
      <c r="I406" s="106"/>
      <c r="J406" s="106"/>
      <c r="K406" s="106"/>
      <c r="L406" s="106"/>
      <c r="M406" s="106"/>
      <c r="N406" s="106"/>
    </row>
    <row r="407" spans="2:14">
      <c r="B407" s="105"/>
      <c r="C407" s="105"/>
      <c r="D407" s="105"/>
      <c r="E407" s="105"/>
      <c r="F407" s="105"/>
      <c r="G407" s="105"/>
      <c r="H407" s="106"/>
      <c r="I407" s="106"/>
      <c r="J407" s="106"/>
      <c r="K407" s="106"/>
      <c r="L407" s="106"/>
      <c r="M407" s="106"/>
      <c r="N407" s="106"/>
    </row>
    <row r="408" spans="2:14">
      <c r="B408" s="105"/>
      <c r="C408" s="105"/>
      <c r="D408" s="105"/>
      <c r="E408" s="105"/>
      <c r="F408" s="105"/>
      <c r="G408" s="105"/>
      <c r="H408" s="106"/>
      <c r="I408" s="106"/>
      <c r="J408" s="106"/>
      <c r="K408" s="106"/>
      <c r="L408" s="106"/>
      <c r="M408" s="106"/>
      <c r="N408" s="106"/>
    </row>
    <row r="409" spans="2:14">
      <c r="B409" s="105"/>
      <c r="C409" s="105"/>
      <c r="D409" s="105"/>
      <c r="E409" s="105"/>
      <c r="F409" s="105"/>
      <c r="G409" s="105"/>
      <c r="H409" s="106"/>
      <c r="I409" s="106"/>
      <c r="J409" s="106"/>
      <c r="K409" s="106"/>
      <c r="L409" s="106"/>
      <c r="M409" s="106"/>
      <c r="N409" s="106"/>
    </row>
    <row r="410" spans="2:14">
      <c r="B410" s="105"/>
      <c r="C410" s="105"/>
      <c r="D410" s="105"/>
      <c r="E410" s="105"/>
      <c r="F410" s="105"/>
      <c r="G410" s="105"/>
      <c r="H410" s="106"/>
      <c r="I410" s="106"/>
      <c r="J410" s="106"/>
      <c r="K410" s="106"/>
      <c r="L410" s="106"/>
      <c r="M410" s="106"/>
      <c r="N410" s="106"/>
    </row>
    <row r="411" spans="2:14">
      <c r="B411" s="105"/>
      <c r="C411" s="105"/>
      <c r="D411" s="105"/>
      <c r="E411" s="105"/>
      <c r="F411" s="105"/>
      <c r="G411" s="105"/>
      <c r="H411" s="106"/>
      <c r="I411" s="106"/>
      <c r="J411" s="106"/>
      <c r="K411" s="106"/>
      <c r="L411" s="106"/>
      <c r="M411" s="106"/>
      <c r="N411" s="106"/>
    </row>
    <row r="412" spans="2:14">
      <c r="B412" s="105"/>
      <c r="C412" s="105"/>
      <c r="D412" s="105"/>
      <c r="E412" s="105"/>
      <c r="F412" s="105"/>
      <c r="G412" s="105"/>
      <c r="H412" s="106"/>
      <c r="I412" s="106"/>
      <c r="J412" s="106"/>
      <c r="K412" s="106"/>
      <c r="L412" s="106"/>
      <c r="M412" s="106"/>
      <c r="N412" s="106"/>
    </row>
    <row r="413" spans="2:14">
      <c r="B413" s="105"/>
      <c r="C413" s="105"/>
      <c r="D413" s="105"/>
      <c r="E413" s="105"/>
      <c r="F413" s="105"/>
      <c r="G413" s="105"/>
      <c r="H413" s="106"/>
      <c r="I413" s="106"/>
      <c r="J413" s="106"/>
      <c r="K413" s="106"/>
      <c r="L413" s="106"/>
      <c r="M413" s="106"/>
      <c r="N413" s="106"/>
    </row>
    <row r="414" spans="2:14">
      <c r="B414" s="105"/>
      <c r="C414" s="105"/>
      <c r="D414" s="105"/>
      <c r="E414" s="105"/>
      <c r="F414" s="105"/>
      <c r="G414" s="105"/>
      <c r="H414" s="106"/>
      <c r="I414" s="106"/>
      <c r="J414" s="106"/>
      <c r="K414" s="106"/>
      <c r="L414" s="106"/>
      <c r="M414" s="106"/>
      <c r="N414" s="106"/>
    </row>
    <row r="415" spans="2:14">
      <c r="B415" s="105"/>
      <c r="C415" s="105"/>
      <c r="D415" s="105"/>
      <c r="E415" s="105"/>
      <c r="F415" s="105"/>
      <c r="G415" s="105"/>
      <c r="H415" s="106"/>
      <c r="I415" s="106"/>
      <c r="J415" s="106"/>
      <c r="K415" s="106"/>
      <c r="L415" s="106"/>
      <c r="M415" s="106"/>
      <c r="N415" s="106"/>
    </row>
    <row r="416" spans="2:14">
      <c r="B416" s="105"/>
      <c r="C416" s="105"/>
      <c r="D416" s="105"/>
      <c r="E416" s="105"/>
      <c r="F416" s="105"/>
      <c r="G416" s="105"/>
      <c r="H416" s="106"/>
      <c r="I416" s="106"/>
      <c r="J416" s="106"/>
      <c r="K416" s="106"/>
      <c r="L416" s="106"/>
      <c r="M416" s="106"/>
      <c r="N416" s="106"/>
    </row>
    <row r="417" spans="2:14">
      <c r="B417" s="105"/>
      <c r="C417" s="105"/>
      <c r="D417" s="105"/>
      <c r="E417" s="105"/>
      <c r="F417" s="105"/>
      <c r="G417" s="105"/>
      <c r="H417" s="106"/>
      <c r="I417" s="106"/>
      <c r="J417" s="106"/>
      <c r="K417" s="106"/>
      <c r="L417" s="106"/>
      <c r="M417" s="106"/>
      <c r="N417" s="106"/>
    </row>
    <row r="418" spans="2:14">
      <c r="B418" s="105"/>
      <c r="C418" s="105"/>
      <c r="D418" s="105"/>
      <c r="E418" s="105"/>
      <c r="F418" s="105"/>
      <c r="G418" s="105"/>
      <c r="H418" s="106"/>
      <c r="I418" s="106"/>
      <c r="J418" s="106"/>
      <c r="K418" s="106"/>
      <c r="L418" s="106"/>
      <c r="M418" s="106"/>
      <c r="N418" s="106"/>
    </row>
    <row r="419" spans="2:14">
      <c r="B419" s="105"/>
      <c r="C419" s="105"/>
      <c r="D419" s="105"/>
      <c r="E419" s="105"/>
      <c r="F419" s="105"/>
      <c r="G419" s="105"/>
      <c r="H419" s="106"/>
      <c r="I419" s="106"/>
      <c r="J419" s="106"/>
      <c r="K419" s="106"/>
      <c r="L419" s="106"/>
      <c r="M419" s="106"/>
      <c r="N419" s="106"/>
    </row>
    <row r="420" spans="2:14">
      <c r="B420" s="105"/>
      <c r="C420" s="105"/>
      <c r="D420" s="105"/>
      <c r="E420" s="105"/>
      <c r="F420" s="105"/>
      <c r="G420" s="105"/>
      <c r="H420" s="106"/>
      <c r="I420" s="106"/>
      <c r="J420" s="106"/>
      <c r="K420" s="106"/>
      <c r="L420" s="106"/>
      <c r="M420" s="106"/>
      <c r="N420" s="106"/>
    </row>
    <row r="421" spans="2:14">
      <c r="B421" s="105"/>
      <c r="C421" s="105"/>
      <c r="D421" s="105"/>
      <c r="E421" s="105"/>
      <c r="F421" s="105"/>
      <c r="G421" s="105"/>
      <c r="H421" s="106"/>
      <c r="I421" s="106"/>
      <c r="J421" s="106"/>
      <c r="K421" s="106"/>
      <c r="L421" s="106"/>
      <c r="M421" s="106"/>
      <c r="N421" s="106"/>
    </row>
    <row r="422" spans="2:14">
      <c r="B422" s="105"/>
      <c r="C422" s="105"/>
      <c r="D422" s="105"/>
      <c r="E422" s="105"/>
      <c r="F422" s="105"/>
      <c r="G422" s="105"/>
      <c r="H422" s="106"/>
      <c r="I422" s="106"/>
      <c r="J422" s="106"/>
      <c r="K422" s="106"/>
      <c r="L422" s="106"/>
      <c r="M422" s="106"/>
      <c r="N422" s="106"/>
    </row>
    <row r="423" spans="2:14">
      <c r="B423" s="105"/>
      <c r="C423" s="105"/>
      <c r="D423" s="105"/>
      <c r="E423" s="105"/>
      <c r="F423" s="105"/>
      <c r="G423" s="105"/>
      <c r="H423" s="106"/>
      <c r="I423" s="106"/>
      <c r="J423" s="106"/>
      <c r="K423" s="106"/>
      <c r="L423" s="106"/>
      <c r="M423" s="106"/>
      <c r="N423" s="106"/>
    </row>
    <row r="424" spans="2:14">
      <c r="B424" s="105"/>
      <c r="C424" s="105"/>
      <c r="D424" s="105"/>
      <c r="E424" s="105"/>
      <c r="F424" s="105"/>
      <c r="G424" s="105"/>
      <c r="H424" s="106"/>
      <c r="I424" s="106"/>
      <c r="J424" s="106"/>
      <c r="K424" s="106"/>
      <c r="L424" s="106"/>
      <c r="M424" s="106"/>
      <c r="N424" s="106"/>
    </row>
    <row r="425" spans="2:14">
      <c r="B425" s="105"/>
      <c r="C425" s="105"/>
      <c r="D425" s="105"/>
      <c r="E425" s="105"/>
      <c r="F425" s="105"/>
      <c r="G425" s="105"/>
      <c r="H425" s="106"/>
      <c r="I425" s="106"/>
      <c r="J425" s="106"/>
      <c r="K425" s="106"/>
      <c r="L425" s="106"/>
      <c r="M425" s="106"/>
      <c r="N425" s="106"/>
    </row>
    <row r="426" spans="2:14">
      <c r="B426" s="105"/>
      <c r="C426" s="105"/>
      <c r="D426" s="105"/>
      <c r="E426" s="105"/>
      <c r="F426" s="105"/>
      <c r="G426" s="105"/>
      <c r="H426" s="106"/>
      <c r="I426" s="106"/>
      <c r="J426" s="106"/>
      <c r="K426" s="106"/>
      <c r="L426" s="106"/>
      <c r="M426" s="106"/>
      <c r="N426" s="106"/>
    </row>
    <row r="427" spans="2:14">
      <c r="B427" s="105"/>
      <c r="C427" s="105"/>
      <c r="D427" s="105"/>
      <c r="E427" s="105"/>
      <c r="F427" s="105"/>
      <c r="G427" s="105"/>
      <c r="H427" s="106"/>
      <c r="I427" s="106"/>
      <c r="J427" s="106"/>
      <c r="K427" s="106"/>
      <c r="L427" s="106"/>
      <c r="M427" s="106"/>
      <c r="N427" s="106"/>
    </row>
    <row r="428" spans="2:14">
      <c r="B428" s="105"/>
      <c r="C428" s="105"/>
      <c r="D428" s="105"/>
      <c r="E428" s="105"/>
      <c r="F428" s="105"/>
      <c r="G428" s="105"/>
      <c r="H428" s="106"/>
      <c r="I428" s="106"/>
      <c r="J428" s="106"/>
      <c r="K428" s="106"/>
      <c r="L428" s="106"/>
      <c r="M428" s="106"/>
      <c r="N428" s="106"/>
    </row>
    <row r="429" spans="2:14">
      <c r="B429" s="105"/>
      <c r="C429" s="105"/>
      <c r="D429" s="105"/>
      <c r="E429" s="105"/>
      <c r="F429" s="105"/>
      <c r="G429" s="105"/>
      <c r="H429" s="106"/>
      <c r="I429" s="106"/>
      <c r="J429" s="106"/>
      <c r="K429" s="106"/>
      <c r="L429" s="106"/>
      <c r="M429" s="106"/>
      <c r="N429" s="106"/>
    </row>
    <row r="430" spans="2:14">
      <c r="B430" s="105"/>
      <c r="C430" s="105"/>
      <c r="D430" s="105"/>
      <c r="E430" s="105"/>
      <c r="F430" s="105"/>
      <c r="G430" s="105"/>
      <c r="H430" s="106"/>
      <c r="I430" s="106"/>
      <c r="J430" s="106"/>
      <c r="K430" s="106"/>
      <c r="L430" s="106"/>
      <c r="M430" s="106"/>
      <c r="N430" s="106"/>
    </row>
    <row r="431" spans="2:14">
      <c r="B431" s="105"/>
      <c r="C431" s="105"/>
      <c r="D431" s="105"/>
      <c r="E431" s="105"/>
      <c r="F431" s="105"/>
      <c r="G431" s="105"/>
      <c r="H431" s="106"/>
      <c r="I431" s="106"/>
      <c r="J431" s="106"/>
      <c r="K431" s="106"/>
      <c r="L431" s="106"/>
      <c r="M431" s="106"/>
      <c r="N431" s="106"/>
    </row>
    <row r="432" spans="2:14">
      <c r="B432" s="105"/>
      <c r="C432" s="105"/>
      <c r="D432" s="105"/>
      <c r="E432" s="105"/>
      <c r="F432" s="105"/>
      <c r="G432" s="105"/>
      <c r="H432" s="106"/>
      <c r="I432" s="106"/>
      <c r="J432" s="106"/>
      <c r="K432" s="106"/>
      <c r="L432" s="106"/>
      <c r="M432" s="106"/>
      <c r="N432" s="106"/>
    </row>
    <row r="433" spans="2:14">
      <c r="B433" s="105"/>
      <c r="C433" s="105"/>
      <c r="D433" s="105"/>
      <c r="E433" s="105"/>
      <c r="F433" s="105"/>
      <c r="G433" s="105"/>
      <c r="H433" s="106"/>
      <c r="I433" s="106"/>
      <c r="J433" s="106"/>
      <c r="K433" s="106"/>
      <c r="L433" s="106"/>
      <c r="M433" s="106"/>
      <c r="N433" s="106"/>
    </row>
    <row r="434" spans="2:14">
      <c r="B434" s="105"/>
      <c r="C434" s="105"/>
      <c r="D434" s="105"/>
      <c r="E434" s="105"/>
      <c r="F434" s="105"/>
      <c r="G434" s="105"/>
      <c r="H434" s="106"/>
      <c r="I434" s="106"/>
      <c r="J434" s="106"/>
      <c r="K434" s="106"/>
      <c r="L434" s="106"/>
      <c r="M434" s="106"/>
      <c r="N434" s="106"/>
    </row>
    <row r="435" spans="2:14">
      <c r="B435" s="105"/>
      <c r="C435" s="105"/>
      <c r="D435" s="105"/>
      <c r="E435" s="105"/>
      <c r="F435" s="105"/>
      <c r="G435" s="105"/>
      <c r="H435" s="106"/>
      <c r="I435" s="106"/>
      <c r="J435" s="106"/>
      <c r="K435" s="106"/>
      <c r="L435" s="106"/>
      <c r="M435" s="106"/>
      <c r="N435" s="106"/>
    </row>
    <row r="436" spans="2:14">
      <c r="B436" s="105"/>
      <c r="C436" s="105"/>
      <c r="D436" s="105"/>
      <c r="E436" s="105"/>
      <c r="F436" s="105"/>
      <c r="G436" s="105"/>
      <c r="H436" s="106"/>
      <c r="I436" s="106"/>
      <c r="J436" s="106"/>
      <c r="K436" s="106"/>
      <c r="L436" s="106"/>
      <c r="M436" s="106"/>
      <c r="N436" s="106"/>
    </row>
    <row r="437" spans="2:14">
      <c r="B437" s="105"/>
      <c r="C437" s="105"/>
      <c r="D437" s="105"/>
      <c r="E437" s="105"/>
      <c r="F437" s="105"/>
      <c r="G437" s="105"/>
      <c r="H437" s="106"/>
      <c r="I437" s="106"/>
      <c r="J437" s="106"/>
      <c r="K437" s="106"/>
      <c r="L437" s="106"/>
      <c r="M437" s="106"/>
      <c r="N437" s="106"/>
    </row>
    <row r="438" spans="2:14">
      <c r="B438" s="105"/>
      <c r="C438" s="105"/>
      <c r="D438" s="105"/>
      <c r="E438" s="105"/>
      <c r="F438" s="105"/>
      <c r="G438" s="105"/>
      <c r="H438" s="106"/>
      <c r="I438" s="106"/>
      <c r="J438" s="106"/>
      <c r="K438" s="106"/>
      <c r="L438" s="106"/>
      <c r="M438" s="106"/>
      <c r="N438" s="106"/>
    </row>
    <row r="439" spans="2:14">
      <c r="B439" s="105"/>
      <c r="C439" s="105"/>
      <c r="D439" s="105"/>
      <c r="E439" s="105"/>
      <c r="F439" s="105"/>
      <c r="G439" s="105"/>
      <c r="H439" s="106"/>
      <c r="I439" s="106"/>
      <c r="J439" s="106"/>
      <c r="K439" s="106"/>
      <c r="L439" s="106"/>
      <c r="M439" s="106"/>
      <c r="N439" s="106"/>
    </row>
    <row r="440" spans="2:14">
      <c r="B440" s="105"/>
      <c r="C440" s="105"/>
      <c r="D440" s="105"/>
      <c r="E440" s="105"/>
      <c r="F440" s="105"/>
      <c r="G440" s="105"/>
      <c r="H440" s="106"/>
      <c r="I440" s="106"/>
      <c r="J440" s="106"/>
      <c r="K440" s="106"/>
      <c r="L440" s="106"/>
      <c r="M440" s="106"/>
      <c r="N440" s="106"/>
    </row>
    <row r="441" spans="2:14">
      <c r="B441" s="105"/>
      <c r="C441" s="105"/>
      <c r="D441" s="105"/>
      <c r="E441" s="105"/>
      <c r="F441" s="105"/>
      <c r="G441" s="105"/>
      <c r="H441" s="106"/>
      <c r="I441" s="106"/>
      <c r="J441" s="106"/>
      <c r="K441" s="106"/>
      <c r="L441" s="106"/>
      <c r="M441" s="106"/>
      <c r="N441" s="106"/>
    </row>
    <row r="442" spans="2:14">
      <c r="B442" s="105"/>
      <c r="C442" s="105"/>
      <c r="D442" s="105"/>
      <c r="E442" s="105"/>
      <c r="F442" s="105"/>
      <c r="G442" s="105"/>
      <c r="H442" s="106"/>
      <c r="I442" s="106"/>
      <c r="J442" s="106"/>
      <c r="K442" s="106"/>
      <c r="L442" s="106"/>
      <c r="M442" s="106"/>
      <c r="N442" s="106"/>
    </row>
    <row r="443" spans="2:14">
      <c r="B443" s="105"/>
      <c r="C443" s="105"/>
      <c r="D443" s="105"/>
      <c r="E443" s="105"/>
      <c r="F443" s="105"/>
      <c r="G443" s="105"/>
      <c r="H443" s="106"/>
      <c r="I443" s="106"/>
      <c r="J443" s="106"/>
      <c r="K443" s="106"/>
      <c r="L443" s="106"/>
      <c r="M443" s="106"/>
      <c r="N443" s="106"/>
    </row>
    <row r="444" spans="2:14">
      <c r="B444" s="105"/>
      <c r="C444" s="105"/>
      <c r="D444" s="105"/>
      <c r="E444" s="105"/>
      <c r="F444" s="105"/>
      <c r="G444" s="105"/>
      <c r="H444" s="106"/>
      <c r="I444" s="106"/>
      <c r="J444" s="106"/>
      <c r="K444" s="106"/>
      <c r="L444" s="106"/>
      <c r="M444" s="106"/>
      <c r="N444" s="106"/>
    </row>
    <row r="445" spans="2:14">
      <c r="B445" s="105"/>
      <c r="C445" s="105"/>
      <c r="D445" s="105"/>
      <c r="E445" s="105"/>
      <c r="F445" s="105"/>
      <c r="G445" s="105"/>
      <c r="H445" s="106"/>
      <c r="I445" s="106"/>
      <c r="J445" s="106"/>
      <c r="K445" s="106"/>
      <c r="L445" s="106"/>
      <c r="M445" s="106"/>
      <c r="N445" s="106"/>
    </row>
    <row r="446" spans="2:14">
      <c r="B446" s="105"/>
      <c r="C446" s="105"/>
      <c r="D446" s="105"/>
      <c r="E446" s="105"/>
      <c r="F446" s="105"/>
      <c r="G446" s="105"/>
      <c r="H446" s="106"/>
      <c r="I446" s="106"/>
      <c r="J446" s="106"/>
      <c r="K446" s="106"/>
      <c r="L446" s="106"/>
      <c r="M446" s="106"/>
      <c r="N446" s="106"/>
    </row>
    <row r="447" spans="2:14">
      <c r="B447" s="105"/>
      <c r="C447" s="105"/>
      <c r="D447" s="105"/>
      <c r="E447" s="105"/>
      <c r="F447" s="105"/>
      <c r="G447" s="105"/>
      <c r="H447" s="106"/>
      <c r="I447" s="106"/>
      <c r="J447" s="106"/>
      <c r="K447" s="106"/>
      <c r="L447" s="106"/>
      <c r="M447" s="106"/>
      <c r="N447" s="106"/>
    </row>
    <row r="448" spans="2:14">
      <c r="B448" s="105"/>
      <c r="C448" s="105"/>
      <c r="D448" s="105"/>
      <c r="E448" s="105"/>
      <c r="F448" s="105"/>
      <c r="G448" s="105"/>
      <c r="H448" s="106"/>
      <c r="I448" s="106"/>
      <c r="J448" s="106"/>
      <c r="K448" s="106"/>
      <c r="L448" s="106"/>
      <c r="M448" s="106"/>
      <c r="N448" s="106"/>
    </row>
    <row r="449" spans="2:14">
      <c r="B449" s="105"/>
      <c r="C449" s="105"/>
      <c r="D449" s="105"/>
      <c r="E449" s="105"/>
      <c r="F449" s="105"/>
      <c r="G449" s="105"/>
      <c r="H449" s="106"/>
      <c r="I449" s="106"/>
      <c r="J449" s="106"/>
      <c r="K449" s="106"/>
      <c r="L449" s="106"/>
      <c r="M449" s="106"/>
      <c r="N449" s="106"/>
    </row>
    <row r="450" spans="2:14">
      <c r="B450" s="105"/>
      <c r="C450" s="105"/>
      <c r="D450" s="105"/>
      <c r="E450" s="105"/>
      <c r="F450" s="105"/>
      <c r="G450" s="105"/>
      <c r="H450" s="106"/>
      <c r="I450" s="106"/>
      <c r="J450" s="106"/>
      <c r="K450" s="106"/>
      <c r="L450" s="106"/>
      <c r="M450" s="106"/>
      <c r="N450" s="106"/>
    </row>
    <row r="451" spans="2:14">
      <c r="B451" s="105"/>
      <c r="C451" s="105"/>
      <c r="D451" s="105"/>
      <c r="E451" s="105"/>
      <c r="F451" s="105"/>
      <c r="G451" s="105"/>
      <c r="H451" s="106"/>
      <c r="I451" s="106"/>
      <c r="J451" s="106"/>
      <c r="K451" s="106"/>
      <c r="L451" s="106"/>
      <c r="M451" s="106"/>
      <c r="N451" s="106"/>
    </row>
    <row r="452" spans="2:14">
      <c r="B452" s="105"/>
      <c r="C452" s="105"/>
      <c r="D452" s="105"/>
      <c r="E452" s="105"/>
      <c r="F452" s="105"/>
      <c r="G452" s="105"/>
      <c r="H452" s="106"/>
      <c r="I452" s="106"/>
      <c r="J452" s="106"/>
      <c r="K452" s="106"/>
      <c r="L452" s="106"/>
      <c r="M452" s="106"/>
      <c r="N452" s="106"/>
    </row>
    <row r="453" spans="2:14">
      <c r="B453" s="105"/>
      <c r="C453" s="105"/>
      <c r="D453" s="105"/>
      <c r="E453" s="105"/>
      <c r="F453" s="105"/>
      <c r="G453" s="105"/>
      <c r="H453" s="106"/>
      <c r="I453" s="106"/>
      <c r="J453" s="106"/>
      <c r="K453" s="106"/>
      <c r="L453" s="106"/>
      <c r="M453" s="106"/>
      <c r="N453" s="106"/>
    </row>
    <row r="454" spans="2:14">
      <c r="B454" s="105"/>
      <c r="C454" s="105"/>
      <c r="D454" s="105"/>
      <c r="E454" s="105"/>
      <c r="F454" s="105"/>
      <c r="G454" s="105"/>
      <c r="H454" s="106"/>
      <c r="I454" s="106"/>
      <c r="J454" s="106"/>
      <c r="K454" s="106"/>
      <c r="L454" s="106"/>
      <c r="M454" s="106"/>
      <c r="N454" s="106"/>
    </row>
    <row r="455" spans="2:14">
      <c r="B455" s="105"/>
      <c r="C455" s="105"/>
      <c r="D455" s="105"/>
      <c r="E455" s="105"/>
      <c r="F455" s="105"/>
      <c r="G455" s="105"/>
      <c r="H455" s="106"/>
      <c r="I455" s="106"/>
      <c r="J455" s="106"/>
      <c r="K455" s="106"/>
      <c r="L455" s="106"/>
      <c r="M455" s="106"/>
      <c r="N455" s="106"/>
    </row>
    <row r="456" spans="2:14">
      <c r="B456" s="105"/>
      <c r="C456" s="105"/>
      <c r="D456" s="105"/>
      <c r="E456" s="105"/>
      <c r="F456" s="105"/>
      <c r="G456" s="105"/>
      <c r="H456" s="106"/>
      <c r="I456" s="106"/>
      <c r="J456" s="106"/>
      <c r="K456" s="106"/>
      <c r="L456" s="106"/>
      <c r="M456" s="106"/>
      <c r="N456" s="106"/>
    </row>
    <row r="457" spans="2:14">
      <c r="B457" s="105"/>
      <c r="C457" s="105"/>
      <c r="D457" s="105"/>
      <c r="E457" s="105"/>
      <c r="F457" s="105"/>
      <c r="G457" s="105"/>
      <c r="H457" s="106"/>
      <c r="I457" s="106"/>
      <c r="J457" s="106"/>
      <c r="K457" s="106"/>
      <c r="L457" s="106"/>
      <c r="M457" s="106"/>
      <c r="N457" s="106"/>
    </row>
    <row r="458" spans="2:14">
      <c r="B458" s="105"/>
      <c r="C458" s="105"/>
      <c r="D458" s="105"/>
      <c r="E458" s="105"/>
      <c r="F458" s="105"/>
      <c r="G458" s="105"/>
      <c r="H458" s="106"/>
      <c r="I458" s="106"/>
      <c r="J458" s="106"/>
      <c r="K458" s="106"/>
      <c r="L458" s="106"/>
      <c r="M458" s="106"/>
      <c r="N458" s="106"/>
    </row>
    <row r="459" spans="2:14">
      <c r="B459" s="105"/>
      <c r="C459" s="105"/>
      <c r="D459" s="105"/>
      <c r="E459" s="105"/>
      <c r="F459" s="105"/>
      <c r="G459" s="105"/>
      <c r="H459" s="106"/>
      <c r="I459" s="106"/>
      <c r="J459" s="106"/>
      <c r="K459" s="106"/>
      <c r="L459" s="106"/>
      <c r="M459" s="106"/>
      <c r="N459" s="106"/>
    </row>
    <row r="460" spans="2:14">
      <c r="B460" s="105"/>
      <c r="C460" s="105"/>
      <c r="D460" s="105"/>
      <c r="E460" s="105"/>
      <c r="F460" s="105"/>
      <c r="G460" s="105"/>
      <c r="H460" s="106"/>
      <c r="I460" s="106"/>
      <c r="J460" s="106"/>
      <c r="K460" s="106"/>
      <c r="L460" s="106"/>
      <c r="M460" s="106"/>
      <c r="N460" s="106"/>
    </row>
    <row r="461" spans="2:14">
      <c r="B461" s="105"/>
      <c r="C461" s="105"/>
      <c r="D461" s="105"/>
      <c r="E461" s="105"/>
      <c r="F461" s="105"/>
      <c r="G461" s="105"/>
      <c r="H461" s="106"/>
      <c r="I461" s="106"/>
      <c r="J461" s="106"/>
      <c r="K461" s="106"/>
      <c r="L461" s="106"/>
      <c r="M461" s="106"/>
      <c r="N461" s="106"/>
    </row>
    <row r="462" spans="2:14">
      <c r="B462" s="105"/>
      <c r="C462" s="105"/>
      <c r="D462" s="105"/>
      <c r="E462" s="105"/>
      <c r="F462" s="105"/>
      <c r="G462" s="105"/>
      <c r="H462" s="106"/>
      <c r="I462" s="106"/>
      <c r="J462" s="106"/>
      <c r="K462" s="106"/>
      <c r="L462" s="106"/>
      <c r="M462" s="106"/>
      <c r="N462" s="106"/>
    </row>
    <row r="463" spans="2:14">
      <c r="B463" s="105"/>
      <c r="C463" s="105"/>
      <c r="D463" s="105"/>
      <c r="E463" s="105"/>
      <c r="F463" s="105"/>
      <c r="G463" s="105"/>
      <c r="H463" s="106"/>
      <c r="I463" s="106"/>
      <c r="J463" s="106"/>
      <c r="K463" s="106"/>
      <c r="L463" s="106"/>
      <c r="M463" s="106"/>
      <c r="N463" s="106"/>
    </row>
    <row r="464" spans="2:14">
      <c r="B464" s="105"/>
      <c r="C464" s="105"/>
      <c r="D464" s="105"/>
      <c r="E464" s="105"/>
      <c r="F464" s="105"/>
      <c r="G464" s="105"/>
      <c r="H464" s="106"/>
      <c r="I464" s="106"/>
      <c r="J464" s="106"/>
      <c r="K464" s="106"/>
      <c r="L464" s="106"/>
      <c r="M464" s="106"/>
      <c r="N464" s="106"/>
    </row>
    <row r="465" spans="2:14">
      <c r="B465" s="105"/>
      <c r="C465" s="105"/>
      <c r="D465" s="105"/>
      <c r="E465" s="105"/>
      <c r="F465" s="105"/>
      <c r="G465" s="105"/>
      <c r="H465" s="106"/>
      <c r="I465" s="106"/>
      <c r="J465" s="106"/>
      <c r="K465" s="106"/>
      <c r="L465" s="106"/>
      <c r="M465" s="106"/>
      <c r="N465" s="106"/>
    </row>
    <row r="466" spans="2:14">
      <c r="B466" s="105"/>
      <c r="C466" s="105"/>
      <c r="D466" s="105"/>
      <c r="E466" s="105"/>
      <c r="F466" s="105"/>
      <c r="G466" s="105"/>
      <c r="H466" s="106"/>
      <c r="I466" s="106"/>
      <c r="J466" s="106"/>
      <c r="K466" s="106"/>
      <c r="L466" s="106"/>
      <c r="M466" s="106"/>
      <c r="N466" s="106"/>
    </row>
    <row r="467" spans="2:14">
      <c r="B467" s="105"/>
      <c r="C467" s="105"/>
      <c r="D467" s="105"/>
      <c r="E467" s="105"/>
      <c r="F467" s="105"/>
      <c r="G467" s="105"/>
      <c r="H467" s="106"/>
      <c r="I467" s="106"/>
      <c r="J467" s="106"/>
      <c r="K467" s="106"/>
      <c r="L467" s="106"/>
      <c r="M467" s="106"/>
      <c r="N467" s="106"/>
    </row>
    <row r="468" spans="2:14">
      <c r="B468" s="105"/>
      <c r="C468" s="105"/>
      <c r="D468" s="105"/>
      <c r="E468" s="105"/>
      <c r="F468" s="105"/>
      <c r="G468" s="105"/>
      <c r="H468" s="106"/>
      <c r="I468" s="106"/>
      <c r="J468" s="106"/>
      <c r="K468" s="106"/>
      <c r="L468" s="106"/>
      <c r="M468" s="106"/>
      <c r="N468" s="106"/>
    </row>
    <row r="469" spans="2:14">
      <c r="B469" s="105"/>
      <c r="C469" s="105"/>
      <c r="D469" s="105"/>
      <c r="E469" s="105"/>
      <c r="F469" s="105"/>
      <c r="G469" s="105"/>
      <c r="H469" s="106"/>
      <c r="I469" s="106"/>
      <c r="J469" s="106"/>
      <c r="K469" s="106"/>
      <c r="L469" s="106"/>
      <c r="M469" s="106"/>
      <c r="N469" s="106"/>
    </row>
    <row r="470" spans="2:14">
      <c r="B470" s="105"/>
      <c r="C470" s="105"/>
      <c r="D470" s="105"/>
      <c r="E470" s="105"/>
      <c r="F470" s="105"/>
      <c r="G470" s="105"/>
      <c r="H470" s="106"/>
      <c r="I470" s="106"/>
      <c r="J470" s="106"/>
      <c r="K470" s="106"/>
      <c r="L470" s="106"/>
      <c r="M470" s="106"/>
      <c r="N470" s="106"/>
    </row>
    <row r="471" spans="2:14">
      <c r="B471" s="105"/>
      <c r="C471" s="105"/>
      <c r="D471" s="105"/>
      <c r="E471" s="105"/>
      <c r="F471" s="105"/>
      <c r="G471" s="105"/>
      <c r="H471" s="106"/>
      <c r="I471" s="106"/>
      <c r="J471" s="106"/>
      <c r="K471" s="106"/>
      <c r="L471" s="106"/>
      <c r="M471" s="106"/>
      <c r="N471" s="106"/>
    </row>
    <row r="472" spans="2:14">
      <c r="B472" s="105"/>
      <c r="C472" s="105"/>
      <c r="D472" s="105"/>
      <c r="E472" s="105"/>
      <c r="F472" s="105"/>
      <c r="G472" s="105"/>
      <c r="H472" s="106"/>
      <c r="I472" s="106"/>
      <c r="J472" s="106"/>
      <c r="K472" s="106"/>
      <c r="L472" s="106"/>
      <c r="M472" s="106"/>
      <c r="N472" s="106"/>
    </row>
    <row r="473" spans="2:14">
      <c r="B473" s="105"/>
      <c r="C473" s="105"/>
      <c r="D473" s="105"/>
      <c r="E473" s="105"/>
      <c r="F473" s="105"/>
      <c r="G473" s="105"/>
      <c r="H473" s="106"/>
      <c r="I473" s="106"/>
      <c r="J473" s="106"/>
      <c r="K473" s="106"/>
      <c r="L473" s="106"/>
      <c r="M473" s="106"/>
      <c r="N473" s="106"/>
    </row>
    <row r="474" spans="2:14">
      <c r="B474" s="105"/>
      <c r="C474" s="105"/>
      <c r="D474" s="105"/>
      <c r="E474" s="105"/>
      <c r="F474" s="105"/>
      <c r="G474" s="105"/>
      <c r="H474" s="106"/>
      <c r="I474" s="106"/>
      <c r="J474" s="106"/>
      <c r="K474" s="106"/>
      <c r="L474" s="106"/>
      <c r="M474" s="106"/>
      <c r="N474" s="106"/>
    </row>
    <row r="475" spans="2:14">
      <c r="B475" s="105"/>
      <c r="C475" s="105"/>
      <c r="D475" s="105"/>
      <c r="E475" s="105"/>
      <c r="F475" s="105"/>
      <c r="G475" s="105"/>
      <c r="H475" s="106"/>
      <c r="I475" s="106"/>
      <c r="J475" s="106"/>
      <c r="K475" s="106"/>
      <c r="L475" s="106"/>
      <c r="M475" s="106"/>
      <c r="N475" s="106"/>
    </row>
    <row r="476" spans="2:14">
      <c r="B476" s="105"/>
      <c r="C476" s="105"/>
      <c r="D476" s="105"/>
      <c r="E476" s="105"/>
      <c r="F476" s="105"/>
      <c r="G476" s="105"/>
      <c r="H476" s="106"/>
      <c r="I476" s="106"/>
      <c r="J476" s="106"/>
      <c r="K476" s="106"/>
      <c r="L476" s="106"/>
      <c r="M476" s="106"/>
      <c r="N476" s="106"/>
    </row>
    <row r="477" spans="2:14">
      <c r="B477" s="105"/>
      <c r="C477" s="105"/>
      <c r="D477" s="105"/>
      <c r="E477" s="105"/>
      <c r="F477" s="105"/>
      <c r="G477" s="105"/>
      <c r="H477" s="106"/>
      <c r="I477" s="106"/>
      <c r="J477" s="106"/>
      <c r="K477" s="106"/>
      <c r="L477" s="106"/>
      <c r="M477" s="106"/>
      <c r="N477" s="106"/>
    </row>
    <row r="478" spans="2:14">
      <c r="B478" s="105"/>
      <c r="C478" s="105"/>
      <c r="D478" s="105"/>
      <c r="E478" s="105"/>
      <c r="F478" s="105"/>
      <c r="G478" s="105"/>
      <c r="H478" s="106"/>
      <c r="I478" s="106"/>
      <c r="J478" s="106"/>
      <c r="K478" s="106"/>
      <c r="L478" s="106"/>
      <c r="M478" s="106"/>
      <c r="N478" s="106"/>
    </row>
    <row r="479" spans="2:14">
      <c r="B479" s="105"/>
      <c r="C479" s="105"/>
      <c r="D479" s="105"/>
      <c r="E479" s="105"/>
      <c r="F479" s="105"/>
      <c r="G479" s="105"/>
      <c r="H479" s="106"/>
      <c r="I479" s="106"/>
      <c r="J479" s="106"/>
      <c r="K479" s="106"/>
      <c r="L479" s="106"/>
      <c r="M479" s="106"/>
      <c r="N479" s="106"/>
    </row>
    <row r="480" spans="2:14">
      <c r="B480" s="105"/>
      <c r="C480" s="105"/>
      <c r="D480" s="105"/>
      <c r="E480" s="105"/>
      <c r="F480" s="105"/>
      <c r="G480" s="105"/>
      <c r="H480" s="106"/>
      <c r="I480" s="106"/>
      <c r="J480" s="106"/>
      <c r="K480" s="106"/>
      <c r="L480" s="106"/>
      <c r="M480" s="106"/>
      <c r="N480" s="106"/>
    </row>
    <row r="481" spans="2:14">
      <c r="B481" s="105"/>
      <c r="C481" s="105"/>
      <c r="D481" s="105"/>
      <c r="E481" s="105"/>
      <c r="F481" s="105"/>
      <c r="G481" s="105"/>
      <c r="H481" s="106"/>
      <c r="I481" s="106"/>
      <c r="J481" s="106"/>
      <c r="K481" s="106"/>
      <c r="L481" s="106"/>
      <c r="M481" s="106"/>
      <c r="N481" s="106"/>
    </row>
    <row r="482" spans="2:14">
      <c r="B482" s="105"/>
      <c r="C482" s="105"/>
      <c r="D482" s="105"/>
      <c r="E482" s="105"/>
      <c r="F482" s="105"/>
      <c r="G482" s="105"/>
      <c r="H482" s="106"/>
      <c r="I482" s="106"/>
      <c r="J482" s="106"/>
      <c r="K482" s="106"/>
      <c r="L482" s="106"/>
      <c r="M482" s="106"/>
      <c r="N482" s="106"/>
    </row>
    <row r="483" spans="2:14">
      <c r="B483" s="105"/>
      <c r="C483" s="105"/>
      <c r="D483" s="105"/>
      <c r="E483" s="105"/>
      <c r="F483" s="105"/>
      <c r="G483" s="105"/>
      <c r="H483" s="106"/>
      <c r="I483" s="106"/>
      <c r="J483" s="106"/>
      <c r="K483" s="106"/>
      <c r="L483" s="106"/>
      <c r="M483" s="106"/>
      <c r="N483" s="106"/>
    </row>
    <row r="484" spans="2:14">
      <c r="B484" s="105"/>
      <c r="C484" s="105"/>
      <c r="D484" s="105"/>
      <c r="E484" s="105"/>
      <c r="F484" s="105"/>
      <c r="G484" s="105"/>
      <c r="H484" s="106"/>
      <c r="I484" s="106"/>
      <c r="J484" s="106"/>
      <c r="K484" s="106"/>
      <c r="L484" s="106"/>
      <c r="M484" s="106"/>
      <c r="N484" s="106"/>
    </row>
    <row r="485" spans="2:14">
      <c r="B485" s="105"/>
      <c r="C485" s="105"/>
      <c r="D485" s="105"/>
      <c r="E485" s="105"/>
      <c r="F485" s="105"/>
      <c r="G485" s="105"/>
      <c r="H485" s="106"/>
      <c r="I485" s="106"/>
      <c r="J485" s="106"/>
      <c r="K485" s="106"/>
      <c r="L485" s="106"/>
      <c r="M485" s="106"/>
      <c r="N485" s="106"/>
    </row>
    <row r="486" spans="2:14">
      <c r="B486" s="105"/>
      <c r="C486" s="105"/>
      <c r="D486" s="105"/>
      <c r="E486" s="105"/>
      <c r="F486" s="105"/>
      <c r="G486" s="105"/>
      <c r="H486" s="106"/>
      <c r="I486" s="106"/>
      <c r="J486" s="106"/>
      <c r="K486" s="106"/>
      <c r="L486" s="106"/>
      <c r="M486" s="106"/>
      <c r="N486" s="106"/>
    </row>
    <row r="487" spans="2:14">
      <c r="B487" s="105"/>
      <c r="C487" s="105"/>
      <c r="D487" s="105"/>
      <c r="E487" s="105"/>
      <c r="F487" s="105"/>
      <c r="G487" s="105"/>
      <c r="H487" s="106"/>
      <c r="I487" s="106"/>
      <c r="J487" s="106"/>
      <c r="K487" s="106"/>
      <c r="L487" s="106"/>
      <c r="M487" s="106"/>
      <c r="N487" s="106"/>
    </row>
    <row r="488" spans="2:14">
      <c r="B488" s="105"/>
      <c r="C488" s="105"/>
      <c r="D488" s="105"/>
      <c r="E488" s="105"/>
      <c r="F488" s="105"/>
      <c r="G488" s="105"/>
      <c r="H488" s="106"/>
      <c r="I488" s="106"/>
      <c r="J488" s="106"/>
      <c r="K488" s="106"/>
      <c r="L488" s="106"/>
      <c r="M488" s="106"/>
      <c r="N488" s="106"/>
    </row>
    <row r="489" spans="2:14">
      <c r="B489" s="105"/>
      <c r="C489" s="105"/>
      <c r="D489" s="105"/>
      <c r="E489" s="105"/>
      <c r="F489" s="105"/>
      <c r="G489" s="105"/>
      <c r="H489" s="106"/>
      <c r="I489" s="106"/>
      <c r="J489" s="106"/>
      <c r="K489" s="106"/>
      <c r="L489" s="106"/>
      <c r="M489" s="106"/>
      <c r="N489" s="106"/>
    </row>
    <row r="490" spans="2:14">
      <c r="B490" s="105"/>
      <c r="C490" s="105"/>
      <c r="D490" s="105"/>
      <c r="E490" s="105"/>
      <c r="F490" s="105"/>
      <c r="G490" s="105"/>
      <c r="H490" s="106"/>
      <c r="I490" s="106"/>
      <c r="J490" s="106"/>
      <c r="K490" s="106"/>
      <c r="L490" s="106"/>
      <c r="M490" s="106"/>
      <c r="N490" s="106"/>
    </row>
    <row r="491" spans="2:14">
      <c r="B491" s="105"/>
      <c r="C491" s="105"/>
      <c r="D491" s="105"/>
      <c r="E491" s="105"/>
      <c r="F491" s="105"/>
      <c r="G491" s="105"/>
      <c r="H491" s="106"/>
      <c r="I491" s="106"/>
      <c r="J491" s="106"/>
      <c r="K491" s="106"/>
      <c r="L491" s="106"/>
      <c r="M491" s="106"/>
      <c r="N491" s="106"/>
    </row>
    <row r="492" spans="2:14">
      <c r="B492" s="105"/>
      <c r="C492" s="105"/>
      <c r="D492" s="105"/>
      <c r="E492" s="105"/>
      <c r="F492" s="105"/>
      <c r="G492" s="105"/>
      <c r="H492" s="106"/>
      <c r="I492" s="106"/>
      <c r="J492" s="106"/>
      <c r="K492" s="106"/>
      <c r="L492" s="106"/>
      <c r="M492" s="106"/>
      <c r="N492" s="106"/>
    </row>
    <row r="493" spans="2:14">
      <c r="B493" s="105"/>
      <c r="C493" s="105"/>
      <c r="D493" s="105"/>
      <c r="E493" s="105"/>
      <c r="F493" s="105"/>
      <c r="G493" s="105"/>
      <c r="H493" s="106"/>
      <c r="I493" s="106"/>
      <c r="J493" s="106"/>
      <c r="K493" s="106"/>
      <c r="L493" s="106"/>
      <c r="M493" s="106"/>
      <c r="N493" s="106"/>
    </row>
    <row r="494" spans="2:14">
      <c r="B494" s="105"/>
      <c r="C494" s="105"/>
      <c r="D494" s="105"/>
      <c r="E494" s="105"/>
      <c r="F494" s="105"/>
      <c r="G494" s="105"/>
      <c r="H494" s="106"/>
      <c r="I494" s="106"/>
      <c r="J494" s="106"/>
      <c r="K494" s="106"/>
      <c r="L494" s="106"/>
      <c r="M494" s="106"/>
      <c r="N494" s="106"/>
    </row>
    <row r="495" spans="2:14">
      <c r="B495" s="105"/>
      <c r="C495" s="105"/>
      <c r="D495" s="105"/>
      <c r="E495" s="105"/>
      <c r="F495" s="105"/>
      <c r="G495" s="105"/>
      <c r="H495" s="106"/>
      <c r="I495" s="106"/>
      <c r="J495" s="106"/>
      <c r="K495" s="106"/>
      <c r="L495" s="106"/>
      <c r="M495" s="106"/>
      <c r="N495" s="106"/>
    </row>
    <row r="496" spans="2:14">
      <c r="B496" s="105"/>
      <c r="C496" s="105"/>
      <c r="D496" s="105"/>
      <c r="E496" s="105"/>
      <c r="F496" s="105"/>
      <c r="G496" s="105"/>
      <c r="H496" s="106"/>
      <c r="I496" s="106"/>
      <c r="J496" s="106"/>
      <c r="K496" s="106"/>
      <c r="L496" s="106"/>
      <c r="M496" s="106"/>
      <c r="N496" s="106"/>
    </row>
    <row r="497" spans="2:14">
      <c r="B497" s="105"/>
      <c r="C497" s="105"/>
      <c r="D497" s="105"/>
      <c r="E497" s="105"/>
      <c r="F497" s="105"/>
      <c r="G497" s="105"/>
      <c r="H497" s="106"/>
      <c r="I497" s="106"/>
      <c r="J497" s="106"/>
      <c r="K497" s="106"/>
      <c r="L497" s="106"/>
      <c r="M497" s="106"/>
      <c r="N497" s="106"/>
    </row>
    <row r="498" spans="2:14">
      <c r="B498" s="105"/>
      <c r="C498" s="105"/>
      <c r="D498" s="105"/>
      <c r="E498" s="105"/>
      <c r="F498" s="105"/>
      <c r="G498" s="105"/>
      <c r="H498" s="106"/>
      <c r="I498" s="106"/>
      <c r="J498" s="106"/>
      <c r="K498" s="106"/>
      <c r="L498" s="106"/>
      <c r="M498" s="106"/>
      <c r="N498" s="106"/>
    </row>
    <row r="499" spans="2:14">
      <c r="B499" s="105"/>
      <c r="C499" s="105"/>
      <c r="D499" s="105"/>
      <c r="E499" s="105"/>
      <c r="F499" s="105"/>
      <c r="G499" s="105"/>
      <c r="H499" s="106"/>
      <c r="I499" s="106"/>
      <c r="J499" s="106"/>
      <c r="K499" s="106"/>
      <c r="L499" s="106"/>
      <c r="M499" s="106"/>
      <c r="N499" s="106"/>
    </row>
    <row r="500" spans="2:14">
      <c r="B500" s="105"/>
      <c r="C500" s="105"/>
      <c r="D500" s="105"/>
      <c r="E500" s="105"/>
      <c r="F500" s="105"/>
      <c r="G500" s="105"/>
      <c r="H500" s="106"/>
      <c r="I500" s="106"/>
      <c r="J500" s="106"/>
      <c r="K500" s="106"/>
      <c r="L500" s="106"/>
      <c r="M500" s="106"/>
      <c r="N500" s="106"/>
    </row>
    <row r="501" spans="2:14">
      <c r="B501" s="105"/>
      <c r="C501" s="105"/>
      <c r="D501" s="105"/>
      <c r="E501" s="105"/>
      <c r="F501" s="105"/>
      <c r="G501" s="105"/>
      <c r="H501" s="106"/>
      <c r="I501" s="106"/>
      <c r="J501" s="106"/>
      <c r="K501" s="106"/>
      <c r="L501" s="106"/>
      <c r="M501" s="106"/>
      <c r="N501" s="106"/>
    </row>
    <row r="502" spans="2:14">
      <c r="B502" s="105"/>
      <c r="C502" s="105"/>
      <c r="D502" s="105"/>
      <c r="E502" s="105"/>
      <c r="F502" s="105"/>
      <c r="G502" s="105"/>
      <c r="H502" s="106"/>
      <c r="I502" s="106"/>
      <c r="J502" s="106"/>
      <c r="K502" s="106"/>
      <c r="L502" s="106"/>
      <c r="M502" s="106"/>
      <c r="N502" s="106"/>
    </row>
    <row r="503" spans="2:14">
      <c r="B503" s="105"/>
      <c r="C503" s="105"/>
      <c r="D503" s="105"/>
      <c r="E503" s="105"/>
      <c r="F503" s="105"/>
      <c r="G503" s="105"/>
      <c r="H503" s="106"/>
      <c r="I503" s="106"/>
      <c r="J503" s="106"/>
      <c r="K503" s="106"/>
      <c r="L503" s="106"/>
      <c r="M503" s="106"/>
      <c r="N503" s="106"/>
    </row>
    <row r="504" spans="2:14">
      <c r="B504" s="105"/>
      <c r="C504" s="105"/>
      <c r="D504" s="105"/>
      <c r="E504" s="105"/>
      <c r="F504" s="105"/>
      <c r="G504" s="105"/>
      <c r="H504" s="106"/>
      <c r="I504" s="106"/>
      <c r="J504" s="106"/>
      <c r="K504" s="106"/>
      <c r="L504" s="106"/>
      <c r="M504" s="106"/>
      <c r="N504" s="106"/>
    </row>
    <row r="505" spans="2:14">
      <c r="B505" s="105"/>
      <c r="C505" s="105"/>
      <c r="D505" s="105"/>
      <c r="E505" s="105"/>
      <c r="F505" s="105"/>
      <c r="G505" s="105"/>
      <c r="H505" s="106"/>
      <c r="I505" s="106"/>
      <c r="J505" s="106"/>
      <c r="K505" s="106"/>
      <c r="L505" s="106"/>
      <c r="M505" s="106"/>
      <c r="N505" s="106"/>
    </row>
    <row r="506" spans="2:14">
      <c r="B506" s="105"/>
      <c r="C506" s="105"/>
      <c r="D506" s="105"/>
      <c r="E506" s="105"/>
      <c r="F506" s="105"/>
      <c r="G506" s="105"/>
      <c r="H506" s="106"/>
      <c r="I506" s="106"/>
      <c r="J506" s="106"/>
      <c r="K506" s="106"/>
      <c r="L506" s="106"/>
      <c r="M506" s="106"/>
      <c r="N506" s="106"/>
    </row>
    <row r="507" spans="2:14">
      <c r="B507" s="105"/>
      <c r="C507" s="105"/>
      <c r="D507" s="105"/>
      <c r="E507" s="105"/>
      <c r="F507" s="105"/>
      <c r="G507" s="105"/>
      <c r="H507" s="106"/>
      <c r="I507" s="106"/>
      <c r="J507" s="106"/>
      <c r="K507" s="106"/>
      <c r="L507" s="106"/>
      <c r="M507" s="106"/>
      <c r="N507" s="106"/>
    </row>
    <row r="508" spans="2:14">
      <c r="B508" s="105"/>
      <c r="C508" s="105"/>
      <c r="D508" s="105"/>
      <c r="E508" s="105"/>
      <c r="F508" s="105"/>
      <c r="G508" s="105"/>
      <c r="H508" s="106"/>
      <c r="I508" s="106"/>
      <c r="J508" s="106"/>
      <c r="K508" s="106"/>
      <c r="L508" s="106"/>
      <c r="M508" s="106"/>
      <c r="N508" s="106"/>
    </row>
    <row r="509" spans="2:14">
      <c r="B509" s="105"/>
      <c r="C509" s="105"/>
      <c r="D509" s="105"/>
      <c r="E509" s="105"/>
      <c r="F509" s="105"/>
      <c r="G509" s="105"/>
      <c r="H509" s="106"/>
      <c r="I509" s="106"/>
      <c r="J509" s="106"/>
      <c r="K509" s="106"/>
      <c r="L509" s="106"/>
      <c r="M509" s="106"/>
      <c r="N509" s="106"/>
    </row>
    <row r="510" spans="2:14">
      <c r="B510" s="105"/>
      <c r="C510" s="105"/>
      <c r="D510" s="105"/>
      <c r="E510" s="105"/>
      <c r="F510" s="105"/>
      <c r="G510" s="105"/>
      <c r="H510" s="106"/>
      <c r="I510" s="106"/>
      <c r="J510" s="106"/>
      <c r="K510" s="106"/>
      <c r="L510" s="106"/>
      <c r="M510" s="106"/>
      <c r="N510" s="106"/>
    </row>
    <row r="511" spans="2:14">
      <c r="B511" s="105"/>
      <c r="C511" s="105"/>
      <c r="D511" s="105"/>
      <c r="E511" s="105"/>
      <c r="F511" s="105"/>
      <c r="G511" s="105"/>
      <c r="H511" s="106"/>
      <c r="I511" s="106"/>
      <c r="J511" s="106"/>
      <c r="K511" s="106"/>
      <c r="L511" s="106"/>
      <c r="M511" s="106"/>
      <c r="N511" s="106"/>
    </row>
    <row r="512" spans="2:14">
      <c r="B512" s="105"/>
      <c r="C512" s="105"/>
      <c r="D512" s="105"/>
      <c r="E512" s="105"/>
      <c r="F512" s="105"/>
      <c r="G512" s="105"/>
      <c r="H512" s="106"/>
      <c r="I512" s="106"/>
      <c r="J512" s="106"/>
      <c r="K512" s="106"/>
      <c r="L512" s="106"/>
      <c r="M512" s="106"/>
      <c r="N512" s="106"/>
    </row>
    <row r="513" spans="2:14">
      <c r="B513" s="105"/>
      <c r="C513" s="105"/>
      <c r="D513" s="105"/>
      <c r="E513" s="105"/>
      <c r="F513" s="105"/>
      <c r="G513" s="105"/>
      <c r="H513" s="106"/>
      <c r="I513" s="106"/>
      <c r="J513" s="106"/>
      <c r="K513" s="106"/>
      <c r="L513" s="106"/>
      <c r="M513" s="106"/>
      <c r="N513" s="106"/>
    </row>
    <row r="514" spans="2:14">
      <c r="B514" s="105"/>
      <c r="C514" s="105"/>
      <c r="D514" s="105"/>
      <c r="E514" s="105"/>
      <c r="F514" s="105"/>
      <c r="G514" s="105"/>
      <c r="H514" s="106"/>
      <c r="I514" s="106"/>
      <c r="J514" s="106"/>
      <c r="K514" s="106"/>
      <c r="L514" s="106"/>
      <c r="M514" s="106"/>
      <c r="N514" s="106"/>
    </row>
    <row r="515" spans="2:14">
      <c r="B515" s="105"/>
      <c r="C515" s="105"/>
      <c r="D515" s="105"/>
      <c r="E515" s="105"/>
      <c r="F515" s="105"/>
      <c r="G515" s="105"/>
      <c r="H515" s="106"/>
      <c r="I515" s="106"/>
      <c r="J515" s="106"/>
      <c r="K515" s="106"/>
      <c r="L515" s="106"/>
      <c r="M515" s="106"/>
      <c r="N515" s="106"/>
    </row>
    <row r="516" spans="2:14">
      <c r="B516" s="105"/>
      <c r="C516" s="105"/>
      <c r="D516" s="105"/>
      <c r="E516" s="105"/>
      <c r="F516" s="105"/>
      <c r="G516" s="105"/>
      <c r="H516" s="106"/>
      <c r="I516" s="106"/>
      <c r="J516" s="106"/>
      <c r="K516" s="106"/>
      <c r="L516" s="106"/>
      <c r="M516" s="106"/>
      <c r="N516" s="106"/>
    </row>
    <row r="517" spans="2:14">
      <c r="B517" s="105"/>
      <c r="C517" s="105"/>
      <c r="D517" s="105"/>
      <c r="E517" s="105"/>
      <c r="F517" s="105"/>
      <c r="G517" s="105"/>
      <c r="H517" s="106"/>
      <c r="I517" s="106"/>
      <c r="J517" s="106"/>
      <c r="K517" s="106"/>
      <c r="L517" s="106"/>
      <c r="M517" s="106"/>
      <c r="N517" s="106"/>
    </row>
    <row r="518" spans="2:14">
      <c r="B518" s="105"/>
      <c r="C518" s="105"/>
      <c r="D518" s="105"/>
      <c r="E518" s="105"/>
      <c r="F518" s="105"/>
      <c r="G518" s="105"/>
      <c r="H518" s="106"/>
      <c r="I518" s="106"/>
      <c r="J518" s="106"/>
      <c r="K518" s="106"/>
      <c r="L518" s="106"/>
      <c r="M518" s="106"/>
      <c r="N518" s="106"/>
    </row>
    <row r="519" spans="2:14">
      <c r="B519" s="105"/>
      <c r="C519" s="105"/>
      <c r="D519" s="105"/>
      <c r="E519" s="105"/>
      <c r="F519" s="105"/>
      <c r="G519" s="105"/>
      <c r="H519" s="106"/>
      <c r="I519" s="106"/>
      <c r="J519" s="106"/>
      <c r="K519" s="106"/>
      <c r="L519" s="106"/>
      <c r="M519" s="106"/>
      <c r="N519" s="106"/>
    </row>
    <row r="520" spans="2:14">
      <c r="B520" s="105"/>
      <c r="C520" s="105"/>
      <c r="D520" s="105"/>
      <c r="E520" s="105"/>
      <c r="F520" s="105"/>
      <c r="G520" s="105"/>
      <c r="H520" s="106"/>
      <c r="I520" s="106"/>
      <c r="J520" s="106"/>
      <c r="K520" s="106"/>
      <c r="L520" s="106"/>
      <c r="M520" s="106"/>
      <c r="N520" s="106"/>
    </row>
    <row r="521" spans="2:14">
      <c r="B521" s="105"/>
      <c r="C521" s="105"/>
      <c r="D521" s="105"/>
      <c r="E521" s="105"/>
      <c r="F521" s="105"/>
      <c r="G521" s="105"/>
      <c r="H521" s="106"/>
      <c r="I521" s="106"/>
      <c r="J521" s="106"/>
      <c r="K521" s="106"/>
      <c r="L521" s="106"/>
      <c r="M521" s="106"/>
      <c r="N521" s="106"/>
    </row>
    <row r="522" spans="2:14">
      <c r="B522" s="105"/>
      <c r="C522" s="105"/>
      <c r="D522" s="105"/>
      <c r="E522" s="105"/>
      <c r="F522" s="105"/>
      <c r="G522" s="105"/>
      <c r="H522" s="106"/>
      <c r="I522" s="106"/>
      <c r="J522" s="106"/>
      <c r="K522" s="106"/>
      <c r="L522" s="106"/>
      <c r="M522" s="106"/>
      <c r="N522" s="106"/>
    </row>
    <row r="523" spans="2:14">
      <c r="B523" s="105"/>
      <c r="C523" s="105"/>
      <c r="D523" s="105"/>
      <c r="E523" s="105"/>
      <c r="F523" s="105"/>
      <c r="G523" s="105"/>
      <c r="H523" s="106"/>
      <c r="I523" s="106"/>
      <c r="J523" s="106"/>
      <c r="K523" s="106"/>
      <c r="L523" s="106"/>
      <c r="M523" s="106"/>
      <c r="N523" s="106"/>
    </row>
    <row r="524" spans="2:14">
      <c r="B524" s="105"/>
      <c r="C524" s="105"/>
      <c r="D524" s="105"/>
      <c r="E524" s="105"/>
      <c r="F524" s="105"/>
      <c r="G524" s="105"/>
      <c r="H524" s="106"/>
      <c r="I524" s="106"/>
      <c r="J524" s="106"/>
      <c r="K524" s="106"/>
      <c r="L524" s="106"/>
      <c r="M524" s="106"/>
      <c r="N524" s="106"/>
    </row>
    <row r="525" spans="2:14">
      <c r="B525" s="105"/>
      <c r="C525" s="105"/>
      <c r="D525" s="105"/>
      <c r="E525" s="105"/>
      <c r="F525" s="105"/>
      <c r="G525" s="105"/>
      <c r="H525" s="106"/>
      <c r="I525" s="106"/>
      <c r="J525" s="106"/>
      <c r="K525" s="106"/>
      <c r="L525" s="106"/>
      <c r="M525" s="106"/>
      <c r="N525" s="106"/>
    </row>
    <row r="526" spans="2:14">
      <c r="B526" s="105"/>
      <c r="C526" s="105"/>
      <c r="D526" s="105"/>
      <c r="E526" s="105"/>
      <c r="F526" s="105"/>
      <c r="G526" s="105"/>
      <c r="H526" s="106"/>
      <c r="I526" s="106"/>
      <c r="J526" s="106"/>
      <c r="K526" s="106"/>
      <c r="L526" s="106"/>
      <c r="M526" s="106"/>
      <c r="N526" s="106"/>
    </row>
    <row r="527" spans="2:14">
      <c r="B527" s="105"/>
      <c r="C527" s="105"/>
      <c r="D527" s="105"/>
      <c r="E527" s="105"/>
      <c r="F527" s="105"/>
      <c r="G527" s="105"/>
      <c r="H527" s="106"/>
      <c r="I527" s="106"/>
      <c r="J527" s="106"/>
      <c r="K527" s="106"/>
      <c r="L527" s="106"/>
      <c r="M527" s="106"/>
      <c r="N527" s="106"/>
    </row>
    <row r="528" spans="2:14">
      <c r="B528" s="105"/>
      <c r="C528" s="105"/>
      <c r="D528" s="105"/>
      <c r="E528" s="105"/>
      <c r="F528" s="105"/>
      <c r="G528" s="105"/>
      <c r="H528" s="106"/>
      <c r="I528" s="106"/>
      <c r="J528" s="106"/>
      <c r="K528" s="106"/>
      <c r="L528" s="106"/>
      <c r="M528" s="106"/>
      <c r="N528" s="106"/>
    </row>
    <row r="529" spans="2:14">
      <c r="B529" s="105"/>
      <c r="C529" s="105"/>
      <c r="D529" s="105"/>
      <c r="E529" s="105"/>
      <c r="F529" s="105"/>
      <c r="G529" s="105"/>
      <c r="H529" s="106"/>
      <c r="I529" s="106"/>
      <c r="J529" s="106"/>
      <c r="K529" s="106"/>
      <c r="L529" s="106"/>
      <c r="M529" s="106"/>
      <c r="N529" s="106"/>
    </row>
    <row r="530" spans="2:14">
      <c r="B530" s="105"/>
      <c r="C530" s="105"/>
      <c r="D530" s="105"/>
      <c r="E530" s="105"/>
      <c r="F530" s="105"/>
      <c r="G530" s="105"/>
      <c r="H530" s="106"/>
      <c r="I530" s="106"/>
      <c r="J530" s="106"/>
      <c r="K530" s="106"/>
      <c r="L530" s="106"/>
      <c r="M530" s="106"/>
      <c r="N530" s="106"/>
    </row>
    <row r="531" spans="2:14">
      <c r="B531" s="105"/>
      <c r="C531" s="105"/>
      <c r="D531" s="105"/>
      <c r="E531" s="105"/>
      <c r="F531" s="105"/>
      <c r="G531" s="105"/>
      <c r="H531" s="106"/>
      <c r="I531" s="106"/>
      <c r="J531" s="106"/>
      <c r="K531" s="106"/>
      <c r="L531" s="106"/>
      <c r="M531" s="106"/>
      <c r="N531" s="106"/>
    </row>
    <row r="532" spans="2:14">
      <c r="B532" s="105"/>
      <c r="C532" s="105"/>
      <c r="D532" s="105"/>
      <c r="E532" s="105"/>
      <c r="F532" s="105"/>
      <c r="G532" s="105"/>
      <c r="H532" s="106"/>
      <c r="I532" s="106"/>
      <c r="J532" s="106"/>
      <c r="K532" s="106"/>
      <c r="L532" s="106"/>
      <c r="M532" s="106"/>
      <c r="N532" s="106"/>
    </row>
    <row r="533" spans="2:14">
      <c r="B533" s="105"/>
      <c r="C533" s="105"/>
      <c r="D533" s="105"/>
      <c r="E533" s="105"/>
      <c r="F533" s="105"/>
      <c r="G533" s="105"/>
      <c r="H533" s="106"/>
      <c r="I533" s="106"/>
      <c r="J533" s="106"/>
      <c r="K533" s="106"/>
      <c r="L533" s="106"/>
      <c r="M533" s="106"/>
      <c r="N533" s="106"/>
    </row>
    <row r="534" spans="2:14">
      <c r="B534" s="105"/>
      <c r="C534" s="105"/>
      <c r="D534" s="105"/>
      <c r="E534" s="105"/>
      <c r="F534" s="105"/>
      <c r="G534" s="105"/>
      <c r="H534" s="106"/>
      <c r="I534" s="106"/>
      <c r="J534" s="106"/>
      <c r="K534" s="106"/>
      <c r="L534" s="106"/>
      <c r="M534" s="106"/>
      <c r="N534" s="106"/>
    </row>
    <row r="535" spans="2:14">
      <c r="B535" s="105"/>
      <c r="C535" s="105"/>
      <c r="D535" s="105"/>
      <c r="E535" s="105"/>
      <c r="F535" s="105"/>
      <c r="G535" s="105"/>
      <c r="H535" s="106"/>
      <c r="I535" s="106"/>
      <c r="J535" s="106"/>
      <c r="K535" s="106"/>
      <c r="L535" s="106"/>
      <c r="M535" s="106"/>
      <c r="N535" s="106"/>
    </row>
    <row r="536" spans="2:14">
      <c r="B536" s="105"/>
      <c r="C536" s="105"/>
      <c r="D536" s="105"/>
      <c r="E536" s="105"/>
      <c r="F536" s="105"/>
      <c r="G536" s="105"/>
      <c r="H536" s="106"/>
      <c r="I536" s="106"/>
      <c r="J536" s="106"/>
      <c r="K536" s="106"/>
      <c r="L536" s="106"/>
      <c r="M536" s="106"/>
      <c r="N536" s="106"/>
    </row>
    <row r="537" spans="2:14">
      <c r="B537" s="105"/>
      <c r="C537" s="105"/>
      <c r="D537" s="105"/>
      <c r="E537" s="105"/>
      <c r="F537" s="105"/>
      <c r="G537" s="105"/>
      <c r="H537" s="106"/>
      <c r="I537" s="106"/>
      <c r="J537" s="106"/>
      <c r="K537" s="106"/>
      <c r="L537" s="106"/>
      <c r="M537" s="106"/>
      <c r="N537" s="106"/>
    </row>
    <row r="538" spans="2:14">
      <c r="B538" s="105"/>
      <c r="C538" s="105"/>
      <c r="D538" s="105"/>
      <c r="E538" s="105"/>
      <c r="F538" s="105"/>
      <c r="G538" s="105"/>
      <c r="H538" s="106"/>
      <c r="I538" s="106"/>
      <c r="J538" s="106"/>
      <c r="K538" s="106"/>
      <c r="L538" s="106"/>
      <c r="M538" s="106"/>
      <c r="N538" s="106"/>
    </row>
    <row r="539" spans="2:14">
      <c r="B539" s="105"/>
      <c r="C539" s="105"/>
      <c r="D539" s="105"/>
      <c r="E539" s="105"/>
      <c r="F539" s="105"/>
      <c r="G539" s="105"/>
      <c r="H539" s="106"/>
      <c r="I539" s="106"/>
      <c r="J539" s="106"/>
      <c r="K539" s="106"/>
      <c r="L539" s="106"/>
      <c r="M539" s="106"/>
      <c r="N539" s="106"/>
    </row>
    <row r="540" spans="2:14">
      <c r="B540" s="105"/>
      <c r="C540" s="105"/>
      <c r="D540" s="105"/>
      <c r="E540" s="105"/>
      <c r="F540" s="105"/>
      <c r="G540" s="105"/>
      <c r="H540" s="106"/>
      <c r="I540" s="106"/>
      <c r="J540" s="106"/>
      <c r="K540" s="106"/>
      <c r="L540" s="106"/>
      <c r="M540" s="106"/>
      <c r="N540" s="106"/>
    </row>
    <row r="541" spans="2:14">
      <c r="B541" s="105"/>
      <c r="C541" s="105"/>
      <c r="D541" s="105"/>
      <c r="E541" s="105"/>
      <c r="F541" s="105"/>
      <c r="G541" s="105"/>
      <c r="H541" s="106"/>
      <c r="I541" s="106"/>
      <c r="J541" s="106"/>
      <c r="K541" s="106"/>
      <c r="L541" s="106"/>
      <c r="M541" s="106"/>
      <c r="N541" s="106"/>
    </row>
    <row r="542" spans="2:14">
      <c r="B542" s="105"/>
      <c r="C542" s="105"/>
      <c r="D542" s="105"/>
      <c r="E542" s="105"/>
      <c r="F542" s="105"/>
      <c r="G542" s="105"/>
      <c r="H542" s="106"/>
      <c r="I542" s="106"/>
      <c r="J542" s="106"/>
      <c r="K542" s="106"/>
      <c r="L542" s="106"/>
      <c r="M542" s="106"/>
      <c r="N542" s="106"/>
    </row>
    <row r="543" spans="2:14">
      <c r="B543" s="105"/>
      <c r="C543" s="105"/>
      <c r="D543" s="105"/>
      <c r="E543" s="105"/>
      <c r="F543" s="105"/>
      <c r="G543" s="105"/>
      <c r="H543" s="106"/>
      <c r="I543" s="106"/>
      <c r="J543" s="106"/>
      <c r="K543" s="106"/>
      <c r="L543" s="106"/>
      <c r="M543" s="106"/>
      <c r="N543" s="106"/>
    </row>
    <row r="544" spans="2:14">
      <c r="B544" s="105"/>
      <c r="C544" s="105"/>
      <c r="D544" s="105"/>
      <c r="E544" s="105"/>
      <c r="F544" s="105"/>
      <c r="G544" s="105"/>
      <c r="H544" s="106"/>
      <c r="I544" s="106"/>
      <c r="J544" s="106"/>
      <c r="K544" s="106"/>
      <c r="L544" s="106"/>
      <c r="M544" s="106"/>
      <c r="N544" s="106"/>
    </row>
    <row r="545" spans="2:14">
      <c r="B545" s="105"/>
      <c r="C545" s="105"/>
      <c r="D545" s="105"/>
      <c r="E545" s="105"/>
      <c r="F545" s="105"/>
      <c r="G545" s="105"/>
      <c r="H545" s="106"/>
      <c r="I545" s="106"/>
      <c r="J545" s="106"/>
      <c r="K545" s="106"/>
      <c r="L545" s="106"/>
      <c r="M545" s="106"/>
      <c r="N545" s="106"/>
    </row>
    <row r="546" spans="2:14">
      <c r="B546" s="105"/>
      <c r="C546" s="105"/>
      <c r="D546" s="105"/>
      <c r="E546" s="105"/>
      <c r="F546" s="105"/>
      <c r="G546" s="105"/>
      <c r="H546" s="106"/>
      <c r="I546" s="106"/>
      <c r="J546" s="106"/>
      <c r="K546" s="106"/>
      <c r="L546" s="106"/>
      <c r="M546" s="106"/>
      <c r="N546" s="106"/>
    </row>
    <row r="547" spans="2:14">
      <c r="B547" s="105"/>
      <c r="C547" s="105"/>
      <c r="D547" s="105"/>
      <c r="E547" s="105"/>
      <c r="F547" s="105"/>
      <c r="G547" s="105"/>
      <c r="H547" s="106"/>
      <c r="I547" s="106"/>
      <c r="J547" s="106"/>
      <c r="K547" s="106"/>
      <c r="L547" s="106"/>
      <c r="M547" s="106"/>
      <c r="N547" s="106"/>
    </row>
    <row r="548" spans="2:14">
      <c r="B548" s="105"/>
      <c r="C548" s="105"/>
      <c r="D548" s="105"/>
      <c r="E548" s="105"/>
      <c r="F548" s="105"/>
      <c r="G548" s="105"/>
      <c r="H548" s="106"/>
      <c r="I548" s="106"/>
      <c r="J548" s="106"/>
      <c r="K548" s="106"/>
      <c r="L548" s="106"/>
      <c r="M548" s="106"/>
      <c r="N548" s="106"/>
    </row>
    <row r="549" spans="2:14">
      <c r="B549" s="105"/>
      <c r="C549" s="105"/>
      <c r="D549" s="105"/>
      <c r="E549" s="105"/>
      <c r="F549" s="105"/>
      <c r="G549" s="105"/>
      <c r="H549" s="106"/>
      <c r="I549" s="106"/>
      <c r="J549" s="106"/>
      <c r="K549" s="106"/>
      <c r="L549" s="106"/>
      <c r="M549" s="106"/>
      <c r="N549" s="106"/>
    </row>
    <row r="550" spans="2:14">
      <c r="B550" s="105"/>
      <c r="C550" s="105"/>
      <c r="D550" s="105"/>
      <c r="E550" s="105"/>
      <c r="F550" s="105"/>
      <c r="G550" s="105"/>
      <c r="H550" s="106"/>
      <c r="I550" s="106"/>
      <c r="J550" s="106"/>
      <c r="K550" s="106"/>
      <c r="L550" s="106"/>
      <c r="M550" s="106"/>
      <c r="N550" s="106"/>
    </row>
    <row r="551" spans="2:14">
      <c r="B551" s="105"/>
      <c r="C551" s="105"/>
      <c r="D551" s="105"/>
      <c r="E551" s="105"/>
      <c r="F551" s="105"/>
      <c r="G551" s="105"/>
      <c r="H551" s="106"/>
      <c r="I551" s="106"/>
      <c r="J551" s="106"/>
      <c r="K551" s="106"/>
      <c r="L551" s="106"/>
      <c r="M551" s="106"/>
      <c r="N551" s="106"/>
    </row>
    <row r="552" spans="2:14">
      <c r="B552" s="105"/>
      <c r="C552" s="105"/>
      <c r="D552" s="105"/>
      <c r="E552" s="105"/>
      <c r="F552" s="105"/>
      <c r="G552" s="105"/>
      <c r="H552" s="106"/>
      <c r="I552" s="106"/>
      <c r="J552" s="106"/>
      <c r="K552" s="106"/>
      <c r="L552" s="106"/>
      <c r="M552" s="106"/>
      <c r="N552" s="106"/>
    </row>
    <row r="553" spans="2:14">
      <c r="B553" s="105"/>
      <c r="C553" s="105"/>
      <c r="D553" s="105"/>
      <c r="E553" s="105"/>
      <c r="F553" s="105"/>
      <c r="G553" s="105"/>
      <c r="H553" s="106"/>
      <c r="I553" s="106"/>
      <c r="J553" s="106"/>
      <c r="K553" s="106"/>
      <c r="L553" s="106"/>
      <c r="M553" s="106"/>
      <c r="N553" s="106"/>
    </row>
    <row r="554" spans="2:14">
      <c r="B554" s="105"/>
      <c r="C554" s="105"/>
      <c r="D554" s="105"/>
      <c r="E554" s="105"/>
      <c r="F554" s="105"/>
      <c r="G554" s="105"/>
      <c r="H554" s="106"/>
      <c r="I554" s="106"/>
      <c r="J554" s="106"/>
      <c r="K554" s="106"/>
      <c r="L554" s="106"/>
      <c r="M554" s="106"/>
      <c r="N554" s="106"/>
    </row>
    <row r="555" spans="2:14">
      <c r="B555" s="105"/>
      <c r="C555" s="105"/>
      <c r="D555" s="105"/>
      <c r="E555" s="105"/>
      <c r="F555" s="105"/>
      <c r="G555" s="105"/>
      <c r="H555" s="106"/>
      <c r="I555" s="106"/>
      <c r="J555" s="106"/>
      <c r="K555" s="106"/>
      <c r="L555" s="106"/>
      <c r="M555" s="106"/>
      <c r="N555" s="106"/>
    </row>
    <row r="556" spans="2:14">
      <c r="B556" s="105"/>
      <c r="C556" s="105"/>
      <c r="D556" s="105"/>
      <c r="E556" s="105"/>
      <c r="F556" s="105"/>
      <c r="G556" s="105"/>
      <c r="H556" s="106"/>
      <c r="I556" s="106"/>
      <c r="J556" s="106"/>
      <c r="K556" s="106"/>
      <c r="L556" s="106"/>
      <c r="M556" s="106"/>
      <c r="N556" s="106"/>
    </row>
    <row r="557" spans="2:14">
      <c r="B557" s="105"/>
      <c r="C557" s="105"/>
      <c r="D557" s="105"/>
      <c r="E557" s="105"/>
      <c r="F557" s="105"/>
      <c r="G557" s="105"/>
      <c r="H557" s="106"/>
      <c r="I557" s="106"/>
      <c r="J557" s="106"/>
      <c r="K557" s="106"/>
      <c r="L557" s="106"/>
      <c r="M557" s="106"/>
      <c r="N557" s="106"/>
    </row>
    <row r="558" spans="2:14">
      <c r="B558" s="105"/>
      <c r="C558" s="105"/>
      <c r="D558" s="105"/>
      <c r="E558" s="105"/>
      <c r="F558" s="105"/>
      <c r="G558" s="105"/>
      <c r="H558" s="106"/>
      <c r="I558" s="106"/>
      <c r="J558" s="106"/>
      <c r="K558" s="106"/>
      <c r="L558" s="106"/>
      <c r="M558" s="106"/>
      <c r="N558" s="106"/>
    </row>
    <row r="559" spans="2:14">
      <c r="B559" s="105"/>
      <c r="C559" s="105"/>
      <c r="D559" s="105"/>
      <c r="E559" s="105"/>
      <c r="F559" s="105"/>
      <c r="G559" s="105"/>
      <c r="H559" s="106"/>
      <c r="I559" s="106"/>
      <c r="J559" s="106"/>
      <c r="K559" s="106"/>
      <c r="L559" s="106"/>
      <c r="M559" s="106"/>
      <c r="N559" s="106"/>
    </row>
    <row r="560" spans="2:14">
      <c r="B560" s="105"/>
      <c r="C560" s="105"/>
      <c r="D560" s="105"/>
      <c r="E560" s="105"/>
      <c r="F560" s="105"/>
      <c r="G560" s="105"/>
      <c r="H560" s="106"/>
      <c r="I560" s="106"/>
      <c r="J560" s="106"/>
      <c r="K560" s="106"/>
      <c r="L560" s="106"/>
      <c r="M560" s="106"/>
      <c r="N560" s="106"/>
    </row>
    <row r="561" spans="2:14">
      <c r="B561" s="105"/>
      <c r="C561" s="105"/>
      <c r="D561" s="105"/>
      <c r="E561" s="105"/>
      <c r="F561" s="105"/>
      <c r="G561" s="105"/>
      <c r="H561" s="106"/>
      <c r="I561" s="106"/>
      <c r="J561" s="106"/>
      <c r="K561" s="106"/>
      <c r="L561" s="106"/>
      <c r="M561" s="106"/>
      <c r="N561" s="106"/>
    </row>
    <row r="562" spans="2:14">
      <c r="B562" s="105"/>
      <c r="C562" s="105"/>
      <c r="D562" s="105"/>
      <c r="E562" s="105"/>
      <c r="F562" s="105"/>
      <c r="G562" s="105"/>
      <c r="H562" s="106"/>
      <c r="I562" s="106"/>
      <c r="J562" s="106"/>
      <c r="K562" s="106"/>
      <c r="L562" s="106"/>
      <c r="M562" s="106"/>
      <c r="N562" s="106"/>
    </row>
    <row r="563" spans="2:14">
      <c r="B563" s="105"/>
      <c r="C563" s="105"/>
      <c r="D563" s="105"/>
      <c r="E563" s="105"/>
      <c r="F563" s="105"/>
      <c r="G563" s="105"/>
      <c r="H563" s="106"/>
      <c r="I563" s="106"/>
      <c r="J563" s="106"/>
      <c r="K563" s="106"/>
      <c r="L563" s="106"/>
      <c r="M563" s="106"/>
      <c r="N563" s="106"/>
    </row>
    <row r="564" spans="2:14">
      <c r="B564" s="105"/>
      <c r="C564" s="105"/>
      <c r="D564" s="105"/>
      <c r="E564" s="105"/>
      <c r="F564" s="105"/>
      <c r="G564" s="105"/>
      <c r="H564" s="106"/>
      <c r="I564" s="106"/>
      <c r="J564" s="106"/>
      <c r="K564" s="106"/>
      <c r="L564" s="106"/>
      <c r="M564" s="106"/>
      <c r="N564" s="106"/>
    </row>
    <row r="565" spans="2:14">
      <c r="B565" s="105"/>
      <c r="C565" s="105"/>
      <c r="D565" s="105"/>
      <c r="E565" s="105"/>
      <c r="F565" s="105"/>
      <c r="G565" s="105"/>
      <c r="H565" s="106"/>
      <c r="I565" s="106"/>
      <c r="J565" s="106"/>
      <c r="K565" s="106"/>
      <c r="L565" s="106"/>
      <c r="M565" s="106"/>
      <c r="N565" s="106"/>
    </row>
    <row r="566" spans="2:14">
      <c r="B566" s="105"/>
      <c r="C566" s="105"/>
      <c r="D566" s="105"/>
      <c r="E566" s="105"/>
      <c r="F566" s="105"/>
      <c r="G566" s="105"/>
      <c r="H566" s="106"/>
      <c r="I566" s="106"/>
      <c r="J566" s="106"/>
      <c r="K566" s="106"/>
      <c r="L566" s="106"/>
      <c r="M566" s="106"/>
      <c r="N566" s="106"/>
    </row>
    <row r="567" spans="2:14">
      <c r="B567" s="105"/>
      <c r="C567" s="105"/>
      <c r="D567" s="105"/>
      <c r="E567" s="105"/>
      <c r="F567" s="105"/>
      <c r="G567" s="105"/>
      <c r="H567" s="106"/>
      <c r="I567" s="106"/>
      <c r="J567" s="106"/>
      <c r="K567" s="106"/>
      <c r="L567" s="106"/>
      <c r="M567" s="106"/>
      <c r="N567" s="106"/>
    </row>
    <row r="568" spans="2:14">
      <c r="B568" s="105"/>
      <c r="C568" s="105"/>
      <c r="D568" s="105"/>
      <c r="E568" s="105"/>
      <c r="F568" s="105"/>
      <c r="G568" s="105"/>
      <c r="H568" s="106"/>
      <c r="I568" s="106"/>
      <c r="J568" s="106"/>
      <c r="K568" s="106"/>
      <c r="L568" s="106"/>
      <c r="M568" s="106"/>
      <c r="N568" s="106"/>
    </row>
    <row r="569" spans="2:14">
      <c r="B569" s="105"/>
      <c r="C569" s="105"/>
      <c r="D569" s="105"/>
      <c r="E569" s="105"/>
      <c r="F569" s="105"/>
      <c r="G569" s="105"/>
      <c r="H569" s="106"/>
      <c r="I569" s="106"/>
      <c r="J569" s="106"/>
      <c r="K569" s="106"/>
      <c r="L569" s="106"/>
      <c r="M569" s="106"/>
      <c r="N569" s="106"/>
    </row>
    <row r="570" spans="2:14">
      <c r="B570" s="105"/>
      <c r="C570" s="105"/>
      <c r="D570" s="105"/>
      <c r="E570" s="105"/>
      <c r="F570" s="105"/>
      <c r="G570" s="105"/>
      <c r="H570" s="106"/>
      <c r="I570" s="106"/>
      <c r="J570" s="106"/>
      <c r="K570" s="106"/>
      <c r="L570" s="106"/>
      <c r="M570" s="106"/>
      <c r="N570" s="106"/>
    </row>
    <row r="571" spans="2:14">
      <c r="B571" s="105"/>
      <c r="C571" s="105"/>
      <c r="D571" s="105"/>
      <c r="E571" s="105"/>
      <c r="F571" s="105"/>
      <c r="G571" s="105"/>
      <c r="H571" s="106"/>
      <c r="I571" s="106"/>
      <c r="J571" s="106"/>
      <c r="K571" s="106"/>
      <c r="L571" s="106"/>
      <c r="M571" s="106"/>
      <c r="N571" s="106"/>
    </row>
    <row r="572" spans="2:14">
      <c r="B572" s="105"/>
      <c r="C572" s="105"/>
      <c r="D572" s="105"/>
      <c r="E572" s="105"/>
      <c r="F572" s="105"/>
      <c r="G572" s="105"/>
      <c r="H572" s="106"/>
      <c r="I572" s="106"/>
      <c r="J572" s="106"/>
      <c r="K572" s="106"/>
      <c r="L572" s="106"/>
      <c r="M572" s="106"/>
      <c r="N572" s="106"/>
    </row>
    <row r="573" spans="2:14">
      <c r="B573" s="105"/>
      <c r="C573" s="105"/>
      <c r="D573" s="105"/>
      <c r="E573" s="105"/>
      <c r="F573" s="105"/>
      <c r="G573" s="105"/>
      <c r="H573" s="106"/>
      <c r="I573" s="106"/>
      <c r="J573" s="106"/>
      <c r="K573" s="106"/>
      <c r="L573" s="106"/>
      <c r="M573" s="106"/>
      <c r="N573" s="106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66 B68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51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10.71093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2146</v>
      </c>
    </row>
    <row r="6" spans="2:15" ht="26.25" customHeight="1">
      <c r="B6" s="116" t="s">
        <v>152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15" ht="26.25" customHeight="1">
      <c r="B7" s="116" t="s">
        <v>72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15" s="3" customFormat="1" ht="78.75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82</v>
      </c>
      <c r="J8" s="29" t="s">
        <v>179</v>
      </c>
      <c r="K8" s="29" t="s">
        <v>178</v>
      </c>
      <c r="L8" s="29" t="s">
        <v>46</v>
      </c>
      <c r="M8" s="29" t="s">
        <v>45</v>
      </c>
      <c r="N8" s="29" t="s">
        <v>127</v>
      </c>
      <c r="O8" s="19" t="s">
        <v>129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186</v>
      </c>
      <c r="K9" s="31"/>
      <c r="L9" s="31" t="s">
        <v>182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3" t="s">
        <v>28</v>
      </c>
      <c r="C11" s="94"/>
      <c r="D11" s="94"/>
      <c r="E11" s="94"/>
      <c r="F11" s="94"/>
      <c r="G11" s="94"/>
      <c r="H11" s="94"/>
      <c r="I11" s="94"/>
      <c r="J11" s="95"/>
      <c r="K11" s="97"/>
      <c r="L11" s="95">
        <v>545.07546525999999</v>
      </c>
      <c r="M11" s="94"/>
      <c r="N11" s="96">
        <v>1</v>
      </c>
      <c r="O11" s="96">
        <f>L11/'סכום נכסי הקרן'!$C$42</f>
        <v>2.9822816821786901E-2</v>
      </c>
    </row>
    <row r="12" spans="2:15" s="4" customFormat="1" ht="18" customHeight="1">
      <c r="B12" s="98" t="s">
        <v>172</v>
      </c>
      <c r="C12" s="94"/>
      <c r="D12" s="94"/>
      <c r="E12" s="94"/>
      <c r="F12" s="94"/>
      <c r="G12" s="94"/>
      <c r="H12" s="94"/>
      <c r="I12" s="94"/>
      <c r="J12" s="95"/>
      <c r="K12" s="97"/>
      <c r="L12" s="95">
        <v>545.07546525999999</v>
      </c>
      <c r="M12" s="94"/>
      <c r="N12" s="96">
        <v>1</v>
      </c>
      <c r="O12" s="96">
        <f>L12/'סכום נכסי הקרן'!$C$42</f>
        <v>2.9822816821786901E-2</v>
      </c>
    </row>
    <row r="13" spans="2:15">
      <c r="B13" s="86" t="s">
        <v>27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545.07546525999999</v>
      </c>
      <c r="M13" s="71"/>
      <c r="N13" s="80">
        <v>1</v>
      </c>
      <c r="O13" s="80">
        <f>L13/'סכום נכסי הקרן'!$C$42</f>
        <v>2.9822816821786901E-2</v>
      </c>
    </row>
    <row r="14" spans="2:15">
      <c r="B14" s="75" t="s">
        <v>899</v>
      </c>
      <c r="C14" s="69" t="s">
        <v>900</v>
      </c>
      <c r="D14" s="82" t="s">
        <v>103</v>
      </c>
      <c r="E14" s="69"/>
      <c r="F14" s="82" t="s">
        <v>802</v>
      </c>
      <c r="G14" s="69" t="s">
        <v>901</v>
      </c>
      <c r="H14" s="69"/>
      <c r="I14" s="82" t="s">
        <v>112</v>
      </c>
      <c r="J14" s="76">
        <v>230.05846400000007</v>
      </c>
      <c r="K14" s="78">
        <v>2688</v>
      </c>
      <c r="L14" s="76">
        <v>24.119344042000002</v>
      </c>
      <c r="M14" s="77">
        <v>1.918222515501417E-6</v>
      </c>
      <c r="N14" s="77">
        <v>4.4249549978359635E-2</v>
      </c>
      <c r="O14" s="77">
        <f>L14/'סכום נכסי הקרן'!$C$42</f>
        <v>1.319646223451124E-3</v>
      </c>
    </row>
    <row r="15" spans="2:15">
      <c r="B15" s="75" t="s">
        <v>902</v>
      </c>
      <c r="C15" s="69" t="s">
        <v>903</v>
      </c>
      <c r="D15" s="82" t="s">
        <v>103</v>
      </c>
      <c r="E15" s="69"/>
      <c r="F15" s="82" t="s">
        <v>802</v>
      </c>
      <c r="G15" s="69" t="s">
        <v>901</v>
      </c>
      <c r="H15" s="69"/>
      <c r="I15" s="82" t="s">
        <v>119</v>
      </c>
      <c r="J15" s="76">
        <v>889.11900000000014</v>
      </c>
      <c r="K15" s="78">
        <f>123200/100</f>
        <v>1232</v>
      </c>
      <c r="L15" s="76">
        <v>35.915798407000004</v>
      </c>
      <c r="M15" s="77">
        <v>4.8977607880847461E-6</v>
      </c>
      <c r="N15" s="77">
        <v>6.5891423657948422E-2</v>
      </c>
      <c r="O15" s="77">
        <f>L15/'סכום נכסי הקרן'!$C$42</f>
        <v>1.9650678578777515E-3</v>
      </c>
    </row>
    <row r="16" spans="2:15">
      <c r="B16" s="75" t="s">
        <v>904</v>
      </c>
      <c r="C16" s="69" t="s">
        <v>905</v>
      </c>
      <c r="D16" s="82" t="s">
        <v>103</v>
      </c>
      <c r="E16" s="69"/>
      <c r="F16" s="82" t="s">
        <v>802</v>
      </c>
      <c r="G16" s="69" t="s">
        <v>901</v>
      </c>
      <c r="H16" s="69"/>
      <c r="I16" s="82" t="s">
        <v>110</v>
      </c>
      <c r="J16" s="76">
        <v>4468.6895079999995</v>
      </c>
      <c r="K16" s="78">
        <v>1189.7</v>
      </c>
      <c r="L16" s="76">
        <v>189.52965668799996</v>
      </c>
      <c r="M16" s="77">
        <v>6.015524801024297E-6</v>
      </c>
      <c r="N16" s="77">
        <v>0.34771269075116906</v>
      </c>
      <c r="O16" s="77">
        <f>L16/'סכום נכסי הקרן'!$C$42</f>
        <v>1.0369771882882751E-2</v>
      </c>
    </row>
    <row r="17" spans="2:15">
      <c r="B17" s="75" t="s">
        <v>906</v>
      </c>
      <c r="C17" s="69" t="s">
        <v>907</v>
      </c>
      <c r="D17" s="82" t="s">
        <v>25</v>
      </c>
      <c r="E17" s="69"/>
      <c r="F17" s="82" t="s">
        <v>802</v>
      </c>
      <c r="G17" s="69" t="s">
        <v>901</v>
      </c>
      <c r="H17" s="69"/>
      <c r="I17" s="82" t="s">
        <v>119</v>
      </c>
      <c r="J17" s="76">
        <v>116.008939</v>
      </c>
      <c r="K17" s="78">
        <f>945755.2/100</f>
        <v>9457.5519999999997</v>
      </c>
      <c r="L17" s="76">
        <v>35.973700803</v>
      </c>
      <c r="M17" s="77">
        <v>3.0932636812927804E-5</v>
      </c>
      <c r="N17" s="77">
        <v>6.5997651877140739E-2</v>
      </c>
      <c r="O17" s="77">
        <f>L17/'סכום נכסי הקרן'!$C$42</f>
        <v>1.9682358826000287E-3</v>
      </c>
    </row>
    <row r="18" spans="2:15">
      <c r="B18" s="75" t="s">
        <v>908</v>
      </c>
      <c r="C18" s="69" t="s">
        <v>909</v>
      </c>
      <c r="D18" s="82" t="s">
        <v>103</v>
      </c>
      <c r="E18" s="69"/>
      <c r="F18" s="82" t="s">
        <v>802</v>
      </c>
      <c r="G18" s="69" t="s">
        <v>901</v>
      </c>
      <c r="H18" s="69"/>
      <c r="I18" s="82" t="s">
        <v>110</v>
      </c>
      <c r="J18" s="76">
        <v>468.31348899999995</v>
      </c>
      <c r="K18" s="78">
        <v>15545.44</v>
      </c>
      <c r="L18" s="76">
        <v>259.53696531999998</v>
      </c>
      <c r="M18" s="77">
        <v>8.9334085782683463E-6</v>
      </c>
      <c r="N18" s="77">
        <v>0.47614868373538211</v>
      </c>
      <c r="O18" s="77">
        <f>L18/'סכום נכסי הקרן'!$C$42</f>
        <v>1.4200094974975245E-2</v>
      </c>
    </row>
    <row r="19" spans="2:15">
      <c r="B19" s="72"/>
      <c r="C19" s="69"/>
      <c r="D19" s="69"/>
      <c r="E19" s="69"/>
      <c r="F19" s="69"/>
      <c r="G19" s="69"/>
      <c r="H19" s="69"/>
      <c r="I19" s="69"/>
      <c r="J19" s="76"/>
      <c r="K19" s="78"/>
      <c r="L19" s="69"/>
      <c r="M19" s="69"/>
      <c r="N19" s="77"/>
      <c r="O19" s="69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07" t="s">
        <v>194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07" t="s">
        <v>91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07" t="s">
        <v>177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107" t="s">
        <v>185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105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2:15">
      <c r="B102" s="105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</row>
    <row r="103" spans="2:15">
      <c r="B103" s="105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2:15">
      <c r="B104" s="105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2:15">
      <c r="B105" s="105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2:15">
      <c r="B106" s="105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2:15">
      <c r="B107" s="105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2:15">
      <c r="B108" s="105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2:15">
      <c r="B109" s="105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2:15">
      <c r="B110" s="105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</row>
    <row r="111" spans="2:15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2:15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</row>
    <row r="113" spans="2:15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2:15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</row>
    <row r="115" spans="2:15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</row>
    <row r="116" spans="2:15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</row>
    <row r="117" spans="2:15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2:15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</row>
    <row r="119" spans="2:15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2:15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</row>
    <row r="121" spans="2:15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</row>
    <row r="122" spans="2:15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</row>
    <row r="123" spans="2:15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</row>
    <row r="124" spans="2:15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</row>
    <row r="125" spans="2:15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</row>
    <row r="126" spans="2:15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</row>
    <row r="127" spans="2:15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</row>
    <row r="128" spans="2:15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</row>
    <row r="129" spans="2:15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</row>
    <row r="130" spans="2:15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</row>
    <row r="131" spans="2:15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</row>
    <row r="132" spans="2:15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</row>
    <row r="133" spans="2:15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</row>
    <row r="134" spans="2:15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</row>
    <row r="135" spans="2:15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</row>
    <row r="136" spans="2:15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</row>
    <row r="137" spans="2:15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</row>
    <row r="138" spans="2:15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</row>
    <row r="139" spans="2:15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2:15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</row>
    <row r="141" spans="2:15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</row>
    <row r="142" spans="2:15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</row>
    <row r="143" spans="2:15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</row>
    <row r="144" spans="2:15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</row>
    <row r="145" spans="2:15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</row>
    <row r="146" spans="2:15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</row>
    <row r="147" spans="2:15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</row>
    <row r="148" spans="2:15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</row>
    <row r="149" spans="2:15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</row>
    <row r="150" spans="2:15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</row>
    <row r="151" spans="2:15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</row>
    <row r="152" spans="2:15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</row>
    <row r="153" spans="2:15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</row>
    <row r="154" spans="2:15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</row>
    <row r="155" spans="2:15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</row>
    <row r="156" spans="2:15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</row>
    <row r="157" spans="2:15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</row>
    <row r="158" spans="2:15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</row>
    <row r="159" spans="2:15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</row>
    <row r="160" spans="2:15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</row>
    <row r="161" spans="2:15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</row>
    <row r="162" spans="2:15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</row>
    <row r="163" spans="2:15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</row>
    <row r="164" spans="2:15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</row>
    <row r="165" spans="2:15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</row>
    <row r="166" spans="2:15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</row>
    <row r="167" spans="2:15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</row>
    <row r="168" spans="2:15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</row>
    <row r="169" spans="2:15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</row>
    <row r="170" spans="2:15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</row>
    <row r="171" spans="2:15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</row>
    <row r="172" spans="2:15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</row>
    <row r="173" spans="2:15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</row>
    <row r="174" spans="2:15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</row>
    <row r="175" spans="2:15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</row>
    <row r="176" spans="2:15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</row>
    <row r="177" spans="2:15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</row>
    <row r="178" spans="2:15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</row>
    <row r="179" spans="2:15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</row>
    <row r="180" spans="2:15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</row>
    <row r="181" spans="2:15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</row>
    <row r="182" spans="2:15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</row>
    <row r="183" spans="2:15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</row>
    <row r="184" spans="2:15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</row>
    <row r="185" spans="2:15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</row>
    <row r="186" spans="2:15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</row>
    <row r="187" spans="2:15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</row>
    <row r="188" spans="2:15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</row>
    <row r="189" spans="2:15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</row>
    <row r="190" spans="2:15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</row>
    <row r="191" spans="2:15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</row>
    <row r="192" spans="2:15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</row>
    <row r="193" spans="2:15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</row>
    <row r="194" spans="2:15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</row>
    <row r="195" spans="2:15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</row>
    <row r="196" spans="2:15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</row>
    <row r="197" spans="2:15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</row>
    <row r="198" spans="2:15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</row>
    <row r="199" spans="2:15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</row>
    <row r="200" spans="2:15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</row>
    <row r="201" spans="2:15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</row>
    <row r="202" spans="2:15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</row>
    <row r="203" spans="2:15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</row>
    <row r="204" spans="2:15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</row>
    <row r="205" spans="2:15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</row>
    <row r="206" spans="2:15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</row>
    <row r="207" spans="2:15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</row>
    <row r="208" spans="2:15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</row>
    <row r="209" spans="2:15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</row>
    <row r="210" spans="2:15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</row>
    <row r="211" spans="2:15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</row>
    <row r="212" spans="2:15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</row>
    <row r="213" spans="2:15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</row>
    <row r="214" spans="2:15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</row>
    <row r="215" spans="2:15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</row>
    <row r="216" spans="2:15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</row>
    <row r="217" spans="2:15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</row>
    <row r="218" spans="2:15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</row>
    <row r="219" spans="2:15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</row>
    <row r="220" spans="2:15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</row>
    <row r="221" spans="2:15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</row>
    <row r="222" spans="2:15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</row>
    <row r="223" spans="2:15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</row>
    <row r="224" spans="2:15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</row>
    <row r="225" spans="2:15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</row>
    <row r="226" spans="2:15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</row>
    <row r="227" spans="2:15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</row>
    <row r="228" spans="2:15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</row>
    <row r="229" spans="2:15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</row>
    <row r="230" spans="2:15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</row>
    <row r="231" spans="2:15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</row>
    <row r="232" spans="2:15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</row>
    <row r="233" spans="2:15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</row>
    <row r="234" spans="2:15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</row>
    <row r="235" spans="2:15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</row>
    <row r="236" spans="2:15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</row>
    <row r="237" spans="2:15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</row>
    <row r="238" spans="2:15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</row>
    <row r="239" spans="2:15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</row>
    <row r="240" spans="2:15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</row>
    <row r="241" spans="2:15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</row>
    <row r="242" spans="2:15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</row>
    <row r="243" spans="2:15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</row>
    <row r="244" spans="2:15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</row>
    <row r="245" spans="2:15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</row>
    <row r="246" spans="2:15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</row>
    <row r="247" spans="2:15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</row>
    <row r="248" spans="2:15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</row>
    <row r="249" spans="2:15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</row>
    <row r="250" spans="2:15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</row>
    <row r="251" spans="2:15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</row>
    <row r="252" spans="2:15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</row>
    <row r="253" spans="2:15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</row>
    <row r="254" spans="2:15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</row>
    <row r="255" spans="2:15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</row>
    <row r="256" spans="2:15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</row>
    <row r="257" spans="2:15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</row>
    <row r="258" spans="2:15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</row>
    <row r="259" spans="2:15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</row>
    <row r="260" spans="2:15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</row>
    <row r="261" spans="2:15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</row>
    <row r="262" spans="2:15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</row>
    <row r="263" spans="2:15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</row>
    <row r="264" spans="2:15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</row>
    <row r="265" spans="2:15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</row>
    <row r="266" spans="2:15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</row>
    <row r="267" spans="2:15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</row>
    <row r="268" spans="2:15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</row>
    <row r="269" spans="2:15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</row>
    <row r="270" spans="2:15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</row>
    <row r="271" spans="2:15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</row>
    <row r="272" spans="2:15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</row>
    <row r="273" spans="2:15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</row>
    <row r="274" spans="2:15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</row>
    <row r="275" spans="2:15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</row>
    <row r="276" spans="2:15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</row>
    <row r="277" spans="2:15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</row>
    <row r="278" spans="2:15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</row>
    <row r="279" spans="2:15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</row>
    <row r="280" spans="2:15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</row>
    <row r="281" spans="2:15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</row>
    <row r="282" spans="2:15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</row>
    <row r="283" spans="2:15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</row>
    <row r="284" spans="2:15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</row>
    <row r="285" spans="2:15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</row>
    <row r="286" spans="2:15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</row>
    <row r="287" spans="2:15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</row>
    <row r="288" spans="2:15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</row>
    <row r="289" spans="2:15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</row>
    <row r="290" spans="2:15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</row>
    <row r="291" spans="2:15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</row>
    <row r="292" spans="2:15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</row>
    <row r="293" spans="2:15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</row>
    <row r="294" spans="2:15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</row>
    <row r="295" spans="2:15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</row>
    <row r="296" spans="2:15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</row>
    <row r="297" spans="2:15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</row>
    <row r="298" spans="2:15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</row>
    <row r="299" spans="2:15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</row>
    <row r="300" spans="2:15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</row>
    <row r="301" spans="2:15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</row>
    <row r="302" spans="2:15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</row>
    <row r="303" spans="2:15"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</row>
    <row r="304" spans="2:15"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</row>
    <row r="305" spans="2:15"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</row>
    <row r="306" spans="2:15"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</row>
    <row r="307" spans="2:15">
      <c r="B307" s="111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</row>
    <row r="308" spans="2:15">
      <c r="B308" s="111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</row>
    <row r="309" spans="2:15">
      <c r="B309" s="112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</row>
    <row r="310" spans="2:15">
      <c r="B310" s="105"/>
      <c r="C310" s="105"/>
      <c r="D310" s="105"/>
      <c r="E310" s="105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</row>
    <row r="311" spans="2:15">
      <c r="B311" s="105"/>
      <c r="C311" s="105"/>
      <c r="D311" s="105"/>
      <c r="E311" s="105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</row>
    <row r="312" spans="2:15">
      <c r="B312" s="105"/>
      <c r="C312" s="105"/>
      <c r="D312" s="105"/>
      <c r="E312" s="105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</row>
    <row r="313" spans="2:15">
      <c r="B313" s="105"/>
      <c r="C313" s="105"/>
      <c r="D313" s="105"/>
      <c r="E313" s="105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</row>
    <row r="314" spans="2:15">
      <c r="B314" s="105"/>
      <c r="C314" s="105"/>
      <c r="D314" s="105"/>
      <c r="E314" s="105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</row>
    <row r="315" spans="2:15">
      <c r="B315" s="105"/>
      <c r="C315" s="105"/>
      <c r="D315" s="105"/>
      <c r="E315" s="105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</row>
    <row r="316" spans="2:15">
      <c r="B316" s="105"/>
      <c r="C316" s="105"/>
      <c r="D316" s="105"/>
      <c r="E316" s="105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</row>
    <row r="317" spans="2:15">
      <c r="B317" s="105"/>
      <c r="C317" s="105"/>
      <c r="D317" s="105"/>
      <c r="E317" s="105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</row>
    <row r="318" spans="2:15">
      <c r="B318" s="105"/>
      <c r="C318" s="105"/>
      <c r="D318" s="105"/>
      <c r="E318" s="105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</row>
    <row r="319" spans="2:15">
      <c r="B319" s="105"/>
      <c r="C319" s="105"/>
      <c r="D319" s="105"/>
      <c r="E319" s="105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</row>
    <row r="320" spans="2:15">
      <c r="B320" s="105"/>
      <c r="C320" s="105"/>
      <c r="D320" s="105"/>
      <c r="E320" s="105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</row>
    <row r="321" spans="2:15">
      <c r="B321" s="105"/>
      <c r="C321" s="105"/>
      <c r="D321" s="105"/>
      <c r="E321" s="105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</row>
    <row r="322" spans="2:15">
      <c r="B322" s="105"/>
      <c r="C322" s="105"/>
      <c r="D322" s="105"/>
      <c r="E322" s="105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</row>
    <row r="323" spans="2:15">
      <c r="B323" s="105"/>
      <c r="C323" s="105"/>
      <c r="D323" s="105"/>
      <c r="E323" s="105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</row>
    <row r="324" spans="2:15">
      <c r="B324" s="105"/>
      <c r="C324" s="105"/>
      <c r="D324" s="105"/>
      <c r="E324" s="105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</row>
    <row r="325" spans="2:15">
      <c r="B325" s="105"/>
      <c r="C325" s="105"/>
      <c r="D325" s="105"/>
      <c r="E325" s="105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</row>
    <row r="326" spans="2:15">
      <c r="B326" s="105"/>
      <c r="C326" s="105"/>
      <c r="D326" s="105"/>
      <c r="E326" s="105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</row>
    <row r="327" spans="2:15">
      <c r="B327" s="105"/>
      <c r="C327" s="105"/>
      <c r="D327" s="105"/>
      <c r="E327" s="105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</row>
    <row r="328" spans="2:15">
      <c r="B328" s="105"/>
      <c r="C328" s="105"/>
      <c r="D328" s="105"/>
      <c r="E328" s="105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</row>
    <row r="329" spans="2:15">
      <c r="B329" s="105"/>
      <c r="C329" s="105"/>
      <c r="D329" s="105"/>
      <c r="E329" s="105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</row>
    <row r="330" spans="2:15">
      <c r="B330" s="105"/>
      <c r="C330" s="105"/>
      <c r="D330" s="105"/>
      <c r="E330" s="105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</row>
    <row r="331" spans="2:15">
      <c r="B331" s="105"/>
      <c r="C331" s="105"/>
      <c r="D331" s="105"/>
      <c r="E331" s="105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</row>
    <row r="332" spans="2:15">
      <c r="B332" s="105"/>
      <c r="C332" s="105"/>
      <c r="D332" s="105"/>
      <c r="E332" s="105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</row>
    <row r="333" spans="2:15">
      <c r="B333" s="105"/>
      <c r="C333" s="105"/>
      <c r="D333" s="105"/>
      <c r="E333" s="105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</row>
    <row r="334" spans="2:15">
      <c r="B334" s="105"/>
      <c r="C334" s="105"/>
      <c r="D334" s="105"/>
      <c r="E334" s="105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</row>
    <row r="335" spans="2:15">
      <c r="B335" s="105"/>
      <c r="C335" s="105"/>
      <c r="D335" s="105"/>
      <c r="E335" s="105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</row>
    <row r="336" spans="2:15">
      <c r="B336" s="105"/>
      <c r="C336" s="105"/>
      <c r="D336" s="105"/>
      <c r="E336" s="105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</row>
    <row r="337" spans="2:15">
      <c r="B337" s="105"/>
      <c r="C337" s="105"/>
      <c r="D337" s="105"/>
      <c r="E337" s="105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</row>
    <row r="338" spans="2:15">
      <c r="B338" s="105"/>
      <c r="C338" s="105"/>
      <c r="D338" s="105"/>
      <c r="E338" s="105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</row>
    <row r="339" spans="2:15">
      <c r="B339" s="105"/>
      <c r="C339" s="105"/>
      <c r="D339" s="105"/>
      <c r="E339" s="105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</row>
    <row r="340" spans="2:15">
      <c r="B340" s="105"/>
      <c r="C340" s="105"/>
      <c r="D340" s="105"/>
      <c r="E340" s="105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</row>
    <row r="341" spans="2:15">
      <c r="B341" s="105"/>
      <c r="C341" s="105"/>
      <c r="D341" s="105"/>
      <c r="E341" s="105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</row>
    <row r="342" spans="2:15">
      <c r="B342" s="105"/>
      <c r="C342" s="105"/>
      <c r="D342" s="105"/>
      <c r="E342" s="105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</row>
    <row r="343" spans="2:15">
      <c r="B343" s="105"/>
      <c r="C343" s="105"/>
      <c r="D343" s="105"/>
      <c r="E343" s="105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</row>
    <row r="344" spans="2:15">
      <c r="B344" s="105"/>
      <c r="C344" s="105"/>
      <c r="D344" s="105"/>
      <c r="E344" s="105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</row>
    <row r="345" spans="2:15">
      <c r="B345" s="105"/>
      <c r="C345" s="105"/>
      <c r="D345" s="105"/>
      <c r="E345" s="105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</row>
    <row r="346" spans="2:15">
      <c r="B346" s="105"/>
      <c r="C346" s="105"/>
      <c r="D346" s="105"/>
      <c r="E346" s="105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</row>
    <row r="347" spans="2:15">
      <c r="B347" s="105"/>
      <c r="C347" s="105"/>
      <c r="D347" s="105"/>
      <c r="E347" s="105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</row>
    <row r="348" spans="2:15">
      <c r="B348" s="105"/>
      <c r="C348" s="105"/>
      <c r="D348" s="105"/>
      <c r="E348" s="105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</row>
    <row r="349" spans="2:15">
      <c r="B349" s="105"/>
      <c r="C349" s="105"/>
      <c r="D349" s="105"/>
      <c r="E349" s="105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</row>
    <row r="350" spans="2:15">
      <c r="B350" s="105"/>
      <c r="C350" s="105"/>
      <c r="D350" s="105"/>
      <c r="E350" s="105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</row>
    <row r="351" spans="2:15">
      <c r="B351" s="105"/>
      <c r="C351" s="105"/>
      <c r="D351" s="105"/>
      <c r="E351" s="105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</row>
    <row r="352" spans="2:15">
      <c r="B352" s="105"/>
      <c r="C352" s="105"/>
      <c r="D352" s="105"/>
      <c r="E352" s="105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</row>
    <row r="353" spans="2:15">
      <c r="B353" s="105"/>
      <c r="C353" s="105"/>
      <c r="D353" s="105"/>
      <c r="E353" s="105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</row>
    <row r="354" spans="2:15">
      <c r="B354" s="105"/>
      <c r="C354" s="105"/>
      <c r="D354" s="105"/>
      <c r="E354" s="105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</row>
    <row r="355" spans="2:15">
      <c r="B355" s="105"/>
      <c r="C355" s="105"/>
      <c r="D355" s="105"/>
      <c r="E355" s="105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</row>
    <row r="356" spans="2:15">
      <c r="B356" s="105"/>
      <c r="C356" s="105"/>
      <c r="D356" s="105"/>
      <c r="E356" s="105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</row>
    <row r="357" spans="2:15">
      <c r="B357" s="105"/>
      <c r="C357" s="105"/>
      <c r="D357" s="105"/>
      <c r="E357" s="105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</row>
    <row r="358" spans="2:15">
      <c r="B358" s="105"/>
      <c r="C358" s="105"/>
      <c r="D358" s="105"/>
      <c r="E358" s="105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</row>
    <row r="359" spans="2:15">
      <c r="B359" s="105"/>
      <c r="C359" s="105"/>
      <c r="D359" s="105"/>
      <c r="E359" s="105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</row>
    <row r="360" spans="2:15">
      <c r="B360" s="105"/>
      <c r="C360" s="105"/>
      <c r="D360" s="105"/>
      <c r="E360" s="105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</row>
    <row r="361" spans="2:15">
      <c r="B361" s="105"/>
      <c r="C361" s="105"/>
      <c r="D361" s="105"/>
      <c r="E361" s="105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</row>
    <row r="362" spans="2:15">
      <c r="B362" s="105"/>
      <c r="C362" s="105"/>
      <c r="D362" s="105"/>
      <c r="E362" s="105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</row>
    <row r="363" spans="2:15">
      <c r="B363" s="105"/>
      <c r="C363" s="105"/>
      <c r="D363" s="105"/>
      <c r="E363" s="105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</row>
    <row r="364" spans="2:15">
      <c r="B364" s="105"/>
      <c r="C364" s="105"/>
      <c r="D364" s="105"/>
      <c r="E364" s="105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</row>
    <row r="365" spans="2:15">
      <c r="B365" s="105"/>
      <c r="C365" s="105"/>
      <c r="D365" s="105"/>
      <c r="E365" s="105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</row>
    <row r="366" spans="2:15">
      <c r="B366" s="105"/>
      <c r="C366" s="105"/>
      <c r="D366" s="105"/>
      <c r="E366" s="105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</row>
    <row r="367" spans="2:15">
      <c r="B367" s="105"/>
      <c r="C367" s="105"/>
      <c r="D367" s="105"/>
      <c r="E367" s="105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</row>
    <row r="368" spans="2:15">
      <c r="B368" s="105"/>
      <c r="C368" s="105"/>
      <c r="D368" s="105"/>
      <c r="E368" s="105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</row>
    <row r="369" spans="2:15">
      <c r="B369" s="105"/>
      <c r="C369" s="105"/>
      <c r="D369" s="105"/>
      <c r="E369" s="105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</row>
    <row r="370" spans="2:15">
      <c r="B370" s="105"/>
      <c r="C370" s="105"/>
      <c r="D370" s="105"/>
      <c r="E370" s="105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</row>
    <row r="371" spans="2:15">
      <c r="B371" s="105"/>
      <c r="C371" s="105"/>
      <c r="D371" s="105"/>
      <c r="E371" s="105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</row>
    <row r="372" spans="2:15">
      <c r="B372" s="105"/>
      <c r="C372" s="105"/>
      <c r="D372" s="105"/>
      <c r="E372" s="105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</row>
    <row r="373" spans="2:15">
      <c r="B373" s="105"/>
      <c r="C373" s="105"/>
      <c r="D373" s="105"/>
      <c r="E373" s="105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</row>
    <row r="374" spans="2:15">
      <c r="B374" s="105"/>
      <c r="C374" s="105"/>
      <c r="D374" s="105"/>
      <c r="E374" s="105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</row>
    <row r="375" spans="2:15">
      <c r="B375" s="105"/>
      <c r="C375" s="105"/>
      <c r="D375" s="105"/>
      <c r="E375" s="105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</row>
    <row r="376" spans="2:15">
      <c r="B376" s="105"/>
      <c r="C376" s="105"/>
      <c r="D376" s="105"/>
      <c r="E376" s="105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</row>
    <row r="377" spans="2:15">
      <c r="B377" s="105"/>
      <c r="C377" s="105"/>
      <c r="D377" s="105"/>
      <c r="E377" s="105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</row>
    <row r="378" spans="2:15">
      <c r="B378" s="105"/>
      <c r="C378" s="105"/>
      <c r="D378" s="105"/>
      <c r="E378" s="105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</row>
    <row r="379" spans="2:15">
      <c r="B379" s="105"/>
      <c r="C379" s="105"/>
      <c r="D379" s="105"/>
      <c r="E379" s="105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</row>
    <row r="380" spans="2:15">
      <c r="B380" s="105"/>
      <c r="C380" s="105"/>
      <c r="D380" s="105"/>
      <c r="E380" s="105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</row>
    <row r="381" spans="2:15">
      <c r="B381" s="105"/>
      <c r="C381" s="105"/>
      <c r="D381" s="105"/>
      <c r="E381" s="105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</row>
    <row r="382" spans="2:15">
      <c r="B382" s="105"/>
      <c r="C382" s="105"/>
      <c r="D382" s="105"/>
      <c r="E382" s="105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</row>
    <row r="383" spans="2:15">
      <c r="B383" s="105"/>
      <c r="C383" s="105"/>
      <c r="D383" s="105"/>
      <c r="E383" s="105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</row>
    <row r="384" spans="2:15">
      <c r="B384" s="105"/>
      <c r="C384" s="105"/>
      <c r="D384" s="105"/>
      <c r="E384" s="105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</row>
    <row r="385" spans="2:15">
      <c r="B385" s="105"/>
      <c r="C385" s="105"/>
      <c r="D385" s="105"/>
      <c r="E385" s="105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</row>
    <row r="386" spans="2:15">
      <c r="B386" s="105"/>
      <c r="C386" s="105"/>
      <c r="D386" s="105"/>
      <c r="E386" s="105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</row>
    <row r="387" spans="2:15">
      <c r="B387" s="105"/>
      <c r="C387" s="105"/>
      <c r="D387" s="105"/>
      <c r="E387" s="105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</row>
    <row r="388" spans="2:15">
      <c r="B388" s="105"/>
      <c r="C388" s="105"/>
      <c r="D388" s="105"/>
      <c r="E388" s="105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</row>
    <row r="389" spans="2:15">
      <c r="B389" s="105"/>
      <c r="C389" s="105"/>
      <c r="D389" s="105"/>
      <c r="E389" s="105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</row>
    <row r="390" spans="2:15">
      <c r="B390" s="105"/>
      <c r="C390" s="105"/>
      <c r="D390" s="105"/>
      <c r="E390" s="105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</row>
    <row r="391" spans="2:15">
      <c r="B391" s="105"/>
      <c r="C391" s="105"/>
      <c r="D391" s="105"/>
      <c r="E391" s="105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</row>
    <row r="392" spans="2:15">
      <c r="B392" s="105"/>
      <c r="C392" s="105"/>
      <c r="D392" s="105"/>
      <c r="E392" s="105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</row>
    <row r="393" spans="2:15">
      <c r="B393" s="105"/>
      <c r="C393" s="105"/>
      <c r="D393" s="105"/>
      <c r="E393" s="105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</row>
    <row r="394" spans="2:15">
      <c r="B394" s="105"/>
      <c r="C394" s="105"/>
      <c r="D394" s="105"/>
      <c r="E394" s="105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</row>
    <row r="395" spans="2:15">
      <c r="B395" s="105"/>
      <c r="C395" s="105"/>
      <c r="D395" s="105"/>
      <c r="E395" s="105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</row>
    <row r="396" spans="2:15">
      <c r="B396" s="105"/>
      <c r="C396" s="105"/>
      <c r="D396" s="105"/>
      <c r="E396" s="105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</row>
    <row r="397" spans="2:15">
      <c r="B397" s="105"/>
      <c r="C397" s="105"/>
      <c r="D397" s="105"/>
      <c r="E397" s="105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</row>
    <row r="398" spans="2:15">
      <c r="B398" s="105"/>
      <c r="C398" s="105"/>
      <c r="D398" s="105"/>
      <c r="E398" s="105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</row>
    <row r="399" spans="2:15">
      <c r="B399" s="105"/>
      <c r="C399" s="105"/>
      <c r="D399" s="105"/>
      <c r="E399" s="105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</row>
    <row r="400" spans="2:15">
      <c r="B400" s="105"/>
      <c r="C400" s="105"/>
      <c r="D400" s="105"/>
      <c r="E400" s="105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</row>
    <row r="401" spans="2:15">
      <c r="B401" s="105"/>
      <c r="C401" s="105"/>
      <c r="D401" s="105"/>
      <c r="E401" s="105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</row>
    <row r="402" spans="2:15">
      <c r="B402" s="105"/>
      <c r="C402" s="105"/>
      <c r="D402" s="105"/>
      <c r="E402" s="105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</row>
    <row r="403" spans="2:15">
      <c r="B403" s="105"/>
      <c r="C403" s="105"/>
      <c r="D403" s="105"/>
      <c r="E403" s="105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</row>
    <row r="404" spans="2:15">
      <c r="B404" s="105"/>
      <c r="C404" s="105"/>
      <c r="D404" s="105"/>
      <c r="E404" s="105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</row>
    <row r="405" spans="2:15">
      <c r="B405" s="105"/>
      <c r="C405" s="105"/>
      <c r="D405" s="105"/>
      <c r="E405" s="105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</row>
    <row r="406" spans="2:15">
      <c r="B406" s="105"/>
      <c r="C406" s="105"/>
      <c r="D406" s="105"/>
      <c r="E406" s="105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</row>
    <row r="407" spans="2:15">
      <c r="B407" s="105"/>
      <c r="C407" s="105"/>
      <c r="D407" s="105"/>
      <c r="E407" s="105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</row>
    <row r="408" spans="2:15">
      <c r="B408" s="105"/>
      <c r="C408" s="105"/>
      <c r="D408" s="105"/>
      <c r="E408" s="105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</row>
    <row r="409" spans="2:15">
      <c r="B409" s="105"/>
      <c r="C409" s="105"/>
      <c r="D409" s="105"/>
      <c r="E409" s="105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</row>
    <row r="410" spans="2:15">
      <c r="B410" s="105"/>
      <c r="C410" s="105"/>
      <c r="D410" s="105"/>
      <c r="E410" s="105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</row>
    <row r="411" spans="2:15">
      <c r="B411" s="105"/>
      <c r="C411" s="105"/>
      <c r="D411" s="105"/>
      <c r="E411" s="105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</row>
    <row r="412" spans="2:15">
      <c r="B412" s="105"/>
      <c r="C412" s="105"/>
      <c r="D412" s="105"/>
      <c r="E412" s="105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</row>
    <row r="413" spans="2:15">
      <c r="B413" s="105"/>
      <c r="C413" s="105"/>
      <c r="D413" s="105"/>
      <c r="E413" s="105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</row>
    <row r="414" spans="2:15">
      <c r="B414" s="105"/>
      <c r="C414" s="105"/>
      <c r="D414" s="105"/>
      <c r="E414" s="105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</row>
    <row r="415" spans="2:15">
      <c r="B415" s="105"/>
      <c r="C415" s="105"/>
      <c r="D415" s="105"/>
      <c r="E415" s="105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</row>
    <row r="416" spans="2:15">
      <c r="B416" s="105"/>
      <c r="C416" s="105"/>
      <c r="D416" s="105"/>
      <c r="E416" s="105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</row>
    <row r="417" spans="2:15">
      <c r="B417" s="105"/>
      <c r="C417" s="105"/>
      <c r="D417" s="105"/>
      <c r="E417" s="105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</row>
    <row r="418" spans="2:15">
      <c r="B418" s="105"/>
      <c r="C418" s="105"/>
      <c r="D418" s="105"/>
      <c r="E418" s="105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</row>
    <row r="419" spans="2:15">
      <c r="B419" s="105"/>
      <c r="C419" s="105"/>
      <c r="D419" s="105"/>
      <c r="E419" s="105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</row>
    <row r="420" spans="2:15">
      <c r="B420" s="105"/>
      <c r="C420" s="105"/>
      <c r="D420" s="105"/>
      <c r="E420" s="105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</row>
    <row r="421" spans="2:15">
      <c r="B421" s="105"/>
      <c r="C421" s="105"/>
      <c r="D421" s="105"/>
      <c r="E421" s="105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</row>
    <row r="422" spans="2:15">
      <c r="B422" s="105"/>
      <c r="C422" s="105"/>
      <c r="D422" s="105"/>
      <c r="E422" s="105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</row>
    <row r="423" spans="2:15">
      <c r="B423" s="105"/>
      <c r="C423" s="105"/>
      <c r="D423" s="105"/>
      <c r="E423" s="105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</row>
    <row r="424" spans="2:15">
      <c r="B424" s="105"/>
      <c r="C424" s="105"/>
      <c r="D424" s="105"/>
      <c r="E424" s="105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</row>
    <row r="425" spans="2:15">
      <c r="B425" s="105"/>
      <c r="C425" s="105"/>
      <c r="D425" s="105"/>
      <c r="E425" s="105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</row>
    <row r="426" spans="2:15">
      <c r="B426" s="105"/>
      <c r="C426" s="105"/>
      <c r="D426" s="105"/>
      <c r="E426" s="105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</row>
    <row r="427" spans="2:15">
      <c r="B427" s="105"/>
      <c r="C427" s="105"/>
      <c r="D427" s="105"/>
      <c r="E427" s="105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</row>
    <row r="428" spans="2:15">
      <c r="B428" s="105"/>
      <c r="C428" s="105"/>
      <c r="D428" s="105"/>
      <c r="E428" s="105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</row>
    <row r="429" spans="2:15">
      <c r="B429" s="105"/>
      <c r="C429" s="105"/>
      <c r="D429" s="105"/>
      <c r="E429" s="105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</row>
    <row r="430" spans="2:15">
      <c r="B430" s="105"/>
      <c r="C430" s="105"/>
      <c r="D430" s="105"/>
      <c r="E430" s="105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</row>
    <row r="431" spans="2:15">
      <c r="B431" s="105"/>
      <c r="C431" s="105"/>
      <c r="D431" s="105"/>
      <c r="E431" s="105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</row>
    <row r="432" spans="2:15">
      <c r="B432" s="105"/>
      <c r="C432" s="105"/>
      <c r="D432" s="105"/>
      <c r="E432" s="105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</row>
    <row r="433" spans="2:15">
      <c r="B433" s="105"/>
      <c r="C433" s="105"/>
      <c r="D433" s="105"/>
      <c r="E433" s="105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</row>
    <row r="434" spans="2:15">
      <c r="B434" s="105"/>
      <c r="C434" s="105"/>
      <c r="D434" s="105"/>
      <c r="E434" s="105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</row>
    <row r="435" spans="2:15">
      <c r="B435" s="105"/>
      <c r="C435" s="105"/>
      <c r="D435" s="105"/>
      <c r="E435" s="105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</row>
    <row r="436" spans="2:15">
      <c r="B436" s="105"/>
      <c r="C436" s="105"/>
      <c r="D436" s="105"/>
      <c r="E436" s="105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</row>
    <row r="437" spans="2:15">
      <c r="B437" s="105"/>
      <c r="C437" s="105"/>
      <c r="D437" s="105"/>
      <c r="E437" s="105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</row>
    <row r="438" spans="2:15">
      <c r="B438" s="105"/>
      <c r="C438" s="105"/>
      <c r="D438" s="105"/>
      <c r="E438" s="105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</row>
    <row r="439" spans="2:15">
      <c r="B439" s="105"/>
      <c r="C439" s="105"/>
      <c r="D439" s="105"/>
      <c r="E439" s="105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</row>
    <row r="440" spans="2:15">
      <c r="B440" s="105"/>
      <c r="C440" s="105"/>
      <c r="D440" s="105"/>
      <c r="E440" s="105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</row>
    <row r="441" spans="2:15">
      <c r="B441" s="105"/>
      <c r="C441" s="105"/>
      <c r="D441" s="105"/>
      <c r="E441" s="105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</row>
    <row r="442" spans="2:15">
      <c r="B442" s="105"/>
      <c r="C442" s="105"/>
      <c r="D442" s="105"/>
      <c r="E442" s="105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</row>
    <row r="443" spans="2:15">
      <c r="B443" s="105"/>
      <c r="C443" s="105"/>
      <c r="D443" s="105"/>
      <c r="E443" s="105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</row>
    <row r="444" spans="2:15">
      <c r="B444" s="105"/>
      <c r="C444" s="105"/>
      <c r="D444" s="105"/>
      <c r="E444" s="105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</row>
    <row r="445" spans="2:15">
      <c r="B445" s="105"/>
      <c r="C445" s="105"/>
      <c r="D445" s="105"/>
      <c r="E445" s="105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</row>
    <row r="446" spans="2:15">
      <c r="B446" s="105"/>
      <c r="C446" s="105"/>
      <c r="D446" s="105"/>
      <c r="E446" s="105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</row>
    <row r="447" spans="2:15">
      <c r="B447" s="105"/>
      <c r="C447" s="105"/>
      <c r="D447" s="105"/>
      <c r="E447" s="105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</row>
    <row r="448" spans="2:15">
      <c r="B448" s="105"/>
      <c r="C448" s="105"/>
      <c r="D448" s="105"/>
      <c r="E448" s="105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</row>
    <row r="449" spans="2:15">
      <c r="B449" s="105"/>
      <c r="C449" s="105"/>
      <c r="D449" s="105"/>
      <c r="E449" s="105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</row>
    <row r="450" spans="2:15">
      <c r="B450" s="105"/>
      <c r="C450" s="105"/>
      <c r="D450" s="105"/>
      <c r="E450" s="105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</row>
    <row r="451" spans="2:15">
      <c r="B451" s="105"/>
      <c r="C451" s="105"/>
      <c r="D451" s="105"/>
      <c r="E451" s="105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</row>
    <row r="452" spans="2:15">
      <c r="B452" s="105"/>
      <c r="C452" s="105"/>
      <c r="D452" s="105"/>
      <c r="E452" s="105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</row>
    <row r="453" spans="2:15">
      <c r="B453" s="105"/>
      <c r="C453" s="105"/>
      <c r="D453" s="105"/>
      <c r="E453" s="105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</row>
    <row r="454" spans="2:15">
      <c r="B454" s="105"/>
      <c r="C454" s="105"/>
      <c r="D454" s="105"/>
      <c r="E454" s="105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</row>
    <row r="455" spans="2:15">
      <c r="B455" s="105"/>
      <c r="C455" s="105"/>
      <c r="D455" s="105"/>
      <c r="E455" s="105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</row>
    <row r="456" spans="2:15">
      <c r="B456" s="105"/>
      <c r="C456" s="105"/>
      <c r="D456" s="105"/>
      <c r="E456" s="105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</row>
    <row r="457" spans="2:15">
      <c r="B457" s="105"/>
      <c r="C457" s="105"/>
      <c r="D457" s="105"/>
      <c r="E457" s="105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</row>
    <row r="458" spans="2:15">
      <c r="B458" s="105"/>
      <c r="C458" s="105"/>
      <c r="D458" s="105"/>
      <c r="E458" s="105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</row>
    <row r="459" spans="2:15">
      <c r="B459" s="105"/>
      <c r="C459" s="105"/>
      <c r="D459" s="105"/>
      <c r="E459" s="105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</row>
    <row r="460" spans="2:15">
      <c r="B460" s="105"/>
      <c r="C460" s="105"/>
      <c r="D460" s="105"/>
      <c r="E460" s="105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</row>
    <row r="461" spans="2:15">
      <c r="B461" s="105"/>
      <c r="C461" s="105"/>
      <c r="D461" s="105"/>
      <c r="E461" s="105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</row>
    <row r="462" spans="2:15">
      <c r="B462" s="105"/>
      <c r="C462" s="105"/>
      <c r="D462" s="105"/>
      <c r="E462" s="105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</row>
    <row r="463" spans="2:15">
      <c r="B463" s="105"/>
      <c r="C463" s="105"/>
      <c r="D463" s="105"/>
      <c r="E463" s="105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</row>
    <row r="464" spans="2:15">
      <c r="B464" s="105"/>
      <c r="C464" s="105"/>
      <c r="D464" s="105"/>
      <c r="E464" s="105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</row>
    <row r="465" spans="2:15">
      <c r="B465" s="105"/>
      <c r="C465" s="105"/>
      <c r="D465" s="105"/>
      <c r="E465" s="105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</row>
    <row r="466" spans="2:15">
      <c r="B466" s="105"/>
      <c r="C466" s="105"/>
      <c r="D466" s="105"/>
      <c r="E466" s="105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</row>
    <row r="467" spans="2:15">
      <c r="B467" s="105"/>
      <c r="C467" s="105"/>
      <c r="D467" s="105"/>
      <c r="E467" s="105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</row>
    <row r="468" spans="2:15">
      <c r="B468" s="105"/>
      <c r="C468" s="105"/>
      <c r="D468" s="105"/>
      <c r="E468" s="105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</row>
    <row r="469" spans="2:15">
      <c r="B469" s="105"/>
      <c r="C469" s="105"/>
      <c r="D469" s="105"/>
      <c r="E469" s="105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</row>
    <row r="470" spans="2:15">
      <c r="B470" s="105"/>
      <c r="C470" s="105"/>
      <c r="D470" s="105"/>
      <c r="E470" s="105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</row>
    <row r="471" spans="2:15">
      <c r="B471" s="105"/>
      <c r="C471" s="105"/>
      <c r="D471" s="105"/>
      <c r="E471" s="105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</row>
    <row r="472" spans="2:15">
      <c r="B472" s="105"/>
      <c r="C472" s="105"/>
      <c r="D472" s="105"/>
      <c r="E472" s="105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</row>
    <row r="473" spans="2:15">
      <c r="B473" s="105"/>
      <c r="C473" s="105"/>
      <c r="D473" s="105"/>
      <c r="E473" s="105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</row>
    <row r="474" spans="2:15">
      <c r="B474" s="105"/>
      <c r="C474" s="105"/>
      <c r="D474" s="105"/>
      <c r="E474" s="105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</row>
    <row r="475" spans="2:15">
      <c r="B475" s="105"/>
      <c r="C475" s="105"/>
      <c r="D475" s="105"/>
      <c r="E475" s="105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</row>
    <row r="476" spans="2:15">
      <c r="B476" s="105"/>
      <c r="C476" s="105"/>
      <c r="D476" s="105"/>
      <c r="E476" s="105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</row>
    <row r="477" spans="2:15">
      <c r="B477" s="105"/>
      <c r="C477" s="105"/>
      <c r="D477" s="105"/>
      <c r="E477" s="105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</row>
    <row r="478" spans="2:15">
      <c r="B478" s="105"/>
      <c r="C478" s="105"/>
      <c r="D478" s="105"/>
      <c r="E478" s="105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</row>
    <row r="479" spans="2:15">
      <c r="B479" s="105"/>
      <c r="C479" s="105"/>
      <c r="D479" s="105"/>
      <c r="E479" s="105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</row>
    <row r="480" spans="2:15">
      <c r="B480" s="105"/>
      <c r="C480" s="105"/>
      <c r="D480" s="105"/>
      <c r="E480" s="105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</row>
    <row r="481" spans="2:15">
      <c r="B481" s="105"/>
      <c r="C481" s="105"/>
      <c r="D481" s="105"/>
      <c r="E481" s="105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</row>
    <row r="482" spans="2:15">
      <c r="B482" s="105"/>
      <c r="C482" s="105"/>
      <c r="D482" s="105"/>
      <c r="E482" s="105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</row>
    <row r="483" spans="2:15">
      <c r="B483" s="105"/>
      <c r="C483" s="105"/>
      <c r="D483" s="105"/>
      <c r="E483" s="105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</row>
    <row r="484" spans="2:15">
      <c r="B484" s="105"/>
      <c r="C484" s="105"/>
      <c r="D484" s="105"/>
      <c r="E484" s="105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</row>
    <row r="485" spans="2:15">
      <c r="B485" s="105"/>
      <c r="C485" s="105"/>
      <c r="D485" s="105"/>
      <c r="E485" s="105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</row>
    <row r="486" spans="2:15">
      <c r="B486" s="105"/>
      <c r="C486" s="105"/>
      <c r="D486" s="105"/>
      <c r="E486" s="105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</row>
    <row r="487" spans="2:15">
      <c r="B487" s="105"/>
      <c r="C487" s="105"/>
      <c r="D487" s="105"/>
      <c r="E487" s="105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</row>
    <row r="488" spans="2:15">
      <c r="B488" s="105"/>
      <c r="C488" s="105"/>
      <c r="D488" s="105"/>
      <c r="E488" s="105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</row>
    <row r="489" spans="2:15">
      <c r="B489" s="105"/>
      <c r="C489" s="105"/>
      <c r="D489" s="105"/>
      <c r="E489" s="105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</row>
    <row r="490" spans="2:15">
      <c r="B490" s="105"/>
      <c r="C490" s="105"/>
      <c r="D490" s="105"/>
      <c r="E490" s="105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</row>
    <row r="491" spans="2:15">
      <c r="B491" s="105"/>
      <c r="C491" s="105"/>
      <c r="D491" s="105"/>
      <c r="E491" s="105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</row>
    <row r="492" spans="2:15">
      <c r="B492" s="105"/>
      <c r="C492" s="105"/>
      <c r="D492" s="105"/>
      <c r="E492" s="105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</row>
    <row r="493" spans="2:15">
      <c r="B493" s="105"/>
      <c r="C493" s="105"/>
      <c r="D493" s="105"/>
      <c r="E493" s="105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</row>
    <row r="494" spans="2:15">
      <c r="B494" s="105"/>
      <c r="C494" s="105"/>
      <c r="D494" s="105"/>
      <c r="E494" s="105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</row>
    <row r="495" spans="2:15">
      <c r="B495" s="105"/>
      <c r="C495" s="105"/>
      <c r="D495" s="105"/>
      <c r="E495" s="105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</row>
    <row r="496" spans="2:15">
      <c r="B496" s="105"/>
      <c r="C496" s="105"/>
      <c r="D496" s="105"/>
      <c r="E496" s="105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</row>
    <row r="497" spans="2:15">
      <c r="B497" s="105"/>
      <c r="C497" s="105"/>
      <c r="D497" s="105"/>
      <c r="E497" s="105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</row>
    <row r="498" spans="2:15">
      <c r="B498" s="105"/>
      <c r="C498" s="105"/>
      <c r="D498" s="105"/>
      <c r="E498" s="105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</row>
    <row r="499" spans="2:15">
      <c r="B499" s="105"/>
      <c r="C499" s="105"/>
      <c r="D499" s="105"/>
      <c r="E499" s="105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</row>
    <row r="500" spans="2:15">
      <c r="B500" s="105"/>
      <c r="C500" s="105"/>
      <c r="D500" s="105"/>
      <c r="E500" s="105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</row>
    <row r="501" spans="2:15">
      <c r="B501" s="105"/>
      <c r="C501" s="105"/>
      <c r="D501" s="105"/>
      <c r="E501" s="105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</row>
    <row r="502" spans="2:15">
      <c r="B502" s="105"/>
      <c r="C502" s="105"/>
      <c r="D502" s="105"/>
      <c r="E502" s="105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</row>
    <row r="503" spans="2:15">
      <c r="B503" s="105"/>
      <c r="C503" s="105"/>
      <c r="D503" s="105"/>
      <c r="E503" s="105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</row>
    <row r="504" spans="2:15">
      <c r="B504" s="105"/>
      <c r="C504" s="105"/>
      <c r="D504" s="105"/>
      <c r="E504" s="105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</row>
    <row r="505" spans="2:15">
      <c r="B505" s="105"/>
      <c r="C505" s="105"/>
      <c r="D505" s="105"/>
      <c r="E505" s="105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</row>
    <row r="506" spans="2:15">
      <c r="B506" s="105"/>
      <c r="C506" s="105"/>
      <c r="D506" s="105"/>
      <c r="E506" s="105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</row>
    <row r="507" spans="2:15">
      <c r="B507" s="105"/>
      <c r="C507" s="105"/>
      <c r="D507" s="105"/>
      <c r="E507" s="105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</row>
    <row r="508" spans="2:15">
      <c r="B508" s="105"/>
      <c r="C508" s="105"/>
      <c r="D508" s="105"/>
      <c r="E508" s="105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</row>
    <row r="509" spans="2:15">
      <c r="B509" s="105"/>
      <c r="C509" s="105"/>
      <c r="D509" s="105"/>
      <c r="E509" s="105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</row>
    <row r="510" spans="2:15">
      <c r="B510" s="105"/>
      <c r="C510" s="105"/>
      <c r="D510" s="105"/>
      <c r="E510" s="105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</row>
    <row r="511" spans="2:15">
      <c r="B511" s="105"/>
      <c r="C511" s="105"/>
      <c r="D511" s="105"/>
      <c r="E511" s="105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</row>
    <row r="512" spans="2:15">
      <c r="B512" s="105"/>
      <c r="C512" s="105"/>
      <c r="D512" s="105"/>
      <c r="E512" s="105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</row>
    <row r="513" spans="2:15">
      <c r="B513" s="105"/>
      <c r="C513" s="105"/>
      <c r="D513" s="105"/>
      <c r="E513" s="105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</row>
    <row r="514" spans="2:15">
      <c r="B514" s="105"/>
      <c r="C514" s="105"/>
      <c r="D514" s="105"/>
      <c r="E514" s="105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</row>
    <row r="515" spans="2:15">
      <c r="B515" s="105"/>
      <c r="C515" s="105"/>
      <c r="D515" s="105"/>
      <c r="E515" s="105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</row>
    <row r="516" spans="2:15">
      <c r="B516" s="105"/>
      <c r="C516" s="105"/>
      <c r="D516" s="105"/>
      <c r="E516" s="105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</row>
    <row r="517" spans="2:15">
      <c r="B517" s="105"/>
      <c r="C517" s="105"/>
      <c r="D517" s="105"/>
      <c r="E517" s="105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</row>
    <row r="518" spans="2:15">
      <c r="B518" s="105"/>
      <c r="C518" s="105"/>
      <c r="D518" s="105"/>
      <c r="E518" s="105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</row>
    <row r="519" spans="2:15">
      <c r="B519" s="105"/>
      <c r="C519" s="105"/>
      <c r="D519" s="105"/>
      <c r="E519" s="105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</row>
    <row r="520" spans="2:15">
      <c r="B520" s="105"/>
      <c r="C520" s="105"/>
      <c r="D520" s="105"/>
      <c r="E520" s="105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</row>
    <row r="521" spans="2:15">
      <c r="B521" s="105"/>
      <c r="C521" s="105"/>
      <c r="D521" s="105"/>
      <c r="E521" s="105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</row>
    <row r="522" spans="2:15">
      <c r="B522" s="105"/>
      <c r="C522" s="105"/>
      <c r="D522" s="105"/>
      <c r="E522" s="105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</row>
    <row r="523" spans="2:15">
      <c r="B523" s="105"/>
      <c r="C523" s="105"/>
      <c r="D523" s="105"/>
      <c r="E523" s="105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</row>
    <row r="524" spans="2:15">
      <c r="B524" s="105"/>
      <c r="C524" s="105"/>
      <c r="D524" s="105"/>
      <c r="E524" s="105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</row>
    <row r="525" spans="2:15">
      <c r="B525" s="105"/>
      <c r="C525" s="105"/>
      <c r="D525" s="105"/>
      <c r="E525" s="105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B1:B21 D1:I27 C5:C27 B23:B1048576 C28:I1048576 A1:A1048576 J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51.5703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2146</v>
      </c>
    </row>
    <row r="6" spans="2:12" ht="26.25" customHeight="1">
      <c r="B6" s="116" t="s">
        <v>152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ht="26.25" customHeight="1">
      <c r="B7" s="116" t="s">
        <v>73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12" s="3" customFormat="1" ht="78.75"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45</v>
      </c>
      <c r="K8" s="29" t="s">
        <v>127</v>
      </c>
      <c r="L8" s="65" t="s">
        <v>129</v>
      </c>
    </row>
    <row r="9" spans="2:12" s="3" customFormat="1" ht="25.5"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3" t="s">
        <v>36</v>
      </c>
      <c r="C11" s="94"/>
      <c r="D11" s="94"/>
      <c r="E11" s="94"/>
      <c r="F11" s="94"/>
      <c r="G11" s="95"/>
      <c r="H11" s="97"/>
      <c r="I11" s="95">
        <v>0.66823645399999998</v>
      </c>
      <c r="J11" s="94"/>
      <c r="K11" s="96">
        <v>1</v>
      </c>
      <c r="L11" s="96">
        <f>I11/'סכום נכסי הקרן'!$C$42</f>
        <v>3.6561347247167833E-5</v>
      </c>
    </row>
    <row r="12" spans="2:12" s="4" customFormat="1" ht="18" customHeight="1">
      <c r="B12" s="98" t="s">
        <v>23</v>
      </c>
      <c r="C12" s="94"/>
      <c r="D12" s="94"/>
      <c r="E12" s="94"/>
      <c r="F12" s="94"/>
      <c r="G12" s="95"/>
      <c r="H12" s="97"/>
      <c r="I12" s="95">
        <v>0.66823645399999998</v>
      </c>
      <c r="J12" s="94"/>
      <c r="K12" s="96">
        <v>1</v>
      </c>
      <c r="L12" s="96">
        <f>I12/'סכום נכסי הקרן'!$C$42</f>
        <v>3.6561347247167833E-5</v>
      </c>
    </row>
    <row r="13" spans="2:12">
      <c r="B13" s="86" t="s">
        <v>910</v>
      </c>
      <c r="C13" s="71"/>
      <c r="D13" s="71"/>
      <c r="E13" s="71"/>
      <c r="F13" s="71"/>
      <c r="G13" s="79"/>
      <c r="H13" s="81"/>
      <c r="I13" s="79">
        <v>0.66823645399999998</v>
      </c>
      <c r="J13" s="71"/>
      <c r="K13" s="80">
        <v>1</v>
      </c>
      <c r="L13" s="80">
        <f>I13/'סכום נכסי הקרן'!$C$42</f>
        <v>3.6561347247167833E-5</v>
      </c>
    </row>
    <row r="14" spans="2:12">
      <c r="B14" s="75" t="s">
        <v>911</v>
      </c>
      <c r="C14" s="69" t="s">
        <v>912</v>
      </c>
      <c r="D14" s="82" t="s">
        <v>99</v>
      </c>
      <c r="E14" s="82" t="s">
        <v>134</v>
      </c>
      <c r="F14" s="82" t="s">
        <v>111</v>
      </c>
      <c r="G14" s="76">
        <v>353.93880000000007</v>
      </c>
      <c r="H14" s="78">
        <v>188.8</v>
      </c>
      <c r="I14" s="76">
        <v>0.66823645399999998</v>
      </c>
      <c r="J14" s="77">
        <v>3.5929819973673312E-5</v>
      </c>
      <c r="K14" s="77">
        <v>1</v>
      </c>
      <c r="L14" s="77">
        <f>I14/'סכום נכסי הקרן'!$C$42</f>
        <v>3.6561347247167833E-5</v>
      </c>
    </row>
    <row r="15" spans="2:12">
      <c r="B15" s="72"/>
      <c r="C15" s="69"/>
      <c r="D15" s="69"/>
      <c r="E15" s="69"/>
      <c r="F15" s="69"/>
      <c r="G15" s="76"/>
      <c r="H15" s="78"/>
      <c r="I15" s="69"/>
      <c r="J15" s="69"/>
      <c r="K15" s="77"/>
      <c r="L15" s="69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107" t="s">
        <v>194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07" t="s">
        <v>91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07" t="s">
        <v>177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07" t="s">
        <v>185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2:12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</row>
    <row r="120" spans="2:12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</row>
    <row r="121" spans="2:12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</row>
    <row r="122" spans="2:12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</row>
    <row r="123" spans="2:12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</row>
    <row r="124" spans="2:12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</row>
    <row r="125" spans="2:12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</row>
    <row r="126" spans="2:12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</row>
    <row r="127" spans="2:12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</row>
    <row r="128" spans="2:12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2:12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</row>
    <row r="130" spans="2:12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2:12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</row>
    <row r="132" spans="2:12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</row>
    <row r="133" spans="2:12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</row>
    <row r="134" spans="2:12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</row>
    <row r="135" spans="2:12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</row>
    <row r="136" spans="2:12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</row>
    <row r="137" spans="2:12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</row>
    <row r="138" spans="2:12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2:12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</row>
    <row r="140" spans="2:12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2:12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</row>
    <row r="142" spans="2:12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2:12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</row>
    <row r="144" spans="2:12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</row>
    <row r="145" spans="2:12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</row>
    <row r="146" spans="2:12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</row>
    <row r="147" spans="2:12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</row>
    <row r="148" spans="2:12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</row>
    <row r="149" spans="2:12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2:12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</row>
    <row r="151" spans="2:12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</row>
    <row r="152" spans="2:12"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</row>
    <row r="153" spans="2:12"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4" spans="2:12"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</row>
    <row r="155" spans="2:12"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</row>
    <row r="156" spans="2:12"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</row>
    <row r="157" spans="2:12"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</row>
    <row r="158" spans="2:12"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</row>
    <row r="159" spans="2:12"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2:12"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</row>
    <row r="161" spans="2:12"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2:12"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</row>
    <row r="163" spans="2:12"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</row>
    <row r="164" spans="2:12"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</row>
    <row r="165" spans="2:12"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</row>
    <row r="166" spans="2:12"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2:12"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</row>
    <row r="168" spans="2:12"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</row>
    <row r="169" spans="2:12"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2:12"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2:12"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</row>
    <row r="172" spans="2:12"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</row>
    <row r="173" spans="2:12"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</row>
    <row r="174" spans="2:12"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</row>
    <row r="175" spans="2:12"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</row>
    <row r="176" spans="2:12"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</row>
    <row r="177" spans="2:12"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</row>
    <row r="178" spans="2:12"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</row>
    <row r="179" spans="2:12"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</row>
    <row r="180" spans="2:12"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</row>
    <row r="181" spans="2:12"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</row>
    <row r="182" spans="2:12"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</row>
    <row r="183" spans="2:12"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</row>
    <row r="184" spans="2:12"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</row>
    <row r="185" spans="2:12"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</row>
    <row r="186" spans="2:12"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</row>
    <row r="187" spans="2:12"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</row>
    <row r="188" spans="2:12"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</row>
    <row r="189" spans="2:12"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</row>
    <row r="190" spans="2:12"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</row>
    <row r="191" spans="2:12"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</row>
    <row r="192" spans="2:12"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</row>
    <row r="193" spans="2:12"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</row>
    <row r="194" spans="2:12"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</row>
    <row r="195" spans="2:12"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</row>
    <row r="196" spans="2:12"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</row>
    <row r="197" spans="2:12"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</row>
    <row r="198" spans="2:12"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</row>
    <row r="199" spans="2:12"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</row>
    <row r="200" spans="2:12"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</row>
    <row r="201" spans="2:12">
      <c r="B201" s="105"/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</row>
    <row r="202" spans="2:12">
      <c r="B202" s="105"/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</row>
    <row r="203" spans="2:12">
      <c r="B203" s="105"/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</row>
    <row r="204" spans="2:12"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</row>
    <row r="205" spans="2:12">
      <c r="B205" s="105"/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</row>
    <row r="206" spans="2:12">
      <c r="B206" s="105"/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</row>
    <row r="207" spans="2:12">
      <c r="B207" s="105"/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2:12">
      <c r="B208" s="105"/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</row>
    <row r="209" spans="2:12">
      <c r="B209" s="105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2:12">
      <c r="B210" s="105"/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</row>
    <row r="211" spans="2:12">
      <c r="B211" s="105"/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</row>
    <row r="212" spans="2:12">
      <c r="B212" s="105"/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</row>
    <row r="213" spans="2:12">
      <c r="B213" s="105"/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</row>
    <row r="214" spans="2:12">
      <c r="B214" s="105"/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</row>
    <row r="215" spans="2:12">
      <c r="B215" s="105"/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</row>
    <row r="216" spans="2:12">
      <c r="B216" s="105"/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</row>
    <row r="217" spans="2:12">
      <c r="B217" s="105"/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</row>
    <row r="218" spans="2:12">
      <c r="B218" s="105"/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</row>
    <row r="219" spans="2:12">
      <c r="B219" s="105"/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</row>
    <row r="220" spans="2:12">
      <c r="B220" s="105"/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</row>
    <row r="221" spans="2:12">
      <c r="B221" s="105"/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</row>
    <row r="222" spans="2:12">
      <c r="B222" s="105"/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</row>
    <row r="223" spans="2:12">
      <c r="B223" s="105"/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</row>
    <row r="224" spans="2:12">
      <c r="B224" s="105"/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</row>
    <row r="225" spans="2:12">
      <c r="B225" s="105"/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</row>
    <row r="226" spans="2:12">
      <c r="B226" s="105"/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</row>
    <row r="227" spans="2:12">
      <c r="B227" s="105"/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</row>
    <row r="228" spans="2:12">
      <c r="B228" s="105"/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</row>
    <row r="229" spans="2:12">
      <c r="B229" s="105"/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</row>
    <row r="230" spans="2:12">
      <c r="B230" s="105"/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</row>
    <row r="231" spans="2:12">
      <c r="B231" s="105"/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</row>
    <row r="232" spans="2:12">
      <c r="B232" s="105"/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</row>
    <row r="233" spans="2:12">
      <c r="B233" s="105"/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</row>
    <row r="234" spans="2:12">
      <c r="B234" s="105"/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</row>
    <row r="235" spans="2:12">
      <c r="B235" s="105"/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</row>
    <row r="236" spans="2:12">
      <c r="B236" s="105"/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</row>
    <row r="237" spans="2:12">
      <c r="B237" s="105"/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</row>
    <row r="238" spans="2:12">
      <c r="B238" s="105"/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</row>
    <row r="239" spans="2:12">
      <c r="B239" s="105"/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</row>
    <row r="240" spans="2:12">
      <c r="B240" s="105"/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</row>
    <row r="241" spans="2:12">
      <c r="B241" s="105"/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</row>
    <row r="242" spans="2:12">
      <c r="B242" s="105"/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</row>
    <row r="243" spans="2:12">
      <c r="B243" s="105"/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</row>
    <row r="244" spans="2:12">
      <c r="B244" s="105"/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</row>
    <row r="245" spans="2:12">
      <c r="B245" s="105"/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</row>
    <row r="246" spans="2:12">
      <c r="B246" s="105"/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</row>
    <row r="247" spans="2:12">
      <c r="B247" s="105"/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</row>
    <row r="248" spans="2:12">
      <c r="B248" s="105"/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</row>
    <row r="249" spans="2:12">
      <c r="B249" s="105"/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</row>
    <row r="250" spans="2:12">
      <c r="B250" s="105"/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</row>
    <row r="251" spans="2:12">
      <c r="B251" s="105"/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</row>
    <row r="252" spans="2:12">
      <c r="B252" s="105"/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</row>
    <row r="253" spans="2:12">
      <c r="B253" s="105"/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</row>
    <row r="254" spans="2:12">
      <c r="B254" s="105"/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</row>
    <row r="255" spans="2:12">
      <c r="B255" s="105"/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</row>
    <row r="256" spans="2:12">
      <c r="B256" s="105"/>
      <c r="C256" s="105"/>
      <c r="D256" s="106"/>
      <c r="E256" s="106"/>
      <c r="F256" s="106"/>
      <c r="G256" s="106"/>
      <c r="H256" s="106"/>
      <c r="I256" s="106"/>
      <c r="J256" s="106"/>
      <c r="K256" s="106"/>
      <c r="L256" s="106"/>
    </row>
    <row r="257" spans="2:12">
      <c r="B257" s="105"/>
      <c r="C257" s="105"/>
      <c r="D257" s="106"/>
      <c r="E257" s="106"/>
      <c r="F257" s="106"/>
      <c r="G257" s="106"/>
      <c r="H257" s="106"/>
      <c r="I257" s="106"/>
      <c r="J257" s="106"/>
      <c r="K257" s="106"/>
      <c r="L257" s="106"/>
    </row>
    <row r="258" spans="2:12">
      <c r="B258" s="105"/>
      <c r="C258" s="105"/>
      <c r="D258" s="106"/>
      <c r="E258" s="106"/>
      <c r="F258" s="106"/>
      <c r="G258" s="106"/>
      <c r="H258" s="106"/>
      <c r="I258" s="106"/>
      <c r="J258" s="106"/>
      <c r="K258" s="106"/>
      <c r="L258" s="106"/>
    </row>
    <row r="259" spans="2:12">
      <c r="B259" s="105"/>
      <c r="C259" s="105"/>
      <c r="D259" s="106"/>
      <c r="E259" s="106"/>
      <c r="F259" s="106"/>
      <c r="G259" s="106"/>
      <c r="H259" s="106"/>
      <c r="I259" s="106"/>
      <c r="J259" s="106"/>
      <c r="K259" s="106"/>
      <c r="L259" s="106"/>
    </row>
    <row r="260" spans="2:12">
      <c r="B260" s="105"/>
      <c r="C260" s="105"/>
      <c r="D260" s="106"/>
      <c r="E260" s="106"/>
      <c r="F260" s="106"/>
      <c r="G260" s="106"/>
      <c r="H260" s="106"/>
      <c r="I260" s="106"/>
      <c r="J260" s="106"/>
      <c r="K260" s="106"/>
      <c r="L260" s="106"/>
    </row>
    <row r="261" spans="2:12">
      <c r="B261" s="105"/>
      <c r="C261" s="105"/>
      <c r="D261" s="106"/>
      <c r="E261" s="106"/>
      <c r="F261" s="106"/>
      <c r="G261" s="106"/>
      <c r="H261" s="106"/>
      <c r="I261" s="106"/>
      <c r="J261" s="106"/>
      <c r="K261" s="106"/>
      <c r="L261" s="106"/>
    </row>
    <row r="262" spans="2:12">
      <c r="B262" s="105"/>
      <c r="C262" s="105"/>
      <c r="D262" s="106"/>
      <c r="E262" s="106"/>
      <c r="F262" s="106"/>
      <c r="G262" s="106"/>
      <c r="H262" s="106"/>
      <c r="I262" s="106"/>
      <c r="J262" s="106"/>
      <c r="K262" s="106"/>
      <c r="L262" s="106"/>
    </row>
    <row r="263" spans="2:12">
      <c r="B263" s="105"/>
      <c r="C263" s="105"/>
      <c r="D263" s="106"/>
      <c r="E263" s="106"/>
      <c r="F263" s="106"/>
      <c r="G263" s="106"/>
      <c r="H263" s="106"/>
      <c r="I263" s="106"/>
      <c r="J263" s="106"/>
      <c r="K263" s="106"/>
      <c r="L263" s="106"/>
    </row>
    <row r="264" spans="2:12">
      <c r="B264" s="105"/>
      <c r="C264" s="105"/>
      <c r="D264" s="106"/>
      <c r="E264" s="106"/>
      <c r="F264" s="106"/>
      <c r="G264" s="106"/>
      <c r="H264" s="106"/>
      <c r="I264" s="106"/>
      <c r="J264" s="106"/>
      <c r="K264" s="106"/>
      <c r="L264" s="106"/>
    </row>
    <row r="265" spans="2:12">
      <c r="B265" s="105"/>
      <c r="C265" s="105"/>
      <c r="D265" s="106"/>
      <c r="E265" s="106"/>
      <c r="F265" s="106"/>
      <c r="G265" s="106"/>
      <c r="H265" s="106"/>
      <c r="I265" s="106"/>
      <c r="J265" s="106"/>
      <c r="K265" s="106"/>
      <c r="L265" s="106"/>
    </row>
    <row r="266" spans="2:12">
      <c r="B266" s="105"/>
      <c r="C266" s="105"/>
      <c r="D266" s="106"/>
      <c r="E266" s="106"/>
      <c r="F266" s="106"/>
      <c r="G266" s="106"/>
      <c r="H266" s="106"/>
      <c r="I266" s="106"/>
      <c r="J266" s="106"/>
      <c r="K266" s="106"/>
      <c r="L266" s="106"/>
    </row>
    <row r="267" spans="2:12">
      <c r="B267" s="105"/>
      <c r="C267" s="105"/>
      <c r="D267" s="106"/>
      <c r="E267" s="106"/>
      <c r="F267" s="106"/>
      <c r="G267" s="106"/>
      <c r="H267" s="106"/>
      <c r="I267" s="106"/>
      <c r="J267" s="106"/>
      <c r="K267" s="106"/>
      <c r="L267" s="106"/>
    </row>
    <row r="268" spans="2:12">
      <c r="B268" s="105"/>
      <c r="C268" s="105"/>
      <c r="D268" s="106"/>
      <c r="E268" s="106"/>
      <c r="F268" s="106"/>
      <c r="G268" s="106"/>
      <c r="H268" s="106"/>
      <c r="I268" s="106"/>
      <c r="J268" s="106"/>
      <c r="K268" s="106"/>
      <c r="L268" s="106"/>
    </row>
    <row r="269" spans="2:12">
      <c r="B269" s="105"/>
      <c r="C269" s="105"/>
      <c r="D269" s="106"/>
      <c r="E269" s="106"/>
      <c r="F269" s="106"/>
      <c r="G269" s="106"/>
      <c r="H269" s="106"/>
      <c r="I269" s="106"/>
      <c r="J269" s="106"/>
      <c r="K269" s="106"/>
      <c r="L269" s="106"/>
    </row>
    <row r="270" spans="2:12">
      <c r="B270" s="105"/>
      <c r="C270" s="105"/>
      <c r="D270" s="106"/>
      <c r="E270" s="106"/>
      <c r="F270" s="106"/>
      <c r="G270" s="106"/>
      <c r="H270" s="106"/>
      <c r="I270" s="106"/>
      <c r="J270" s="106"/>
      <c r="K270" s="106"/>
      <c r="L270" s="106"/>
    </row>
    <row r="271" spans="2:12">
      <c r="B271" s="105"/>
      <c r="C271" s="105"/>
      <c r="D271" s="106"/>
      <c r="E271" s="106"/>
      <c r="F271" s="106"/>
      <c r="G271" s="106"/>
      <c r="H271" s="106"/>
      <c r="I271" s="106"/>
      <c r="J271" s="106"/>
      <c r="K271" s="106"/>
      <c r="L271" s="106"/>
    </row>
    <row r="272" spans="2:12">
      <c r="B272" s="105"/>
      <c r="C272" s="105"/>
      <c r="D272" s="106"/>
      <c r="E272" s="106"/>
      <c r="F272" s="106"/>
      <c r="G272" s="106"/>
      <c r="H272" s="106"/>
      <c r="I272" s="106"/>
      <c r="J272" s="106"/>
      <c r="K272" s="106"/>
      <c r="L272" s="106"/>
    </row>
    <row r="273" spans="2:12">
      <c r="B273" s="105"/>
      <c r="C273" s="105"/>
      <c r="D273" s="106"/>
      <c r="E273" s="106"/>
      <c r="F273" s="106"/>
      <c r="G273" s="106"/>
      <c r="H273" s="106"/>
      <c r="I273" s="106"/>
      <c r="J273" s="106"/>
      <c r="K273" s="106"/>
      <c r="L273" s="106"/>
    </row>
    <row r="274" spans="2:12">
      <c r="B274" s="105"/>
      <c r="C274" s="105"/>
      <c r="D274" s="106"/>
      <c r="E274" s="106"/>
      <c r="F274" s="106"/>
      <c r="G274" s="106"/>
      <c r="H274" s="106"/>
      <c r="I274" s="106"/>
      <c r="J274" s="106"/>
      <c r="K274" s="106"/>
      <c r="L274" s="106"/>
    </row>
    <row r="275" spans="2:12">
      <c r="B275" s="105"/>
      <c r="C275" s="105"/>
      <c r="D275" s="106"/>
      <c r="E275" s="106"/>
      <c r="F275" s="106"/>
      <c r="G275" s="106"/>
      <c r="H275" s="106"/>
      <c r="I275" s="106"/>
      <c r="J275" s="106"/>
      <c r="K275" s="106"/>
      <c r="L275" s="106"/>
    </row>
    <row r="276" spans="2:12">
      <c r="B276" s="105"/>
      <c r="C276" s="105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2:12">
      <c r="B277" s="105"/>
      <c r="C277" s="105"/>
      <c r="D277" s="106"/>
      <c r="E277" s="106"/>
      <c r="F277" s="106"/>
      <c r="G277" s="106"/>
      <c r="H277" s="106"/>
      <c r="I277" s="106"/>
      <c r="J277" s="106"/>
      <c r="K277" s="106"/>
      <c r="L277" s="106"/>
    </row>
    <row r="278" spans="2:12">
      <c r="B278" s="105"/>
      <c r="C278" s="105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2:12">
      <c r="B279" s="105"/>
      <c r="C279" s="105"/>
      <c r="D279" s="106"/>
      <c r="E279" s="106"/>
      <c r="F279" s="106"/>
      <c r="G279" s="106"/>
      <c r="H279" s="106"/>
      <c r="I279" s="106"/>
      <c r="J279" s="106"/>
      <c r="K279" s="106"/>
      <c r="L279" s="106"/>
    </row>
    <row r="280" spans="2:12">
      <c r="B280" s="105"/>
      <c r="C280" s="105"/>
      <c r="D280" s="106"/>
      <c r="E280" s="106"/>
      <c r="F280" s="106"/>
      <c r="G280" s="106"/>
      <c r="H280" s="106"/>
      <c r="I280" s="106"/>
      <c r="J280" s="106"/>
      <c r="K280" s="106"/>
      <c r="L280" s="106"/>
    </row>
    <row r="281" spans="2:12">
      <c r="B281" s="105"/>
      <c r="C281" s="105"/>
      <c r="D281" s="106"/>
      <c r="E281" s="106"/>
      <c r="F281" s="106"/>
      <c r="G281" s="106"/>
      <c r="H281" s="106"/>
      <c r="I281" s="106"/>
      <c r="J281" s="106"/>
      <c r="K281" s="106"/>
      <c r="L281" s="106"/>
    </row>
    <row r="282" spans="2:12">
      <c r="B282" s="105"/>
      <c r="C282" s="105"/>
      <c r="D282" s="106"/>
      <c r="E282" s="106"/>
      <c r="F282" s="106"/>
      <c r="G282" s="106"/>
      <c r="H282" s="106"/>
      <c r="I282" s="106"/>
      <c r="J282" s="106"/>
      <c r="K282" s="106"/>
      <c r="L282" s="106"/>
    </row>
    <row r="283" spans="2:12">
      <c r="B283" s="105"/>
      <c r="C283" s="105"/>
      <c r="D283" s="106"/>
      <c r="E283" s="106"/>
      <c r="F283" s="106"/>
      <c r="G283" s="106"/>
      <c r="H283" s="106"/>
      <c r="I283" s="106"/>
      <c r="J283" s="106"/>
      <c r="K283" s="106"/>
      <c r="L283" s="106"/>
    </row>
    <row r="284" spans="2:12">
      <c r="B284" s="105"/>
      <c r="C284" s="105"/>
      <c r="D284" s="106"/>
      <c r="E284" s="106"/>
      <c r="F284" s="106"/>
      <c r="G284" s="106"/>
      <c r="H284" s="106"/>
      <c r="I284" s="106"/>
      <c r="J284" s="106"/>
      <c r="K284" s="106"/>
      <c r="L284" s="106"/>
    </row>
    <row r="285" spans="2:12">
      <c r="B285" s="105"/>
      <c r="C285" s="105"/>
      <c r="D285" s="106"/>
      <c r="E285" s="106"/>
      <c r="F285" s="106"/>
      <c r="G285" s="106"/>
      <c r="H285" s="106"/>
      <c r="I285" s="106"/>
      <c r="J285" s="106"/>
      <c r="K285" s="106"/>
      <c r="L285" s="106"/>
    </row>
    <row r="286" spans="2:12">
      <c r="B286" s="105"/>
      <c r="C286" s="105"/>
      <c r="D286" s="106"/>
      <c r="E286" s="106"/>
      <c r="F286" s="106"/>
      <c r="G286" s="106"/>
      <c r="H286" s="106"/>
      <c r="I286" s="106"/>
      <c r="J286" s="106"/>
      <c r="K286" s="106"/>
      <c r="L286" s="106"/>
    </row>
    <row r="287" spans="2:12">
      <c r="B287" s="105"/>
      <c r="C287" s="105"/>
      <c r="D287" s="106"/>
      <c r="E287" s="106"/>
      <c r="F287" s="106"/>
      <c r="G287" s="106"/>
      <c r="H287" s="106"/>
      <c r="I287" s="106"/>
      <c r="J287" s="106"/>
      <c r="K287" s="106"/>
      <c r="L287" s="106"/>
    </row>
    <row r="288" spans="2:12">
      <c r="B288" s="105"/>
      <c r="C288" s="105"/>
      <c r="D288" s="106"/>
      <c r="E288" s="106"/>
      <c r="F288" s="106"/>
      <c r="G288" s="106"/>
      <c r="H288" s="106"/>
      <c r="I288" s="106"/>
      <c r="J288" s="106"/>
      <c r="K288" s="106"/>
      <c r="L288" s="106"/>
    </row>
    <row r="289" spans="2:12">
      <c r="B289" s="105"/>
      <c r="C289" s="105"/>
      <c r="D289" s="106"/>
      <c r="E289" s="106"/>
      <c r="F289" s="106"/>
      <c r="G289" s="106"/>
      <c r="H289" s="106"/>
      <c r="I289" s="106"/>
      <c r="J289" s="106"/>
      <c r="K289" s="106"/>
      <c r="L289" s="106"/>
    </row>
    <row r="290" spans="2:12">
      <c r="B290" s="105"/>
      <c r="C290" s="105"/>
      <c r="D290" s="106"/>
      <c r="E290" s="106"/>
      <c r="F290" s="106"/>
      <c r="G290" s="106"/>
      <c r="H290" s="106"/>
      <c r="I290" s="106"/>
      <c r="J290" s="106"/>
      <c r="K290" s="106"/>
      <c r="L290" s="106"/>
    </row>
    <row r="291" spans="2:12">
      <c r="B291" s="105"/>
      <c r="C291" s="105"/>
      <c r="D291" s="106"/>
      <c r="E291" s="106"/>
      <c r="F291" s="106"/>
      <c r="G291" s="106"/>
      <c r="H291" s="106"/>
      <c r="I291" s="106"/>
      <c r="J291" s="106"/>
      <c r="K291" s="106"/>
      <c r="L291" s="106"/>
    </row>
    <row r="292" spans="2:12">
      <c r="B292" s="105"/>
      <c r="C292" s="105"/>
      <c r="D292" s="106"/>
      <c r="E292" s="106"/>
      <c r="F292" s="106"/>
      <c r="G292" s="106"/>
      <c r="H292" s="106"/>
      <c r="I292" s="106"/>
      <c r="J292" s="106"/>
      <c r="K292" s="106"/>
      <c r="L292" s="106"/>
    </row>
    <row r="293" spans="2:12">
      <c r="B293" s="105"/>
      <c r="C293" s="105"/>
      <c r="D293" s="106"/>
      <c r="E293" s="106"/>
      <c r="F293" s="106"/>
      <c r="G293" s="106"/>
      <c r="H293" s="106"/>
      <c r="I293" s="106"/>
      <c r="J293" s="106"/>
      <c r="K293" s="106"/>
      <c r="L293" s="106"/>
    </row>
    <row r="294" spans="2:12">
      <c r="B294" s="105"/>
      <c r="C294" s="105"/>
      <c r="D294" s="106"/>
      <c r="E294" s="106"/>
      <c r="F294" s="106"/>
      <c r="G294" s="106"/>
      <c r="H294" s="106"/>
      <c r="I294" s="106"/>
      <c r="J294" s="106"/>
      <c r="K294" s="106"/>
      <c r="L294" s="106"/>
    </row>
    <row r="295" spans="2:12">
      <c r="B295" s="105"/>
      <c r="C295" s="105"/>
      <c r="D295" s="106"/>
      <c r="E295" s="106"/>
      <c r="F295" s="106"/>
      <c r="G295" s="106"/>
      <c r="H295" s="106"/>
      <c r="I295" s="106"/>
      <c r="J295" s="106"/>
      <c r="K295" s="106"/>
      <c r="L295" s="106"/>
    </row>
    <row r="296" spans="2:12">
      <c r="B296" s="105"/>
      <c r="C296" s="105"/>
      <c r="D296" s="106"/>
      <c r="E296" s="106"/>
      <c r="F296" s="106"/>
      <c r="G296" s="106"/>
      <c r="H296" s="106"/>
      <c r="I296" s="106"/>
      <c r="J296" s="106"/>
      <c r="K296" s="106"/>
      <c r="L296" s="106"/>
    </row>
    <row r="297" spans="2:12">
      <c r="B297" s="105"/>
      <c r="C297" s="105"/>
      <c r="D297" s="106"/>
      <c r="E297" s="106"/>
      <c r="F297" s="106"/>
      <c r="G297" s="106"/>
      <c r="H297" s="106"/>
      <c r="I297" s="106"/>
      <c r="J297" s="106"/>
      <c r="K297" s="106"/>
      <c r="L297" s="106"/>
    </row>
    <row r="298" spans="2:12">
      <c r="B298" s="105"/>
      <c r="C298" s="105"/>
      <c r="D298" s="106"/>
      <c r="E298" s="106"/>
      <c r="F298" s="106"/>
      <c r="G298" s="106"/>
      <c r="H298" s="106"/>
      <c r="I298" s="106"/>
      <c r="J298" s="106"/>
      <c r="K298" s="106"/>
      <c r="L298" s="106"/>
    </row>
    <row r="299" spans="2:12">
      <c r="B299" s="105"/>
      <c r="C299" s="105"/>
      <c r="D299" s="106"/>
      <c r="E299" s="106"/>
      <c r="F299" s="106"/>
      <c r="G299" s="106"/>
      <c r="H299" s="106"/>
      <c r="I299" s="106"/>
      <c r="J299" s="106"/>
      <c r="K299" s="106"/>
      <c r="L299" s="106"/>
    </row>
    <row r="300" spans="2:12">
      <c r="B300" s="105"/>
      <c r="C300" s="105"/>
      <c r="D300" s="106"/>
      <c r="E300" s="106"/>
      <c r="F300" s="106"/>
      <c r="G300" s="106"/>
      <c r="H300" s="106"/>
      <c r="I300" s="106"/>
      <c r="J300" s="106"/>
      <c r="K300" s="106"/>
      <c r="L300" s="106"/>
    </row>
    <row r="301" spans="2:12">
      <c r="B301" s="105"/>
      <c r="C301" s="105"/>
      <c r="D301" s="106"/>
      <c r="E301" s="106"/>
      <c r="F301" s="106"/>
      <c r="G301" s="106"/>
      <c r="H301" s="106"/>
      <c r="I301" s="106"/>
      <c r="J301" s="106"/>
      <c r="K301" s="106"/>
      <c r="L301" s="106"/>
    </row>
    <row r="302" spans="2:12">
      <c r="B302" s="105"/>
      <c r="C302" s="105"/>
      <c r="D302" s="106"/>
      <c r="E302" s="106"/>
      <c r="F302" s="106"/>
      <c r="G302" s="106"/>
      <c r="H302" s="106"/>
      <c r="I302" s="106"/>
      <c r="J302" s="106"/>
      <c r="K302" s="106"/>
      <c r="L302" s="106"/>
    </row>
    <row r="303" spans="2:12">
      <c r="B303" s="105"/>
      <c r="C303" s="105"/>
      <c r="D303" s="106"/>
      <c r="E303" s="106"/>
      <c r="F303" s="106"/>
      <c r="G303" s="106"/>
      <c r="H303" s="106"/>
      <c r="I303" s="106"/>
      <c r="J303" s="106"/>
      <c r="K303" s="106"/>
      <c r="L303" s="106"/>
    </row>
    <row r="304" spans="2:12">
      <c r="B304" s="105"/>
      <c r="C304" s="105"/>
      <c r="D304" s="106"/>
      <c r="E304" s="106"/>
      <c r="F304" s="106"/>
      <c r="G304" s="106"/>
      <c r="H304" s="106"/>
      <c r="I304" s="106"/>
      <c r="J304" s="106"/>
      <c r="K304" s="106"/>
      <c r="L304" s="106"/>
    </row>
    <row r="305" spans="2:12">
      <c r="B305" s="105"/>
      <c r="C305" s="105"/>
      <c r="D305" s="106"/>
      <c r="E305" s="106"/>
      <c r="F305" s="106"/>
      <c r="G305" s="106"/>
      <c r="H305" s="106"/>
      <c r="I305" s="106"/>
      <c r="J305" s="106"/>
      <c r="K305" s="106"/>
      <c r="L305" s="106"/>
    </row>
    <row r="306" spans="2:12">
      <c r="B306" s="105"/>
      <c r="C306" s="105"/>
      <c r="D306" s="106"/>
      <c r="E306" s="106"/>
      <c r="F306" s="106"/>
      <c r="G306" s="106"/>
      <c r="H306" s="106"/>
      <c r="I306" s="106"/>
      <c r="J306" s="106"/>
      <c r="K306" s="106"/>
      <c r="L306" s="106"/>
    </row>
    <row r="307" spans="2:12">
      <c r="B307" s="105"/>
      <c r="C307" s="105"/>
      <c r="D307" s="106"/>
      <c r="E307" s="106"/>
      <c r="F307" s="106"/>
      <c r="G307" s="106"/>
      <c r="H307" s="106"/>
      <c r="I307" s="106"/>
      <c r="J307" s="106"/>
      <c r="K307" s="106"/>
      <c r="L307" s="106"/>
    </row>
    <row r="308" spans="2:12">
      <c r="B308" s="105"/>
      <c r="C308" s="105"/>
      <c r="D308" s="106"/>
      <c r="E308" s="106"/>
      <c r="F308" s="106"/>
      <c r="G308" s="106"/>
      <c r="H308" s="106"/>
      <c r="I308" s="106"/>
      <c r="J308" s="106"/>
      <c r="K308" s="106"/>
      <c r="L308" s="106"/>
    </row>
    <row r="309" spans="2:12">
      <c r="B309" s="105"/>
      <c r="C309" s="105"/>
      <c r="D309" s="106"/>
      <c r="E309" s="106"/>
      <c r="F309" s="106"/>
      <c r="G309" s="106"/>
      <c r="H309" s="106"/>
      <c r="I309" s="106"/>
      <c r="J309" s="106"/>
      <c r="K309" s="106"/>
      <c r="L309" s="106"/>
    </row>
    <row r="310" spans="2:12">
      <c r="B310" s="105"/>
      <c r="C310" s="105"/>
      <c r="D310" s="106"/>
      <c r="E310" s="106"/>
      <c r="F310" s="106"/>
      <c r="G310" s="106"/>
      <c r="H310" s="106"/>
      <c r="I310" s="106"/>
      <c r="J310" s="106"/>
      <c r="K310" s="106"/>
      <c r="L310" s="106"/>
    </row>
    <row r="311" spans="2:12">
      <c r="B311" s="105"/>
      <c r="C311" s="105"/>
      <c r="D311" s="106"/>
      <c r="E311" s="106"/>
      <c r="F311" s="106"/>
      <c r="G311" s="106"/>
      <c r="H311" s="106"/>
      <c r="I311" s="106"/>
      <c r="J311" s="106"/>
      <c r="K311" s="106"/>
      <c r="L311" s="106"/>
    </row>
    <row r="312" spans="2:12">
      <c r="B312" s="105"/>
      <c r="C312" s="105"/>
      <c r="D312" s="106"/>
      <c r="E312" s="106"/>
      <c r="F312" s="106"/>
      <c r="G312" s="106"/>
      <c r="H312" s="106"/>
      <c r="I312" s="106"/>
      <c r="J312" s="106"/>
      <c r="K312" s="106"/>
      <c r="L312" s="106"/>
    </row>
    <row r="313" spans="2:12">
      <c r="B313" s="105"/>
      <c r="C313" s="105"/>
      <c r="D313" s="106"/>
      <c r="E313" s="106"/>
      <c r="F313" s="106"/>
      <c r="G313" s="106"/>
      <c r="H313" s="106"/>
      <c r="I313" s="106"/>
      <c r="J313" s="106"/>
      <c r="K313" s="106"/>
      <c r="L313" s="106"/>
    </row>
    <row r="314" spans="2:12">
      <c r="B314" s="105"/>
      <c r="C314" s="105"/>
      <c r="D314" s="106"/>
      <c r="E314" s="106"/>
      <c r="F314" s="106"/>
      <c r="G314" s="106"/>
      <c r="H314" s="106"/>
      <c r="I314" s="106"/>
      <c r="J314" s="106"/>
      <c r="K314" s="106"/>
      <c r="L314" s="106"/>
    </row>
    <row r="315" spans="2:12">
      <c r="B315" s="105"/>
      <c r="C315" s="105"/>
      <c r="D315" s="106"/>
      <c r="E315" s="106"/>
      <c r="F315" s="106"/>
      <c r="G315" s="106"/>
      <c r="H315" s="106"/>
      <c r="I315" s="106"/>
      <c r="J315" s="106"/>
      <c r="K315" s="106"/>
      <c r="L315" s="106"/>
    </row>
    <row r="316" spans="2:12">
      <c r="B316" s="105"/>
      <c r="C316" s="105"/>
      <c r="D316" s="106"/>
      <c r="E316" s="106"/>
      <c r="F316" s="106"/>
      <c r="G316" s="106"/>
      <c r="H316" s="106"/>
      <c r="I316" s="106"/>
      <c r="J316" s="106"/>
      <c r="K316" s="106"/>
      <c r="L316" s="106"/>
    </row>
    <row r="317" spans="2:12">
      <c r="B317" s="105"/>
      <c r="C317" s="105"/>
      <c r="D317" s="106"/>
      <c r="E317" s="106"/>
      <c r="F317" s="106"/>
      <c r="G317" s="106"/>
      <c r="H317" s="106"/>
      <c r="I317" s="106"/>
      <c r="J317" s="106"/>
      <c r="K317" s="106"/>
      <c r="L317" s="106"/>
    </row>
    <row r="318" spans="2:12">
      <c r="B318" s="105"/>
      <c r="C318" s="105"/>
      <c r="D318" s="106"/>
      <c r="E318" s="106"/>
      <c r="F318" s="106"/>
      <c r="G318" s="106"/>
      <c r="H318" s="106"/>
      <c r="I318" s="106"/>
      <c r="J318" s="106"/>
      <c r="K318" s="106"/>
      <c r="L318" s="106"/>
    </row>
    <row r="319" spans="2:12">
      <c r="B319" s="105"/>
      <c r="C319" s="105"/>
      <c r="D319" s="106"/>
      <c r="E319" s="106"/>
      <c r="F319" s="106"/>
      <c r="G319" s="106"/>
      <c r="H319" s="106"/>
      <c r="I319" s="106"/>
      <c r="J319" s="106"/>
      <c r="K319" s="106"/>
      <c r="L319" s="106"/>
    </row>
    <row r="320" spans="2:12">
      <c r="B320" s="105"/>
      <c r="C320" s="105"/>
      <c r="D320" s="106"/>
      <c r="E320" s="106"/>
      <c r="F320" s="106"/>
      <c r="G320" s="106"/>
      <c r="H320" s="106"/>
      <c r="I320" s="106"/>
      <c r="J320" s="106"/>
      <c r="K320" s="106"/>
      <c r="L320" s="106"/>
    </row>
    <row r="321" spans="2:12">
      <c r="B321" s="105"/>
      <c r="C321" s="105"/>
      <c r="D321" s="106"/>
      <c r="E321" s="106"/>
      <c r="F321" s="106"/>
      <c r="G321" s="106"/>
      <c r="H321" s="106"/>
      <c r="I321" s="106"/>
      <c r="J321" s="106"/>
      <c r="K321" s="106"/>
      <c r="L321" s="106"/>
    </row>
    <row r="322" spans="2:12">
      <c r="B322" s="105"/>
      <c r="C322" s="105"/>
      <c r="D322" s="106"/>
      <c r="E322" s="106"/>
      <c r="F322" s="106"/>
      <c r="G322" s="106"/>
      <c r="H322" s="106"/>
      <c r="I322" s="106"/>
      <c r="J322" s="106"/>
      <c r="K322" s="106"/>
      <c r="L322" s="106"/>
    </row>
    <row r="323" spans="2:12">
      <c r="B323" s="105"/>
      <c r="C323" s="105"/>
      <c r="D323" s="106"/>
      <c r="E323" s="106"/>
      <c r="F323" s="106"/>
      <c r="G323" s="106"/>
      <c r="H323" s="106"/>
      <c r="I323" s="106"/>
      <c r="J323" s="106"/>
      <c r="K323" s="106"/>
      <c r="L323" s="106"/>
    </row>
    <row r="324" spans="2:12">
      <c r="B324" s="105"/>
      <c r="C324" s="105"/>
      <c r="D324" s="106"/>
      <c r="E324" s="106"/>
      <c r="F324" s="106"/>
      <c r="G324" s="106"/>
      <c r="H324" s="106"/>
      <c r="I324" s="106"/>
      <c r="J324" s="106"/>
      <c r="K324" s="106"/>
      <c r="L324" s="106"/>
    </row>
    <row r="325" spans="2:12">
      <c r="B325" s="105"/>
      <c r="C325" s="105"/>
      <c r="D325" s="106"/>
      <c r="E325" s="106"/>
      <c r="F325" s="106"/>
      <c r="G325" s="106"/>
      <c r="H325" s="106"/>
      <c r="I325" s="106"/>
      <c r="J325" s="106"/>
      <c r="K325" s="106"/>
      <c r="L325" s="106"/>
    </row>
    <row r="326" spans="2:12">
      <c r="B326" s="105"/>
      <c r="C326" s="105"/>
      <c r="D326" s="106"/>
      <c r="E326" s="106"/>
      <c r="F326" s="106"/>
      <c r="G326" s="106"/>
      <c r="H326" s="106"/>
      <c r="I326" s="106"/>
      <c r="J326" s="106"/>
      <c r="K326" s="106"/>
      <c r="L326" s="106"/>
    </row>
    <row r="327" spans="2:12">
      <c r="B327" s="105"/>
      <c r="C327" s="105"/>
      <c r="D327" s="106"/>
      <c r="E327" s="106"/>
      <c r="F327" s="106"/>
      <c r="G327" s="106"/>
      <c r="H327" s="106"/>
      <c r="I327" s="106"/>
      <c r="J327" s="106"/>
      <c r="K327" s="106"/>
      <c r="L327" s="106"/>
    </row>
    <row r="328" spans="2:12">
      <c r="B328" s="105"/>
      <c r="C328" s="105"/>
      <c r="D328" s="106"/>
      <c r="E328" s="106"/>
      <c r="F328" s="106"/>
      <c r="G328" s="106"/>
      <c r="H328" s="106"/>
      <c r="I328" s="106"/>
      <c r="J328" s="106"/>
      <c r="K328" s="106"/>
      <c r="L328" s="106"/>
    </row>
    <row r="329" spans="2:12">
      <c r="B329" s="105"/>
      <c r="C329" s="105"/>
      <c r="D329" s="106"/>
      <c r="E329" s="106"/>
      <c r="F329" s="106"/>
      <c r="G329" s="106"/>
      <c r="H329" s="106"/>
      <c r="I329" s="106"/>
      <c r="J329" s="106"/>
      <c r="K329" s="106"/>
      <c r="L329" s="106"/>
    </row>
    <row r="330" spans="2:12">
      <c r="B330" s="105"/>
      <c r="C330" s="105"/>
      <c r="D330" s="106"/>
      <c r="E330" s="106"/>
      <c r="F330" s="106"/>
      <c r="G330" s="106"/>
      <c r="H330" s="106"/>
      <c r="I330" s="106"/>
      <c r="J330" s="106"/>
      <c r="K330" s="106"/>
      <c r="L330" s="106"/>
    </row>
    <row r="331" spans="2:12">
      <c r="B331" s="105"/>
      <c r="C331" s="105"/>
      <c r="D331" s="106"/>
      <c r="E331" s="106"/>
      <c r="F331" s="106"/>
      <c r="G331" s="106"/>
      <c r="H331" s="106"/>
      <c r="I331" s="106"/>
      <c r="J331" s="106"/>
      <c r="K331" s="106"/>
      <c r="L331" s="106"/>
    </row>
    <row r="332" spans="2:12">
      <c r="B332" s="105"/>
      <c r="C332" s="105"/>
      <c r="D332" s="106"/>
      <c r="E332" s="106"/>
      <c r="F332" s="106"/>
      <c r="G332" s="106"/>
      <c r="H332" s="106"/>
      <c r="I332" s="106"/>
      <c r="J332" s="106"/>
      <c r="K332" s="106"/>
      <c r="L332" s="106"/>
    </row>
    <row r="333" spans="2:12">
      <c r="B333" s="105"/>
      <c r="C333" s="105"/>
      <c r="D333" s="106"/>
      <c r="E333" s="106"/>
      <c r="F333" s="106"/>
      <c r="G333" s="106"/>
      <c r="H333" s="106"/>
      <c r="I333" s="106"/>
      <c r="J333" s="106"/>
      <c r="K333" s="106"/>
      <c r="L333" s="106"/>
    </row>
    <row r="334" spans="2:12">
      <c r="B334" s="105"/>
      <c r="C334" s="105"/>
      <c r="D334" s="106"/>
      <c r="E334" s="106"/>
      <c r="F334" s="106"/>
      <c r="G334" s="106"/>
      <c r="H334" s="106"/>
      <c r="I334" s="106"/>
      <c r="J334" s="106"/>
      <c r="K334" s="106"/>
      <c r="L334" s="106"/>
    </row>
    <row r="335" spans="2:12">
      <c r="B335" s="105"/>
      <c r="C335" s="105"/>
      <c r="D335" s="106"/>
      <c r="E335" s="106"/>
      <c r="F335" s="106"/>
      <c r="G335" s="106"/>
      <c r="H335" s="106"/>
      <c r="I335" s="106"/>
      <c r="J335" s="106"/>
      <c r="K335" s="106"/>
      <c r="L335" s="106"/>
    </row>
    <row r="336" spans="2:12">
      <c r="B336" s="105"/>
      <c r="C336" s="105"/>
      <c r="D336" s="106"/>
      <c r="E336" s="106"/>
      <c r="F336" s="106"/>
      <c r="G336" s="106"/>
      <c r="H336" s="106"/>
      <c r="I336" s="106"/>
      <c r="J336" s="106"/>
      <c r="K336" s="106"/>
      <c r="L336" s="106"/>
    </row>
    <row r="337" spans="2:12">
      <c r="B337" s="105"/>
      <c r="C337" s="105"/>
      <c r="D337" s="106"/>
      <c r="E337" s="106"/>
      <c r="F337" s="106"/>
      <c r="G337" s="106"/>
      <c r="H337" s="106"/>
      <c r="I337" s="106"/>
      <c r="J337" s="106"/>
      <c r="K337" s="106"/>
      <c r="L337" s="106"/>
    </row>
    <row r="338" spans="2:12">
      <c r="B338" s="105"/>
      <c r="C338" s="105"/>
      <c r="D338" s="106"/>
      <c r="E338" s="106"/>
      <c r="F338" s="106"/>
      <c r="G338" s="106"/>
      <c r="H338" s="106"/>
      <c r="I338" s="106"/>
      <c r="J338" s="106"/>
      <c r="K338" s="106"/>
      <c r="L338" s="106"/>
    </row>
    <row r="339" spans="2:12">
      <c r="B339" s="105"/>
      <c r="C339" s="105"/>
      <c r="D339" s="106"/>
      <c r="E339" s="106"/>
      <c r="F339" s="106"/>
      <c r="G339" s="106"/>
      <c r="H339" s="106"/>
      <c r="I339" s="106"/>
      <c r="J339" s="106"/>
      <c r="K339" s="106"/>
      <c r="L339" s="106"/>
    </row>
    <row r="340" spans="2:12">
      <c r="B340" s="105"/>
      <c r="C340" s="105"/>
      <c r="D340" s="106"/>
      <c r="E340" s="106"/>
      <c r="F340" s="106"/>
      <c r="G340" s="106"/>
      <c r="H340" s="106"/>
      <c r="I340" s="106"/>
      <c r="J340" s="106"/>
      <c r="K340" s="106"/>
      <c r="L340" s="106"/>
    </row>
    <row r="341" spans="2:12">
      <c r="B341" s="105"/>
      <c r="C341" s="105"/>
      <c r="D341" s="106"/>
      <c r="E341" s="106"/>
      <c r="F341" s="106"/>
      <c r="G341" s="106"/>
      <c r="H341" s="106"/>
      <c r="I341" s="106"/>
      <c r="J341" s="106"/>
      <c r="K341" s="106"/>
      <c r="L341" s="106"/>
    </row>
    <row r="342" spans="2:12">
      <c r="B342" s="105"/>
      <c r="C342" s="105"/>
      <c r="D342" s="106"/>
      <c r="E342" s="106"/>
      <c r="F342" s="106"/>
      <c r="G342" s="106"/>
      <c r="H342" s="106"/>
      <c r="I342" s="106"/>
      <c r="J342" s="106"/>
      <c r="K342" s="106"/>
      <c r="L342" s="106"/>
    </row>
    <row r="343" spans="2:12">
      <c r="B343" s="105"/>
      <c r="C343" s="105"/>
      <c r="D343" s="106"/>
      <c r="E343" s="106"/>
      <c r="F343" s="106"/>
      <c r="G343" s="106"/>
      <c r="H343" s="106"/>
      <c r="I343" s="106"/>
      <c r="J343" s="106"/>
      <c r="K343" s="106"/>
      <c r="L343" s="106"/>
    </row>
    <row r="344" spans="2:12">
      <c r="B344" s="105"/>
      <c r="C344" s="105"/>
      <c r="D344" s="106"/>
      <c r="E344" s="106"/>
      <c r="F344" s="106"/>
      <c r="G344" s="106"/>
      <c r="H344" s="106"/>
      <c r="I344" s="106"/>
      <c r="J344" s="106"/>
      <c r="K344" s="106"/>
      <c r="L344" s="106"/>
    </row>
    <row r="345" spans="2:12">
      <c r="B345" s="105"/>
      <c r="C345" s="105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2:12">
      <c r="B346" s="105"/>
      <c r="C346" s="105"/>
      <c r="D346" s="106"/>
      <c r="E346" s="106"/>
      <c r="F346" s="106"/>
      <c r="G346" s="106"/>
      <c r="H346" s="106"/>
      <c r="I346" s="106"/>
      <c r="J346" s="106"/>
      <c r="K346" s="106"/>
      <c r="L346" s="106"/>
    </row>
    <row r="347" spans="2:12">
      <c r="B347" s="105"/>
      <c r="C347" s="105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2:12">
      <c r="B348" s="105"/>
      <c r="C348" s="105"/>
      <c r="D348" s="106"/>
      <c r="E348" s="106"/>
      <c r="F348" s="106"/>
      <c r="G348" s="106"/>
      <c r="H348" s="106"/>
      <c r="I348" s="106"/>
      <c r="J348" s="106"/>
      <c r="K348" s="106"/>
      <c r="L348" s="106"/>
    </row>
    <row r="349" spans="2:12">
      <c r="B349" s="105"/>
      <c r="C349" s="105"/>
      <c r="D349" s="106"/>
      <c r="E349" s="106"/>
      <c r="F349" s="106"/>
      <c r="G349" s="106"/>
      <c r="H349" s="106"/>
      <c r="I349" s="106"/>
      <c r="J349" s="106"/>
      <c r="K349" s="106"/>
      <c r="L349" s="106"/>
    </row>
    <row r="350" spans="2:12">
      <c r="B350" s="105"/>
      <c r="C350" s="105"/>
      <c r="D350" s="106"/>
      <c r="E350" s="106"/>
      <c r="F350" s="106"/>
      <c r="G350" s="106"/>
      <c r="H350" s="106"/>
      <c r="I350" s="106"/>
      <c r="J350" s="106"/>
      <c r="K350" s="106"/>
      <c r="L350" s="106"/>
    </row>
    <row r="351" spans="2:12">
      <c r="B351" s="105"/>
      <c r="C351" s="105"/>
      <c r="D351" s="106"/>
      <c r="E351" s="106"/>
      <c r="F351" s="106"/>
      <c r="G351" s="106"/>
      <c r="H351" s="106"/>
      <c r="I351" s="106"/>
      <c r="J351" s="106"/>
      <c r="K351" s="106"/>
      <c r="L351" s="106"/>
    </row>
    <row r="352" spans="2:12">
      <c r="B352" s="105"/>
      <c r="C352" s="105"/>
      <c r="D352" s="106"/>
      <c r="E352" s="106"/>
      <c r="F352" s="106"/>
      <c r="G352" s="106"/>
      <c r="H352" s="106"/>
      <c r="I352" s="106"/>
      <c r="J352" s="106"/>
      <c r="K352" s="106"/>
      <c r="L352" s="106"/>
    </row>
    <row r="353" spans="2:12">
      <c r="B353" s="105"/>
      <c r="C353" s="105"/>
      <c r="D353" s="106"/>
      <c r="E353" s="106"/>
      <c r="F353" s="106"/>
      <c r="G353" s="106"/>
      <c r="H353" s="106"/>
      <c r="I353" s="106"/>
      <c r="J353" s="106"/>
      <c r="K353" s="106"/>
      <c r="L353" s="106"/>
    </row>
    <row r="354" spans="2:12">
      <c r="B354" s="105"/>
      <c r="C354" s="105"/>
      <c r="D354" s="106"/>
      <c r="E354" s="106"/>
      <c r="F354" s="106"/>
      <c r="G354" s="106"/>
      <c r="H354" s="106"/>
      <c r="I354" s="106"/>
      <c r="J354" s="106"/>
      <c r="K354" s="106"/>
      <c r="L354" s="106"/>
    </row>
    <row r="355" spans="2:12">
      <c r="B355" s="105"/>
      <c r="C355" s="105"/>
      <c r="D355" s="106"/>
      <c r="E355" s="106"/>
      <c r="F355" s="106"/>
      <c r="G355" s="106"/>
      <c r="H355" s="106"/>
      <c r="I355" s="106"/>
      <c r="J355" s="106"/>
      <c r="K355" s="106"/>
      <c r="L355" s="106"/>
    </row>
    <row r="356" spans="2:12">
      <c r="B356" s="105"/>
      <c r="C356" s="105"/>
      <c r="D356" s="106"/>
      <c r="E356" s="106"/>
      <c r="F356" s="106"/>
      <c r="G356" s="106"/>
      <c r="H356" s="106"/>
      <c r="I356" s="106"/>
      <c r="J356" s="106"/>
      <c r="K356" s="106"/>
      <c r="L356" s="106"/>
    </row>
    <row r="357" spans="2:12">
      <c r="B357" s="105"/>
      <c r="C357" s="105"/>
      <c r="D357" s="106"/>
      <c r="E357" s="106"/>
      <c r="F357" s="106"/>
      <c r="G357" s="106"/>
      <c r="H357" s="106"/>
      <c r="I357" s="106"/>
      <c r="J357" s="106"/>
      <c r="K357" s="106"/>
      <c r="L357" s="106"/>
    </row>
    <row r="358" spans="2:12">
      <c r="B358" s="105"/>
      <c r="C358" s="105"/>
      <c r="D358" s="106"/>
      <c r="E358" s="106"/>
      <c r="F358" s="106"/>
      <c r="G358" s="106"/>
      <c r="H358" s="106"/>
      <c r="I358" s="106"/>
      <c r="J358" s="106"/>
      <c r="K358" s="106"/>
      <c r="L358" s="106"/>
    </row>
    <row r="359" spans="2:12">
      <c r="B359" s="105"/>
      <c r="C359" s="105"/>
      <c r="D359" s="106"/>
      <c r="E359" s="106"/>
      <c r="F359" s="106"/>
      <c r="G359" s="106"/>
      <c r="H359" s="106"/>
      <c r="I359" s="106"/>
      <c r="J359" s="106"/>
      <c r="K359" s="106"/>
      <c r="L359" s="106"/>
    </row>
    <row r="360" spans="2:12">
      <c r="B360" s="105"/>
      <c r="C360" s="105"/>
      <c r="D360" s="106"/>
      <c r="E360" s="106"/>
      <c r="F360" s="106"/>
      <c r="G360" s="106"/>
      <c r="H360" s="106"/>
      <c r="I360" s="106"/>
      <c r="J360" s="106"/>
      <c r="K360" s="106"/>
      <c r="L360" s="106"/>
    </row>
    <row r="361" spans="2:12">
      <c r="B361" s="105"/>
      <c r="C361" s="105"/>
      <c r="D361" s="106"/>
      <c r="E361" s="106"/>
      <c r="F361" s="106"/>
      <c r="G361" s="106"/>
      <c r="H361" s="106"/>
      <c r="I361" s="106"/>
      <c r="J361" s="106"/>
      <c r="K361" s="106"/>
      <c r="L361" s="106"/>
    </row>
    <row r="362" spans="2:12">
      <c r="B362" s="105"/>
      <c r="C362" s="105"/>
      <c r="D362" s="106"/>
      <c r="E362" s="106"/>
      <c r="F362" s="106"/>
      <c r="G362" s="106"/>
      <c r="H362" s="106"/>
      <c r="I362" s="106"/>
      <c r="J362" s="106"/>
      <c r="K362" s="106"/>
      <c r="L362" s="106"/>
    </row>
    <row r="363" spans="2:12">
      <c r="B363" s="105"/>
      <c r="C363" s="105"/>
      <c r="D363" s="106"/>
      <c r="E363" s="106"/>
      <c r="F363" s="106"/>
      <c r="G363" s="106"/>
      <c r="H363" s="106"/>
      <c r="I363" s="106"/>
      <c r="J363" s="106"/>
      <c r="K363" s="106"/>
      <c r="L363" s="106"/>
    </row>
    <row r="364" spans="2:12">
      <c r="B364" s="105"/>
      <c r="C364" s="105"/>
      <c r="D364" s="106"/>
      <c r="E364" s="106"/>
      <c r="F364" s="106"/>
      <c r="G364" s="106"/>
      <c r="H364" s="106"/>
      <c r="I364" s="106"/>
      <c r="J364" s="106"/>
      <c r="K364" s="106"/>
      <c r="L364" s="106"/>
    </row>
    <row r="365" spans="2:12">
      <c r="B365" s="105"/>
      <c r="C365" s="105"/>
      <c r="D365" s="106"/>
      <c r="E365" s="106"/>
      <c r="F365" s="106"/>
      <c r="G365" s="106"/>
      <c r="H365" s="106"/>
      <c r="I365" s="106"/>
      <c r="J365" s="106"/>
      <c r="K365" s="106"/>
      <c r="L365" s="106"/>
    </row>
    <row r="366" spans="2:12">
      <c r="B366" s="105"/>
      <c r="C366" s="105"/>
      <c r="D366" s="106"/>
      <c r="E366" s="106"/>
      <c r="F366" s="106"/>
      <c r="G366" s="106"/>
      <c r="H366" s="106"/>
      <c r="I366" s="106"/>
      <c r="J366" s="106"/>
      <c r="K366" s="106"/>
      <c r="L366" s="106"/>
    </row>
    <row r="367" spans="2:12">
      <c r="B367" s="105"/>
      <c r="C367" s="105"/>
      <c r="D367" s="106"/>
      <c r="E367" s="106"/>
      <c r="F367" s="106"/>
      <c r="G367" s="106"/>
      <c r="H367" s="106"/>
      <c r="I367" s="106"/>
      <c r="J367" s="106"/>
      <c r="K367" s="106"/>
      <c r="L367" s="106"/>
    </row>
    <row r="368" spans="2:12">
      <c r="B368" s="105"/>
      <c r="C368" s="105"/>
      <c r="D368" s="106"/>
      <c r="E368" s="106"/>
      <c r="F368" s="106"/>
      <c r="G368" s="106"/>
      <c r="H368" s="106"/>
      <c r="I368" s="106"/>
      <c r="J368" s="106"/>
      <c r="K368" s="106"/>
      <c r="L368" s="106"/>
    </row>
    <row r="369" spans="2:12">
      <c r="B369" s="105"/>
      <c r="C369" s="105"/>
      <c r="D369" s="106"/>
      <c r="E369" s="106"/>
      <c r="F369" s="106"/>
      <c r="G369" s="106"/>
      <c r="H369" s="106"/>
      <c r="I369" s="106"/>
      <c r="J369" s="106"/>
      <c r="K369" s="106"/>
      <c r="L369" s="106"/>
    </row>
    <row r="370" spans="2:12">
      <c r="B370" s="105"/>
      <c r="C370" s="105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2:12">
      <c r="B371" s="105"/>
      <c r="C371" s="105"/>
      <c r="D371" s="106"/>
      <c r="E371" s="106"/>
      <c r="F371" s="106"/>
      <c r="G371" s="106"/>
      <c r="H371" s="106"/>
      <c r="I371" s="106"/>
      <c r="J371" s="106"/>
      <c r="K371" s="106"/>
      <c r="L371" s="106"/>
    </row>
    <row r="372" spans="2:12">
      <c r="B372" s="105"/>
      <c r="C372" s="105"/>
      <c r="D372" s="106"/>
      <c r="E372" s="106"/>
      <c r="F372" s="106"/>
      <c r="G372" s="106"/>
      <c r="H372" s="106"/>
      <c r="I372" s="106"/>
      <c r="J372" s="106"/>
      <c r="K372" s="106"/>
      <c r="L372" s="106"/>
    </row>
    <row r="373" spans="2:12">
      <c r="B373" s="105"/>
      <c r="C373" s="105"/>
      <c r="D373" s="106"/>
      <c r="E373" s="106"/>
      <c r="F373" s="106"/>
      <c r="G373" s="106"/>
      <c r="H373" s="106"/>
      <c r="I373" s="106"/>
      <c r="J373" s="106"/>
      <c r="K373" s="106"/>
      <c r="L373" s="106"/>
    </row>
    <row r="374" spans="2:12">
      <c r="B374" s="105"/>
      <c r="C374" s="105"/>
      <c r="D374" s="106"/>
      <c r="E374" s="106"/>
      <c r="F374" s="106"/>
      <c r="G374" s="106"/>
      <c r="H374" s="106"/>
      <c r="I374" s="106"/>
      <c r="J374" s="106"/>
      <c r="K374" s="106"/>
      <c r="L374" s="106"/>
    </row>
    <row r="375" spans="2:12">
      <c r="B375" s="105"/>
      <c r="C375" s="105"/>
      <c r="D375" s="106"/>
      <c r="E375" s="106"/>
      <c r="F375" s="106"/>
      <c r="G375" s="106"/>
      <c r="H375" s="106"/>
      <c r="I375" s="106"/>
      <c r="J375" s="106"/>
      <c r="K375" s="106"/>
      <c r="L375" s="106"/>
    </row>
    <row r="376" spans="2:12">
      <c r="B376" s="105"/>
      <c r="C376" s="105"/>
      <c r="D376" s="106"/>
      <c r="E376" s="106"/>
      <c r="F376" s="106"/>
      <c r="G376" s="106"/>
      <c r="H376" s="106"/>
      <c r="I376" s="106"/>
      <c r="J376" s="106"/>
      <c r="K376" s="106"/>
      <c r="L376" s="106"/>
    </row>
    <row r="377" spans="2:12">
      <c r="B377" s="105"/>
      <c r="C377" s="105"/>
      <c r="D377" s="106"/>
      <c r="E377" s="106"/>
      <c r="F377" s="106"/>
      <c r="G377" s="106"/>
      <c r="H377" s="106"/>
      <c r="I377" s="106"/>
      <c r="J377" s="106"/>
      <c r="K377" s="106"/>
      <c r="L377" s="106"/>
    </row>
    <row r="378" spans="2:12">
      <c r="B378" s="105"/>
      <c r="C378" s="105"/>
      <c r="D378" s="106"/>
      <c r="E378" s="106"/>
      <c r="F378" s="106"/>
      <c r="G378" s="106"/>
      <c r="H378" s="106"/>
      <c r="I378" s="106"/>
      <c r="J378" s="106"/>
      <c r="K378" s="106"/>
      <c r="L378" s="106"/>
    </row>
    <row r="379" spans="2:12">
      <c r="B379" s="105"/>
      <c r="C379" s="105"/>
      <c r="D379" s="106"/>
      <c r="E379" s="106"/>
      <c r="F379" s="106"/>
      <c r="G379" s="106"/>
      <c r="H379" s="106"/>
      <c r="I379" s="106"/>
      <c r="J379" s="106"/>
      <c r="K379" s="106"/>
      <c r="L379" s="106"/>
    </row>
    <row r="380" spans="2:12">
      <c r="B380" s="105"/>
      <c r="C380" s="105"/>
      <c r="D380" s="106"/>
      <c r="E380" s="106"/>
      <c r="F380" s="106"/>
      <c r="G380" s="106"/>
      <c r="H380" s="106"/>
      <c r="I380" s="106"/>
      <c r="J380" s="106"/>
      <c r="K380" s="106"/>
      <c r="L380" s="106"/>
    </row>
    <row r="381" spans="2:12">
      <c r="B381" s="105"/>
      <c r="C381" s="105"/>
      <c r="D381" s="106"/>
      <c r="E381" s="106"/>
      <c r="F381" s="106"/>
      <c r="G381" s="106"/>
      <c r="H381" s="106"/>
      <c r="I381" s="106"/>
      <c r="J381" s="106"/>
      <c r="K381" s="106"/>
      <c r="L381" s="106"/>
    </row>
    <row r="382" spans="2:12">
      <c r="B382" s="105"/>
      <c r="C382" s="105"/>
      <c r="D382" s="106"/>
      <c r="E382" s="106"/>
      <c r="F382" s="106"/>
      <c r="G382" s="106"/>
      <c r="H382" s="106"/>
      <c r="I382" s="106"/>
      <c r="J382" s="106"/>
      <c r="K382" s="106"/>
      <c r="L382" s="106"/>
    </row>
    <row r="383" spans="2:12">
      <c r="B383" s="105"/>
      <c r="C383" s="105"/>
      <c r="D383" s="106"/>
      <c r="E383" s="106"/>
      <c r="F383" s="106"/>
      <c r="G383" s="106"/>
      <c r="H383" s="106"/>
      <c r="I383" s="106"/>
      <c r="J383" s="106"/>
      <c r="K383" s="106"/>
      <c r="L383" s="106"/>
    </row>
    <row r="384" spans="2:12">
      <c r="B384" s="105"/>
      <c r="C384" s="105"/>
      <c r="D384" s="106"/>
      <c r="E384" s="106"/>
      <c r="F384" s="106"/>
      <c r="G384" s="106"/>
      <c r="H384" s="106"/>
      <c r="I384" s="106"/>
      <c r="J384" s="106"/>
      <c r="K384" s="106"/>
      <c r="L384" s="106"/>
    </row>
    <row r="385" spans="2:12">
      <c r="B385" s="105"/>
      <c r="C385" s="105"/>
      <c r="D385" s="106"/>
      <c r="E385" s="106"/>
      <c r="F385" s="106"/>
      <c r="G385" s="106"/>
      <c r="H385" s="106"/>
      <c r="I385" s="106"/>
      <c r="J385" s="106"/>
      <c r="K385" s="106"/>
      <c r="L385" s="106"/>
    </row>
    <row r="386" spans="2:12">
      <c r="B386" s="105"/>
      <c r="C386" s="105"/>
      <c r="D386" s="106"/>
      <c r="E386" s="106"/>
      <c r="F386" s="106"/>
      <c r="G386" s="106"/>
      <c r="H386" s="106"/>
      <c r="I386" s="106"/>
      <c r="J386" s="106"/>
      <c r="K386" s="106"/>
      <c r="L386" s="106"/>
    </row>
    <row r="387" spans="2:12">
      <c r="B387" s="105"/>
      <c r="C387" s="105"/>
      <c r="D387" s="106"/>
      <c r="E387" s="106"/>
      <c r="F387" s="106"/>
      <c r="G387" s="106"/>
      <c r="H387" s="106"/>
      <c r="I387" s="106"/>
      <c r="J387" s="106"/>
      <c r="K387" s="106"/>
      <c r="L387" s="106"/>
    </row>
    <row r="388" spans="2:12">
      <c r="B388" s="105"/>
      <c r="C388" s="105"/>
      <c r="D388" s="106"/>
      <c r="E388" s="106"/>
      <c r="F388" s="106"/>
      <c r="G388" s="106"/>
      <c r="H388" s="106"/>
      <c r="I388" s="106"/>
      <c r="J388" s="106"/>
      <c r="K388" s="106"/>
      <c r="L388" s="106"/>
    </row>
    <row r="389" spans="2:12">
      <c r="B389" s="105"/>
      <c r="C389" s="105"/>
      <c r="D389" s="106"/>
      <c r="E389" s="106"/>
      <c r="F389" s="106"/>
      <c r="G389" s="106"/>
      <c r="H389" s="106"/>
      <c r="I389" s="106"/>
      <c r="J389" s="106"/>
      <c r="K389" s="106"/>
      <c r="L389" s="106"/>
    </row>
    <row r="390" spans="2:12">
      <c r="B390" s="105"/>
      <c r="C390" s="105"/>
      <c r="D390" s="106"/>
      <c r="E390" s="106"/>
      <c r="F390" s="106"/>
      <c r="G390" s="106"/>
      <c r="H390" s="106"/>
      <c r="I390" s="106"/>
      <c r="J390" s="106"/>
      <c r="K390" s="106"/>
      <c r="L390" s="106"/>
    </row>
    <row r="391" spans="2:12">
      <c r="B391" s="105"/>
      <c r="C391" s="105"/>
      <c r="D391" s="106"/>
      <c r="E391" s="106"/>
      <c r="F391" s="106"/>
      <c r="G391" s="106"/>
      <c r="H391" s="106"/>
      <c r="I391" s="106"/>
      <c r="J391" s="106"/>
      <c r="K391" s="106"/>
      <c r="L391" s="106"/>
    </row>
    <row r="392" spans="2:12">
      <c r="B392" s="105"/>
      <c r="C392" s="105"/>
      <c r="D392" s="106"/>
      <c r="E392" s="106"/>
      <c r="F392" s="106"/>
      <c r="G392" s="106"/>
      <c r="H392" s="106"/>
      <c r="I392" s="106"/>
      <c r="J392" s="106"/>
      <c r="K392" s="106"/>
      <c r="L392" s="106"/>
    </row>
    <row r="393" spans="2:12">
      <c r="B393" s="105"/>
      <c r="C393" s="105"/>
      <c r="D393" s="106"/>
      <c r="E393" s="106"/>
      <c r="F393" s="106"/>
      <c r="G393" s="106"/>
      <c r="H393" s="106"/>
      <c r="I393" s="106"/>
      <c r="J393" s="106"/>
      <c r="K393" s="106"/>
      <c r="L393" s="106"/>
    </row>
    <row r="394" spans="2:12">
      <c r="B394" s="105"/>
      <c r="C394" s="105"/>
      <c r="D394" s="106"/>
      <c r="E394" s="106"/>
      <c r="F394" s="106"/>
      <c r="G394" s="106"/>
      <c r="H394" s="106"/>
      <c r="I394" s="106"/>
      <c r="J394" s="106"/>
      <c r="K394" s="106"/>
      <c r="L394" s="106"/>
    </row>
    <row r="395" spans="2:12">
      <c r="B395" s="105"/>
      <c r="C395" s="105"/>
      <c r="D395" s="106"/>
      <c r="E395" s="106"/>
      <c r="F395" s="106"/>
      <c r="G395" s="106"/>
      <c r="H395" s="106"/>
      <c r="I395" s="106"/>
      <c r="J395" s="106"/>
      <c r="K395" s="106"/>
      <c r="L395" s="106"/>
    </row>
    <row r="396" spans="2:12">
      <c r="B396" s="105"/>
      <c r="C396" s="105"/>
      <c r="D396" s="106"/>
      <c r="E396" s="106"/>
      <c r="F396" s="106"/>
      <c r="G396" s="106"/>
      <c r="H396" s="106"/>
      <c r="I396" s="106"/>
      <c r="J396" s="106"/>
      <c r="K396" s="106"/>
      <c r="L396" s="106"/>
    </row>
    <row r="397" spans="2:12">
      <c r="B397" s="105"/>
      <c r="C397" s="105"/>
      <c r="D397" s="106"/>
      <c r="E397" s="106"/>
      <c r="F397" s="106"/>
      <c r="G397" s="106"/>
      <c r="H397" s="106"/>
      <c r="I397" s="106"/>
      <c r="J397" s="106"/>
      <c r="K397" s="106"/>
      <c r="L397" s="106"/>
    </row>
    <row r="398" spans="2:12">
      <c r="B398" s="105"/>
      <c r="C398" s="105"/>
      <c r="D398" s="106"/>
      <c r="E398" s="106"/>
      <c r="F398" s="106"/>
      <c r="G398" s="106"/>
      <c r="H398" s="106"/>
      <c r="I398" s="106"/>
      <c r="J398" s="106"/>
      <c r="K398" s="106"/>
      <c r="L398" s="106"/>
    </row>
    <row r="399" spans="2:12">
      <c r="B399" s="105"/>
      <c r="C399" s="105"/>
      <c r="D399" s="106"/>
      <c r="E399" s="106"/>
      <c r="F399" s="106"/>
      <c r="G399" s="106"/>
      <c r="H399" s="106"/>
      <c r="I399" s="106"/>
      <c r="J399" s="106"/>
      <c r="K399" s="106"/>
      <c r="L399" s="106"/>
    </row>
    <row r="400" spans="2:12">
      <c r="B400" s="105"/>
      <c r="C400" s="105"/>
      <c r="D400" s="106"/>
      <c r="E400" s="106"/>
      <c r="F400" s="106"/>
      <c r="G400" s="106"/>
      <c r="H400" s="106"/>
      <c r="I400" s="106"/>
      <c r="J400" s="106"/>
      <c r="K400" s="106"/>
      <c r="L400" s="106"/>
    </row>
    <row r="401" spans="2:12">
      <c r="B401" s="105"/>
      <c r="C401" s="105"/>
      <c r="D401" s="106"/>
      <c r="E401" s="106"/>
      <c r="F401" s="106"/>
      <c r="G401" s="106"/>
      <c r="H401" s="106"/>
      <c r="I401" s="106"/>
      <c r="J401" s="106"/>
      <c r="K401" s="106"/>
      <c r="L401" s="106"/>
    </row>
    <row r="402" spans="2:12">
      <c r="B402" s="105"/>
      <c r="C402" s="105"/>
      <c r="D402" s="106"/>
      <c r="E402" s="106"/>
      <c r="F402" s="106"/>
      <c r="G402" s="106"/>
      <c r="H402" s="106"/>
      <c r="I402" s="106"/>
      <c r="J402" s="106"/>
      <c r="K402" s="106"/>
      <c r="L402" s="106"/>
    </row>
    <row r="403" spans="2:12">
      <c r="B403" s="105"/>
      <c r="C403" s="105"/>
      <c r="D403" s="106"/>
      <c r="E403" s="106"/>
      <c r="F403" s="106"/>
      <c r="G403" s="106"/>
      <c r="H403" s="106"/>
      <c r="I403" s="106"/>
      <c r="J403" s="106"/>
      <c r="K403" s="106"/>
      <c r="L403" s="106"/>
    </row>
    <row r="404" spans="2:12">
      <c r="B404" s="105"/>
      <c r="C404" s="105"/>
      <c r="D404" s="106"/>
      <c r="E404" s="106"/>
      <c r="F404" s="106"/>
      <c r="G404" s="106"/>
      <c r="H404" s="106"/>
      <c r="I404" s="106"/>
      <c r="J404" s="106"/>
      <c r="K404" s="106"/>
      <c r="L404" s="106"/>
    </row>
    <row r="405" spans="2:12">
      <c r="B405" s="105"/>
      <c r="C405" s="105"/>
      <c r="D405" s="106"/>
      <c r="E405" s="106"/>
      <c r="F405" s="106"/>
      <c r="G405" s="106"/>
      <c r="H405" s="106"/>
      <c r="I405" s="106"/>
      <c r="J405" s="106"/>
      <c r="K405" s="106"/>
      <c r="L405" s="106"/>
    </row>
    <row r="406" spans="2:12">
      <c r="B406" s="105"/>
      <c r="C406" s="105"/>
      <c r="D406" s="106"/>
      <c r="E406" s="106"/>
      <c r="F406" s="106"/>
      <c r="G406" s="106"/>
      <c r="H406" s="106"/>
      <c r="I406" s="106"/>
      <c r="J406" s="106"/>
      <c r="K406" s="106"/>
      <c r="L406" s="106"/>
    </row>
    <row r="407" spans="2:12">
      <c r="B407" s="105"/>
      <c r="C407" s="105"/>
      <c r="D407" s="106"/>
      <c r="E407" s="106"/>
      <c r="F407" s="106"/>
      <c r="G407" s="106"/>
      <c r="H407" s="106"/>
      <c r="I407" s="106"/>
      <c r="J407" s="106"/>
      <c r="K407" s="106"/>
      <c r="L407" s="106"/>
    </row>
    <row r="408" spans="2:12">
      <c r="B408" s="105"/>
      <c r="C408" s="105"/>
      <c r="D408" s="106"/>
      <c r="E408" s="106"/>
      <c r="F408" s="106"/>
      <c r="G408" s="106"/>
      <c r="H408" s="106"/>
      <c r="I408" s="106"/>
      <c r="J408" s="106"/>
      <c r="K408" s="106"/>
      <c r="L408" s="106"/>
    </row>
    <row r="409" spans="2:12">
      <c r="B409" s="105"/>
      <c r="C409" s="105"/>
      <c r="D409" s="106"/>
      <c r="E409" s="106"/>
      <c r="F409" s="106"/>
      <c r="G409" s="106"/>
      <c r="H409" s="106"/>
      <c r="I409" s="106"/>
      <c r="J409" s="106"/>
      <c r="K409" s="106"/>
      <c r="L409" s="106"/>
    </row>
    <row r="410" spans="2:12">
      <c r="B410" s="105"/>
      <c r="C410" s="105"/>
      <c r="D410" s="106"/>
      <c r="E410" s="106"/>
      <c r="F410" s="106"/>
      <c r="G410" s="106"/>
      <c r="H410" s="106"/>
      <c r="I410" s="106"/>
      <c r="J410" s="106"/>
      <c r="K410" s="106"/>
      <c r="L410" s="106"/>
    </row>
    <row r="411" spans="2:12">
      <c r="B411" s="105"/>
      <c r="C411" s="105"/>
      <c r="D411" s="106"/>
      <c r="E411" s="106"/>
      <c r="F411" s="106"/>
      <c r="G411" s="106"/>
      <c r="H411" s="106"/>
      <c r="I411" s="106"/>
      <c r="J411" s="106"/>
      <c r="K411" s="106"/>
      <c r="L411" s="106"/>
    </row>
    <row r="412" spans="2:12">
      <c r="B412" s="105"/>
      <c r="C412" s="105"/>
      <c r="D412" s="106"/>
      <c r="E412" s="106"/>
      <c r="F412" s="106"/>
      <c r="G412" s="106"/>
      <c r="H412" s="106"/>
      <c r="I412" s="106"/>
      <c r="J412" s="106"/>
      <c r="K412" s="106"/>
      <c r="L412" s="106"/>
    </row>
    <row r="413" spans="2:12">
      <c r="B413" s="105"/>
      <c r="C413" s="105"/>
      <c r="D413" s="106"/>
      <c r="E413" s="106"/>
      <c r="F413" s="106"/>
      <c r="G413" s="106"/>
      <c r="H413" s="106"/>
      <c r="I413" s="106"/>
      <c r="J413" s="106"/>
      <c r="K413" s="106"/>
      <c r="L413" s="106"/>
    </row>
    <row r="414" spans="2:12">
      <c r="B414" s="105"/>
      <c r="C414" s="105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2:12">
      <c r="B415" s="105"/>
      <c r="C415" s="105"/>
      <c r="D415" s="106"/>
      <c r="E415" s="106"/>
      <c r="F415" s="106"/>
      <c r="G415" s="106"/>
      <c r="H415" s="106"/>
      <c r="I415" s="106"/>
      <c r="J415" s="106"/>
      <c r="K415" s="106"/>
      <c r="L415" s="106"/>
    </row>
    <row r="416" spans="2:12">
      <c r="B416" s="105"/>
      <c r="C416" s="105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2:12">
      <c r="B417" s="105"/>
      <c r="C417" s="105"/>
      <c r="D417" s="106"/>
      <c r="E417" s="106"/>
      <c r="F417" s="106"/>
      <c r="G417" s="106"/>
      <c r="H417" s="106"/>
      <c r="I417" s="106"/>
      <c r="J417" s="106"/>
      <c r="K417" s="106"/>
      <c r="L417" s="106"/>
    </row>
    <row r="418" spans="2:12">
      <c r="B418" s="105"/>
      <c r="C418" s="105"/>
      <c r="D418" s="106"/>
      <c r="E418" s="106"/>
      <c r="F418" s="106"/>
      <c r="G418" s="106"/>
      <c r="H418" s="106"/>
      <c r="I418" s="106"/>
      <c r="J418" s="106"/>
      <c r="K418" s="106"/>
      <c r="L418" s="106"/>
    </row>
    <row r="419" spans="2:12">
      <c r="B419" s="105"/>
      <c r="C419" s="105"/>
      <c r="D419" s="106"/>
      <c r="E419" s="106"/>
      <c r="F419" s="106"/>
      <c r="G419" s="106"/>
      <c r="H419" s="106"/>
      <c r="I419" s="106"/>
      <c r="J419" s="106"/>
      <c r="K419" s="106"/>
      <c r="L419" s="106"/>
    </row>
    <row r="420" spans="2:12">
      <c r="B420" s="105"/>
      <c r="C420" s="105"/>
      <c r="D420" s="106"/>
      <c r="E420" s="106"/>
      <c r="F420" s="106"/>
      <c r="G420" s="106"/>
      <c r="H420" s="106"/>
      <c r="I420" s="106"/>
      <c r="J420" s="106"/>
      <c r="K420" s="106"/>
      <c r="L420" s="106"/>
    </row>
    <row r="421" spans="2:12">
      <c r="B421" s="105"/>
      <c r="C421" s="105"/>
      <c r="D421" s="106"/>
      <c r="E421" s="106"/>
      <c r="F421" s="106"/>
      <c r="G421" s="106"/>
      <c r="H421" s="106"/>
      <c r="I421" s="106"/>
      <c r="J421" s="106"/>
      <c r="K421" s="106"/>
      <c r="L421" s="106"/>
    </row>
    <row r="422" spans="2:12">
      <c r="B422" s="105"/>
      <c r="C422" s="105"/>
      <c r="D422" s="106"/>
      <c r="E422" s="106"/>
      <c r="F422" s="106"/>
      <c r="G422" s="106"/>
      <c r="H422" s="106"/>
      <c r="I422" s="106"/>
      <c r="J422" s="106"/>
      <c r="K422" s="106"/>
      <c r="L422" s="106"/>
    </row>
    <row r="423" spans="2:12">
      <c r="B423" s="105"/>
      <c r="C423" s="105"/>
      <c r="D423" s="106"/>
      <c r="E423" s="106"/>
      <c r="F423" s="106"/>
      <c r="G423" s="106"/>
      <c r="H423" s="106"/>
      <c r="I423" s="106"/>
      <c r="J423" s="106"/>
      <c r="K423" s="106"/>
      <c r="L423" s="106"/>
    </row>
    <row r="424" spans="2:12">
      <c r="B424" s="105"/>
      <c r="C424" s="105"/>
      <c r="D424" s="106"/>
      <c r="E424" s="106"/>
      <c r="F424" s="106"/>
      <c r="G424" s="106"/>
      <c r="H424" s="106"/>
      <c r="I424" s="106"/>
      <c r="J424" s="106"/>
      <c r="K424" s="106"/>
      <c r="L424" s="106"/>
    </row>
    <row r="425" spans="2:12">
      <c r="B425" s="105"/>
      <c r="C425" s="105"/>
      <c r="D425" s="106"/>
      <c r="E425" s="106"/>
      <c r="F425" s="106"/>
      <c r="G425" s="106"/>
      <c r="H425" s="106"/>
      <c r="I425" s="106"/>
      <c r="J425" s="106"/>
      <c r="K425" s="106"/>
      <c r="L425" s="106"/>
    </row>
    <row r="426" spans="2:12">
      <c r="B426" s="105"/>
      <c r="C426" s="105"/>
      <c r="D426" s="106"/>
      <c r="E426" s="106"/>
      <c r="F426" s="106"/>
      <c r="G426" s="106"/>
      <c r="H426" s="106"/>
      <c r="I426" s="106"/>
      <c r="J426" s="106"/>
      <c r="K426" s="106"/>
      <c r="L426" s="106"/>
    </row>
    <row r="427" spans="2:12">
      <c r="B427" s="105"/>
      <c r="C427" s="105"/>
      <c r="D427" s="106"/>
      <c r="E427" s="106"/>
      <c r="F427" s="106"/>
      <c r="G427" s="106"/>
      <c r="H427" s="106"/>
      <c r="I427" s="106"/>
      <c r="J427" s="106"/>
      <c r="K427" s="106"/>
      <c r="L427" s="106"/>
    </row>
    <row r="428" spans="2:12">
      <c r="B428" s="105"/>
      <c r="C428" s="105"/>
      <c r="D428" s="106"/>
      <c r="E428" s="106"/>
      <c r="F428" s="106"/>
      <c r="G428" s="106"/>
      <c r="H428" s="106"/>
      <c r="I428" s="106"/>
      <c r="J428" s="106"/>
      <c r="K428" s="106"/>
      <c r="L428" s="106"/>
    </row>
    <row r="429" spans="2:12">
      <c r="B429" s="105"/>
      <c r="C429" s="105"/>
      <c r="D429" s="106"/>
      <c r="E429" s="106"/>
      <c r="F429" s="106"/>
      <c r="G429" s="106"/>
      <c r="H429" s="106"/>
      <c r="I429" s="106"/>
      <c r="J429" s="106"/>
      <c r="K429" s="106"/>
      <c r="L429" s="106"/>
    </row>
    <row r="430" spans="2:12">
      <c r="B430" s="105"/>
      <c r="C430" s="105"/>
      <c r="D430" s="106"/>
      <c r="E430" s="106"/>
      <c r="F430" s="106"/>
      <c r="G430" s="106"/>
      <c r="H430" s="106"/>
      <c r="I430" s="106"/>
      <c r="J430" s="106"/>
      <c r="K430" s="106"/>
      <c r="L430" s="106"/>
    </row>
    <row r="431" spans="2:12">
      <c r="B431" s="105"/>
      <c r="C431" s="105"/>
      <c r="D431" s="106"/>
      <c r="E431" s="106"/>
      <c r="F431" s="106"/>
      <c r="G431" s="106"/>
      <c r="H431" s="106"/>
      <c r="I431" s="106"/>
      <c r="J431" s="106"/>
      <c r="K431" s="106"/>
      <c r="L431" s="106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a46656d4-8850-49b3-aebd-68bd05f7f43d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חוזים עתידיים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2020-06-04T07:15:07Z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